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CC-2\"/>
    </mc:Choice>
  </mc:AlternateContent>
  <xr:revisionPtr revIDLastSave="0" documentId="13_ncr:1_{A576B4B0-CFBA-410A-B0A7-F36FC467B30C}" xr6:coauthVersionLast="45" xr6:coauthVersionMax="45" xr10:uidLastSave="{00000000-0000-0000-0000-000000000000}"/>
  <bookViews>
    <workbookView xWindow="-120" yWindow="-120" windowWidth="20730" windowHeight="11160" firstSheet="3" activeTab="5" xr2:uid="{07226703-88BA-49A7-96FD-65F249E5D22C}"/>
  </bookViews>
  <sheets>
    <sheet name="GERADOR DE DADOS WS1" sheetId="5" state="hidden" r:id="rId1"/>
    <sheet name="GERADOR DE DADOS WS2" sheetId="7" state="hidden" r:id="rId2"/>
    <sheet name="GERADOR DE DADOS WS3" sheetId="8" state="hidden" r:id="rId3"/>
    <sheet name="AMOSTRA WS1" sheetId="9" r:id="rId4"/>
    <sheet name="AMOSTRA WS2" sheetId="10" r:id="rId5"/>
    <sheet name="DASHBOARDS" sheetId="12" r:id="rId6"/>
    <sheet name="WORKSTATION" sheetId="2" state="hidden" r:id="rId7"/>
    <sheet name="ACTIVITY" sheetId="4" state="hidden" r:id="rId8"/>
  </sheets>
  <definedNames>
    <definedName name="_xlnm._FilterDatabase" localSheetId="3" hidden="1">'AMOSTRA WS1'!$A$1:$I$218</definedName>
    <definedName name="_xlnm._FilterDatabase" localSheetId="4" hidden="1">'AMOSTRA WS2'!$A$1:$I$218</definedName>
    <definedName name="_xlnm._FilterDatabase" localSheetId="0" hidden="1">'GERADOR DE DADOS WS1'!$A$1:$I$218</definedName>
    <definedName name="_xlnm._FilterDatabase" localSheetId="1" hidden="1">'GERADOR DE DADOS WS2'!$A$1:$I$218</definedName>
    <definedName name="_xlnm._FilterDatabase" localSheetId="2" hidden="1">'GERADOR DE DADOS WS3'!$A$1:$I$1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2" l="1"/>
  <c r="C7" i="12"/>
  <c r="C6" i="12"/>
  <c r="C5" i="12"/>
  <c r="C4" i="12"/>
  <c r="B8" i="12"/>
  <c r="B7" i="12"/>
  <c r="B6" i="12"/>
  <c r="B5" i="12"/>
  <c r="B4" i="12"/>
  <c r="F8" i="12"/>
  <c r="E4" i="12"/>
  <c r="E5" i="12"/>
  <c r="E6" i="12"/>
  <c r="E7" i="12"/>
  <c r="E8" i="12"/>
  <c r="H214" i="5"/>
  <c r="H207" i="5"/>
  <c r="H200" i="5"/>
  <c r="H193" i="5"/>
  <c r="H172" i="5"/>
  <c r="H165" i="5"/>
  <c r="H158" i="5"/>
  <c r="H151" i="5"/>
  <c r="H144" i="5"/>
  <c r="H123" i="5"/>
  <c r="H116" i="5"/>
  <c r="H109" i="5"/>
  <c r="H102" i="5"/>
  <c r="H95" i="5"/>
  <c r="H74" i="5"/>
  <c r="H161" i="5"/>
  <c r="H154" i="5"/>
  <c r="H147" i="5"/>
  <c r="H126" i="5"/>
  <c r="H119" i="5"/>
  <c r="H112" i="5"/>
  <c r="H105" i="5"/>
  <c r="H98" i="5"/>
  <c r="H217" i="5"/>
  <c r="H210" i="5"/>
  <c r="H203" i="5"/>
  <c r="H196" i="5"/>
  <c r="H175" i="5"/>
  <c r="H168" i="5"/>
  <c r="H217" i="7"/>
  <c r="I217" i="7" s="1"/>
  <c r="H210" i="7"/>
  <c r="I210" i="7" s="1"/>
  <c r="H203" i="7"/>
  <c r="I203" i="7" s="1"/>
  <c r="H196" i="7"/>
  <c r="I196" i="7" s="1"/>
  <c r="H175" i="7"/>
  <c r="I175" i="7" s="1"/>
  <c r="H168" i="7"/>
  <c r="I168" i="7" s="1"/>
  <c r="H161" i="7"/>
  <c r="I161" i="7" s="1"/>
  <c r="H154" i="7"/>
  <c r="I154" i="7" s="1"/>
  <c r="H147" i="7"/>
  <c r="I147" i="7" s="1"/>
  <c r="H126" i="7"/>
  <c r="I126" i="7" s="1"/>
  <c r="H119" i="7"/>
  <c r="I119" i="7" s="1"/>
  <c r="H112" i="7"/>
  <c r="I112" i="7" s="1"/>
  <c r="H105" i="7"/>
  <c r="I105" i="7" s="1"/>
  <c r="H98" i="7"/>
  <c r="I98" i="7" s="1"/>
  <c r="H77" i="7"/>
  <c r="I77" i="7" s="1"/>
  <c r="H70" i="7"/>
  <c r="I70" i="7" s="1"/>
  <c r="H63" i="7"/>
  <c r="I63" i="7" s="1"/>
  <c r="H56" i="7"/>
  <c r="I56" i="7" s="1"/>
  <c r="H49" i="7"/>
  <c r="I49" i="7" s="1"/>
  <c r="H28" i="7"/>
  <c r="I28" i="7" s="1"/>
  <c r="H21" i="7"/>
  <c r="I21" i="7" s="1"/>
  <c r="H14" i="7"/>
  <c r="I14" i="7" s="1"/>
  <c r="H7" i="7"/>
  <c r="I7" i="7" s="1"/>
  <c r="H214" i="7"/>
  <c r="I214" i="7" s="1"/>
  <c r="H207" i="7"/>
  <c r="I207" i="7" s="1"/>
  <c r="H200" i="7"/>
  <c r="I200" i="7" s="1"/>
  <c r="H193" i="7"/>
  <c r="I193" i="7" s="1"/>
  <c r="H172" i="7"/>
  <c r="I172" i="7" s="1"/>
  <c r="H165" i="7"/>
  <c r="I165" i="7" s="1"/>
  <c r="H158" i="7"/>
  <c r="I158" i="7" s="1"/>
  <c r="H151" i="7"/>
  <c r="I151" i="7" s="1"/>
  <c r="H144" i="7"/>
  <c r="I144" i="7" s="1"/>
  <c r="H123" i="7"/>
  <c r="I123" i="7" s="1"/>
  <c r="H116" i="7"/>
  <c r="I116" i="7" s="1"/>
  <c r="H109" i="7"/>
  <c r="I109" i="7" s="1"/>
  <c r="H102" i="7"/>
  <c r="I102" i="7" s="1"/>
  <c r="H95" i="7"/>
  <c r="I95" i="7" s="1"/>
  <c r="H74" i="7"/>
  <c r="I74" i="7" s="1"/>
  <c r="H67" i="7"/>
  <c r="I67" i="7" s="1"/>
  <c r="H60" i="7"/>
  <c r="I60" i="7" s="1"/>
  <c r="H53" i="7"/>
  <c r="I53" i="7" s="1"/>
  <c r="H46" i="7"/>
  <c r="I46" i="7" s="1"/>
  <c r="H25" i="7"/>
  <c r="I25" i="7" s="1"/>
  <c r="H18" i="7"/>
  <c r="I18" i="7" s="1"/>
  <c r="H11" i="7"/>
  <c r="I11" i="7" s="1"/>
  <c r="H4" i="7"/>
  <c r="I4" i="7" s="1"/>
  <c r="H213" i="7"/>
  <c r="I213" i="7" s="1"/>
  <c r="H206" i="7"/>
  <c r="I206" i="7" s="1"/>
  <c r="H199" i="7"/>
  <c r="I199" i="7" s="1"/>
  <c r="H192" i="7"/>
  <c r="I192" i="7" s="1"/>
  <c r="H171" i="7"/>
  <c r="I171" i="7" s="1"/>
  <c r="H164" i="7"/>
  <c r="I164" i="7" s="1"/>
  <c r="H157" i="7"/>
  <c r="I157" i="7" s="1"/>
  <c r="H150" i="7"/>
  <c r="I150" i="7" s="1"/>
  <c r="H143" i="7"/>
  <c r="I143" i="7" s="1"/>
  <c r="H122" i="7"/>
  <c r="I122" i="7" s="1"/>
  <c r="H115" i="7"/>
  <c r="I115" i="7" s="1"/>
  <c r="H108" i="7"/>
  <c r="I108" i="7" s="1"/>
  <c r="H101" i="7"/>
  <c r="I101" i="7" s="1"/>
  <c r="H94" i="7"/>
  <c r="I94" i="7" s="1"/>
  <c r="H73" i="7"/>
  <c r="I73" i="7" s="1"/>
  <c r="H66" i="7"/>
  <c r="I66" i="7" s="1"/>
  <c r="H59" i="7"/>
  <c r="I59" i="7" s="1"/>
  <c r="H52" i="7"/>
  <c r="I52" i="7" s="1"/>
  <c r="H45" i="7"/>
  <c r="I45" i="7" s="1"/>
  <c r="H24" i="7"/>
  <c r="I24" i="7" s="1"/>
  <c r="H17" i="7"/>
  <c r="I17" i="7" s="1"/>
  <c r="H10" i="7"/>
  <c r="I10" i="7" s="1"/>
  <c r="H3" i="7"/>
  <c r="I3" i="7" s="1"/>
  <c r="H218" i="8"/>
  <c r="I218" i="8" s="1"/>
  <c r="G218" i="8"/>
  <c r="E218" i="8"/>
  <c r="D218" i="8"/>
  <c r="C218" i="8"/>
  <c r="H217" i="8"/>
  <c r="I217" i="8" s="1"/>
  <c r="G217" i="8"/>
  <c r="E217" i="8"/>
  <c r="D217" i="8"/>
  <c r="C217" i="8"/>
  <c r="H216" i="8"/>
  <c r="I216" i="8" s="1"/>
  <c r="G216" i="8"/>
  <c r="E216" i="8"/>
  <c r="D216" i="8"/>
  <c r="C216" i="8"/>
  <c r="H215" i="8"/>
  <c r="I215" i="8" s="1"/>
  <c r="G215" i="8"/>
  <c r="E215" i="8"/>
  <c r="D215" i="8"/>
  <c r="C215" i="8"/>
  <c r="H214" i="8"/>
  <c r="I214" i="8" s="1"/>
  <c r="G214" i="8"/>
  <c r="E214" i="8"/>
  <c r="D214" i="8"/>
  <c r="C214" i="8"/>
  <c r="H213" i="8"/>
  <c r="I213" i="8" s="1"/>
  <c r="G213" i="8"/>
  <c r="E213" i="8"/>
  <c r="D213" i="8"/>
  <c r="C213" i="8"/>
  <c r="H212" i="8"/>
  <c r="I212" i="8" s="1"/>
  <c r="G212" i="8"/>
  <c r="E212" i="8"/>
  <c r="D212" i="8"/>
  <c r="C212" i="8"/>
  <c r="H211" i="8"/>
  <c r="I211" i="8" s="1"/>
  <c r="G211" i="8"/>
  <c r="E211" i="8"/>
  <c r="D211" i="8"/>
  <c r="C211" i="8"/>
  <c r="H210" i="8"/>
  <c r="I210" i="8" s="1"/>
  <c r="G210" i="8"/>
  <c r="E210" i="8"/>
  <c r="D210" i="8"/>
  <c r="C210" i="8"/>
  <c r="H209" i="8"/>
  <c r="I209" i="8" s="1"/>
  <c r="G209" i="8"/>
  <c r="E209" i="8"/>
  <c r="D209" i="8"/>
  <c r="C209" i="8"/>
  <c r="H208" i="8"/>
  <c r="I208" i="8" s="1"/>
  <c r="G208" i="8"/>
  <c r="E208" i="8"/>
  <c r="D208" i="8"/>
  <c r="C208" i="8"/>
  <c r="H207" i="8"/>
  <c r="I207" i="8" s="1"/>
  <c r="G207" i="8"/>
  <c r="E207" i="8"/>
  <c r="D207" i="8"/>
  <c r="C207" i="8"/>
  <c r="H206" i="8"/>
  <c r="I206" i="8" s="1"/>
  <c r="G206" i="8"/>
  <c r="E206" i="8"/>
  <c r="D206" i="8"/>
  <c r="C206" i="8"/>
  <c r="H205" i="8"/>
  <c r="I205" i="8" s="1"/>
  <c r="G205" i="8"/>
  <c r="E205" i="8"/>
  <c r="D205" i="8"/>
  <c r="C205" i="8"/>
  <c r="H204" i="8"/>
  <c r="I204" i="8" s="1"/>
  <c r="G204" i="8"/>
  <c r="E204" i="8"/>
  <c r="D204" i="8"/>
  <c r="C204" i="8"/>
  <c r="H203" i="8"/>
  <c r="I203" i="8" s="1"/>
  <c r="G203" i="8"/>
  <c r="E203" i="8"/>
  <c r="D203" i="8"/>
  <c r="C203" i="8"/>
  <c r="H202" i="8"/>
  <c r="I202" i="8" s="1"/>
  <c r="G202" i="8"/>
  <c r="E202" i="8"/>
  <c r="D202" i="8"/>
  <c r="C202" i="8"/>
  <c r="H201" i="8"/>
  <c r="I201" i="8" s="1"/>
  <c r="G201" i="8"/>
  <c r="E201" i="8"/>
  <c r="D201" i="8"/>
  <c r="C201" i="8"/>
  <c r="H200" i="8"/>
  <c r="I200" i="8" s="1"/>
  <c r="G200" i="8"/>
  <c r="E200" i="8"/>
  <c r="D200" i="8"/>
  <c r="C200" i="8"/>
  <c r="H199" i="8"/>
  <c r="I199" i="8" s="1"/>
  <c r="G199" i="8"/>
  <c r="E199" i="8"/>
  <c r="D199" i="8"/>
  <c r="C199" i="8"/>
  <c r="H198" i="8"/>
  <c r="I198" i="8" s="1"/>
  <c r="G198" i="8"/>
  <c r="E198" i="8"/>
  <c r="D198" i="8"/>
  <c r="C198" i="8"/>
  <c r="H197" i="8"/>
  <c r="I197" i="8" s="1"/>
  <c r="G197" i="8"/>
  <c r="E197" i="8"/>
  <c r="D197" i="8"/>
  <c r="C197" i="8"/>
  <c r="H196" i="8"/>
  <c r="I196" i="8" s="1"/>
  <c r="G196" i="8"/>
  <c r="E196" i="8"/>
  <c r="D196" i="8"/>
  <c r="C196" i="8"/>
  <c r="H195" i="8"/>
  <c r="I195" i="8" s="1"/>
  <c r="G195" i="8"/>
  <c r="E195" i="8"/>
  <c r="D195" i="8"/>
  <c r="C195" i="8"/>
  <c r="H194" i="8"/>
  <c r="I194" i="8" s="1"/>
  <c r="G194" i="8"/>
  <c r="E194" i="8"/>
  <c r="D194" i="8"/>
  <c r="C194" i="8"/>
  <c r="H193" i="8"/>
  <c r="I193" i="8" s="1"/>
  <c r="G193" i="8"/>
  <c r="E193" i="8"/>
  <c r="D193" i="8"/>
  <c r="C193" i="8"/>
  <c r="H192" i="8"/>
  <c r="I192" i="8" s="1"/>
  <c r="G192" i="8"/>
  <c r="E192" i="8"/>
  <c r="D192" i="8"/>
  <c r="C192" i="8"/>
  <c r="H191" i="8"/>
  <c r="I191" i="8" s="1"/>
  <c r="G191" i="8"/>
  <c r="E191" i="8"/>
  <c r="D191" i="8"/>
  <c r="C191" i="8"/>
  <c r="I190" i="8"/>
  <c r="G190" i="8"/>
  <c r="E190" i="8"/>
  <c r="D190" i="8"/>
  <c r="C190" i="8"/>
  <c r="I189" i="8"/>
  <c r="G189" i="8"/>
  <c r="E189" i="8"/>
  <c r="D189" i="8"/>
  <c r="C189" i="8"/>
  <c r="I188" i="8"/>
  <c r="G188" i="8"/>
  <c r="E188" i="8"/>
  <c r="D188" i="8"/>
  <c r="C188" i="8"/>
  <c r="I187" i="8"/>
  <c r="G187" i="8"/>
  <c r="E187" i="8"/>
  <c r="D187" i="8"/>
  <c r="C187" i="8"/>
  <c r="I186" i="8"/>
  <c r="G186" i="8"/>
  <c r="E186" i="8"/>
  <c r="D186" i="8"/>
  <c r="C186" i="8"/>
  <c r="I185" i="8"/>
  <c r="G185" i="8"/>
  <c r="E185" i="8"/>
  <c r="D185" i="8"/>
  <c r="C185" i="8"/>
  <c r="I184" i="8"/>
  <c r="G184" i="8"/>
  <c r="E184" i="8"/>
  <c r="D184" i="8"/>
  <c r="C184" i="8"/>
  <c r="I183" i="8"/>
  <c r="G183" i="8"/>
  <c r="E183" i="8"/>
  <c r="D183" i="8"/>
  <c r="C183" i="8"/>
  <c r="I182" i="8"/>
  <c r="G182" i="8"/>
  <c r="E182" i="8"/>
  <c r="D182" i="8"/>
  <c r="C182" i="8"/>
  <c r="I181" i="8"/>
  <c r="G181" i="8"/>
  <c r="E181" i="8"/>
  <c r="D181" i="8"/>
  <c r="C181" i="8"/>
  <c r="I180" i="8"/>
  <c r="G180" i="8"/>
  <c r="E180" i="8"/>
  <c r="D180" i="8"/>
  <c r="C180" i="8"/>
  <c r="I179" i="8"/>
  <c r="G179" i="8"/>
  <c r="E179" i="8"/>
  <c r="D179" i="8"/>
  <c r="C179" i="8"/>
  <c r="I178" i="8"/>
  <c r="G178" i="8"/>
  <c r="E178" i="8"/>
  <c r="D178" i="8"/>
  <c r="C178" i="8"/>
  <c r="I177" i="8"/>
  <c r="G177" i="8"/>
  <c r="E177" i="8"/>
  <c r="D177" i="8"/>
  <c r="C177" i="8"/>
  <c r="H176" i="8"/>
  <c r="I176" i="8" s="1"/>
  <c r="G176" i="8"/>
  <c r="E176" i="8"/>
  <c r="D176" i="8"/>
  <c r="C176" i="8"/>
  <c r="H175" i="8"/>
  <c r="I175" i="8" s="1"/>
  <c r="G175" i="8"/>
  <c r="E175" i="8"/>
  <c r="D175" i="8"/>
  <c r="C175" i="8"/>
  <c r="H174" i="8"/>
  <c r="I174" i="8" s="1"/>
  <c r="G174" i="8"/>
  <c r="E174" i="8"/>
  <c r="D174" i="8"/>
  <c r="C174" i="8"/>
  <c r="H173" i="8"/>
  <c r="I173" i="8" s="1"/>
  <c r="G173" i="8"/>
  <c r="E173" i="8"/>
  <c r="D173" i="8"/>
  <c r="C173" i="8"/>
  <c r="H172" i="8"/>
  <c r="I172" i="8" s="1"/>
  <c r="G172" i="8"/>
  <c r="E172" i="8"/>
  <c r="D172" i="8"/>
  <c r="C172" i="8"/>
  <c r="H171" i="8"/>
  <c r="I171" i="8" s="1"/>
  <c r="G171" i="8"/>
  <c r="E171" i="8"/>
  <c r="D171" i="8"/>
  <c r="C171" i="8"/>
  <c r="H170" i="8"/>
  <c r="I170" i="8" s="1"/>
  <c r="G170" i="8"/>
  <c r="E170" i="8"/>
  <c r="D170" i="8"/>
  <c r="C170" i="8"/>
  <c r="H169" i="8"/>
  <c r="I169" i="8" s="1"/>
  <c r="G169" i="8"/>
  <c r="E169" i="8"/>
  <c r="D169" i="8"/>
  <c r="C169" i="8"/>
  <c r="H168" i="8"/>
  <c r="I168" i="8" s="1"/>
  <c r="G168" i="8"/>
  <c r="E168" i="8"/>
  <c r="D168" i="8"/>
  <c r="C168" i="8"/>
  <c r="H167" i="8"/>
  <c r="I167" i="8" s="1"/>
  <c r="G167" i="8"/>
  <c r="E167" i="8"/>
  <c r="D167" i="8"/>
  <c r="C167" i="8"/>
  <c r="H166" i="8"/>
  <c r="I166" i="8" s="1"/>
  <c r="G166" i="8"/>
  <c r="E166" i="8"/>
  <c r="D166" i="8"/>
  <c r="C166" i="8"/>
  <c r="H165" i="8"/>
  <c r="I165" i="8" s="1"/>
  <c r="G165" i="8"/>
  <c r="E165" i="8"/>
  <c r="D165" i="8"/>
  <c r="C165" i="8"/>
  <c r="H164" i="8"/>
  <c r="I164" i="8" s="1"/>
  <c r="G164" i="8"/>
  <c r="E164" i="8"/>
  <c r="D164" i="8"/>
  <c r="C164" i="8"/>
  <c r="H163" i="8"/>
  <c r="I163" i="8" s="1"/>
  <c r="G163" i="8"/>
  <c r="E163" i="8"/>
  <c r="D163" i="8"/>
  <c r="C163" i="8"/>
  <c r="H218" i="7"/>
  <c r="I218" i="7" s="1"/>
  <c r="G218" i="7"/>
  <c r="E218" i="7"/>
  <c r="D218" i="7"/>
  <c r="C218" i="7"/>
  <c r="G217" i="7"/>
  <c r="E217" i="7"/>
  <c r="D217" i="7"/>
  <c r="C217" i="7"/>
  <c r="H216" i="7"/>
  <c r="I216" i="7" s="1"/>
  <c r="G216" i="7"/>
  <c r="E216" i="7"/>
  <c r="D216" i="7"/>
  <c r="C216" i="7"/>
  <c r="H215" i="7"/>
  <c r="I215" i="7" s="1"/>
  <c r="G215" i="7"/>
  <c r="E215" i="7"/>
  <c r="D215" i="7"/>
  <c r="C215" i="7"/>
  <c r="G214" i="7"/>
  <c r="E214" i="7"/>
  <c r="D214" i="7"/>
  <c r="C214" i="7"/>
  <c r="G213" i="7"/>
  <c r="E213" i="7"/>
  <c r="D213" i="7"/>
  <c r="C213" i="7"/>
  <c r="H212" i="7"/>
  <c r="I212" i="7" s="1"/>
  <c r="G212" i="7"/>
  <c r="E212" i="7"/>
  <c r="D212" i="7"/>
  <c r="C212" i="7"/>
  <c r="H211" i="7"/>
  <c r="I211" i="7" s="1"/>
  <c r="G211" i="7"/>
  <c r="E211" i="7"/>
  <c r="D211" i="7"/>
  <c r="C211" i="7"/>
  <c r="G210" i="7"/>
  <c r="E210" i="7"/>
  <c r="D210" i="7"/>
  <c r="C210" i="7"/>
  <c r="H209" i="7"/>
  <c r="I209" i="7" s="1"/>
  <c r="G209" i="7"/>
  <c r="E209" i="7"/>
  <c r="D209" i="7"/>
  <c r="C209" i="7"/>
  <c r="H208" i="7"/>
  <c r="I208" i="7" s="1"/>
  <c r="G208" i="7"/>
  <c r="E208" i="7"/>
  <c r="D208" i="7"/>
  <c r="C208" i="7"/>
  <c r="G207" i="7"/>
  <c r="E207" i="7"/>
  <c r="D207" i="7"/>
  <c r="C207" i="7"/>
  <c r="G206" i="7"/>
  <c r="E206" i="7"/>
  <c r="D206" i="7"/>
  <c r="C206" i="7"/>
  <c r="H205" i="7"/>
  <c r="I205" i="7" s="1"/>
  <c r="G205" i="7"/>
  <c r="E205" i="7"/>
  <c r="D205" i="7"/>
  <c r="C205" i="7"/>
  <c r="H204" i="7"/>
  <c r="I204" i="7" s="1"/>
  <c r="G204" i="7"/>
  <c r="E204" i="7"/>
  <c r="D204" i="7"/>
  <c r="C204" i="7"/>
  <c r="G203" i="7"/>
  <c r="E203" i="7"/>
  <c r="D203" i="7"/>
  <c r="C203" i="7"/>
  <c r="H202" i="7"/>
  <c r="I202" i="7" s="1"/>
  <c r="G202" i="7"/>
  <c r="E202" i="7"/>
  <c r="D202" i="7"/>
  <c r="C202" i="7"/>
  <c r="H201" i="7"/>
  <c r="I201" i="7" s="1"/>
  <c r="G201" i="7"/>
  <c r="E201" i="7"/>
  <c r="D201" i="7"/>
  <c r="C201" i="7"/>
  <c r="G200" i="7"/>
  <c r="E200" i="7"/>
  <c r="D200" i="7"/>
  <c r="C200" i="7"/>
  <c r="G199" i="7"/>
  <c r="E199" i="7"/>
  <c r="D199" i="7"/>
  <c r="C199" i="7"/>
  <c r="H198" i="7"/>
  <c r="I198" i="7" s="1"/>
  <c r="G198" i="7"/>
  <c r="E198" i="7"/>
  <c r="D198" i="7"/>
  <c r="C198" i="7"/>
  <c r="H197" i="7"/>
  <c r="I197" i="7" s="1"/>
  <c r="G197" i="7"/>
  <c r="E197" i="7"/>
  <c r="D197" i="7"/>
  <c r="C197" i="7"/>
  <c r="G196" i="7"/>
  <c r="E196" i="7"/>
  <c r="D196" i="7"/>
  <c r="C196" i="7"/>
  <c r="H195" i="7"/>
  <c r="I195" i="7" s="1"/>
  <c r="G195" i="7"/>
  <c r="E195" i="7"/>
  <c r="D195" i="7"/>
  <c r="C195" i="7"/>
  <c r="H194" i="7"/>
  <c r="I194" i="7" s="1"/>
  <c r="G194" i="7"/>
  <c r="E194" i="7"/>
  <c r="D194" i="7"/>
  <c r="C194" i="7"/>
  <c r="G193" i="7"/>
  <c r="E193" i="7"/>
  <c r="D193" i="7"/>
  <c r="C193" i="7"/>
  <c r="G192" i="7"/>
  <c r="E192" i="7"/>
  <c r="D192" i="7"/>
  <c r="C192" i="7"/>
  <c r="H191" i="7"/>
  <c r="I191" i="7" s="1"/>
  <c r="G191" i="7"/>
  <c r="E191" i="7"/>
  <c r="D191" i="7"/>
  <c r="C191" i="7"/>
  <c r="I190" i="7"/>
  <c r="G190" i="7"/>
  <c r="E190" i="7"/>
  <c r="D190" i="7"/>
  <c r="C190" i="7"/>
  <c r="I189" i="7"/>
  <c r="G189" i="7"/>
  <c r="E189" i="7"/>
  <c r="D189" i="7"/>
  <c r="C189" i="7"/>
  <c r="I188" i="7"/>
  <c r="G188" i="7"/>
  <c r="E188" i="7"/>
  <c r="D188" i="7"/>
  <c r="C188" i="7"/>
  <c r="I187" i="7"/>
  <c r="G187" i="7"/>
  <c r="E187" i="7"/>
  <c r="D187" i="7"/>
  <c r="C187" i="7"/>
  <c r="I186" i="7"/>
  <c r="G186" i="7"/>
  <c r="E186" i="7"/>
  <c r="D186" i="7"/>
  <c r="C186" i="7"/>
  <c r="I185" i="7"/>
  <c r="G185" i="7"/>
  <c r="E185" i="7"/>
  <c r="D185" i="7"/>
  <c r="C185" i="7"/>
  <c r="I184" i="7"/>
  <c r="G184" i="7"/>
  <c r="E184" i="7"/>
  <c r="D184" i="7"/>
  <c r="C184" i="7"/>
  <c r="I183" i="7"/>
  <c r="G183" i="7"/>
  <c r="E183" i="7"/>
  <c r="D183" i="7"/>
  <c r="C183" i="7"/>
  <c r="I182" i="7"/>
  <c r="G182" i="7"/>
  <c r="E182" i="7"/>
  <c r="D182" i="7"/>
  <c r="C182" i="7"/>
  <c r="I181" i="7"/>
  <c r="G181" i="7"/>
  <c r="E181" i="7"/>
  <c r="D181" i="7"/>
  <c r="C181" i="7"/>
  <c r="I180" i="7"/>
  <c r="G180" i="7"/>
  <c r="E180" i="7"/>
  <c r="D180" i="7"/>
  <c r="C180" i="7"/>
  <c r="I179" i="7"/>
  <c r="G179" i="7"/>
  <c r="E179" i="7"/>
  <c r="D179" i="7"/>
  <c r="C179" i="7"/>
  <c r="I178" i="7"/>
  <c r="G178" i="7"/>
  <c r="E178" i="7"/>
  <c r="D178" i="7"/>
  <c r="C178" i="7"/>
  <c r="I177" i="7"/>
  <c r="G177" i="7"/>
  <c r="E177" i="7"/>
  <c r="D177" i="7"/>
  <c r="C177" i="7"/>
  <c r="H176" i="7"/>
  <c r="I176" i="7" s="1"/>
  <c r="G176" i="7"/>
  <c r="E176" i="7"/>
  <c r="D176" i="7"/>
  <c r="C176" i="7"/>
  <c r="G175" i="7"/>
  <c r="E175" i="7"/>
  <c r="D175" i="7"/>
  <c r="C175" i="7"/>
  <c r="H174" i="7"/>
  <c r="I174" i="7" s="1"/>
  <c r="G174" i="7"/>
  <c r="E174" i="7"/>
  <c r="D174" i="7"/>
  <c r="C174" i="7"/>
  <c r="H173" i="7"/>
  <c r="I173" i="7" s="1"/>
  <c r="G173" i="7"/>
  <c r="E173" i="7"/>
  <c r="D173" i="7"/>
  <c r="C173" i="7"/>
  <c r="G172" i="7"/>
  <c r="E172" i="7"/>
  <c r="D172" i="7"/>
  <c r="C172" i="7"/>
  <c r="G171" i="7"/>
  <c r="E171" i="7"/>
  <c r="D171" i="7"/>
  <c r="C171" i="7"/>
  <c r="H170" i="7"/>
  <c r="I170" i="7" s="1"/>
  <c r="G170" i="7"/>
  <c r="E170" i="7"/>
  <c r="D170" i="7"/>
  <c r="C170" i="7"/>
  <c r="H169" i="7"/>
  <c r="I169" i="7" s="1"/>
  <c r="G169" i="7"/>
  <c r="E169" i="7"/>
  <c r="D169" i="7"/>
  <c r="C169" i="7"/>
  <c r="G168" i="7"/>
  <c r="E168" i="7"/>
  <c r="D168" i="7"/>
  <c r="C168" i="7"/>
  <c r="H167" i="7"/>
  <c r="I167" i="7" s="1"/>
  <c r="G167" i="7"/>
  <c r="E167" i="7"/>
  <c r="D167" i="7"/>
  <c r="C167" i="7"/>
  <c r="H166" i="7"/>
  <c r="I166" i="7" s="1"/>
  <c r="G166" i="7"/>
  <c r="E166" i="7"/>
  <c r="D166" i="7"/>
  <c r="C166" i="7"/>
  <c r="G165" i="7"/>
  <c r="E165" i="7"/>
  <c r="D165" i="7"/>
  <c r="C165" i="7"/>
  <c r="G164" i="7"/>
  <c r="E164" i="7"/>
  <c r="D164" i="7"/>
  <c r="C164" i="7"/>
  <c r="H163" i="7"/>
  <c r="I163" i="7" s="1"/>
  <c r="G163" i="7"/>
  <c r="E163" i="7"/>
  <c r="D163" i="7"/>
  <c r="C163" i="7"/>
  <c r="H162" i="7"/>
  <c r="I162" i="7" s="1"/>
  <c r="G162" i="7"/>
  <c r="E162" i="7"/>
  <c r="D162" i="7"/>
  <c r="C162" i="7"/>
  <c r="G161" i="7"/>
  <c r="E161" i="7"/>
  <c r="D161" i="7"/>
  <c r="C161" i="7"/>
  <c r="H160" i="7"/>
  <c r="I160" i="7" s="1"/>
  <c r="G160" i="7"/>
  <c r="E160" i="7"/>
  <c r="D160" i="7"/>
  <c r="C160" i="7"/>
  <c r="H159" i="7"/>
  <c r="I159" i="7" s="1"/>
  <c r="G159" i="7"/>
  <c r="E159" i="7"/>
  <c r="D159" i="7"/>
  <c r="C159" i="7"/>
  <c r="G158" i="7"/>
  <c r="E158" i="7"/>
  <c r="D158" i="7"/>
  <c r="C158" i="7"/>
  <c r="G157" i="7"/>
  <c r="E157" i="7"/>
  <c r="D157" i="7"/>
  <c r="C157" i="7"/>
  <c r="H156" i="7"/>
  <c r="I156" i="7" s="1"/>
  <c r="G156" i="7"/>
  <c r="E156" i="7"/>
  <c r="D156" i="7"/>
  <c r="C156" i="7"/>
  <c r="H155" i="7"/>
  <c r="I155" i="7" s="1"/>
  <c r="G155" i="7"/>
  <c r="E155" i="7"/>
  <c r="D155" i="7"/>
  <c r="C155" i="7"/>
  <c r="G154" i="7"/>
  <c r="E154" i="7"/>
  <c r="D154" i="7"/>
  <c r="C154" i="7"/>
  <c r="H153" i="7"/>
  <c r="I153" i="7" s="1"/>
  <c r="G153" i="7"/>
  <c r="E153" i="7"/>
  <c r="D153" i="7"/>
  <c r="C153" i="7"/>
  <c r="H152" i="7"/>
  <c r="I152" i="7" s="1"/>
  <c r="G152" i="7"/>
  <c r="E152" i="7"/>
  <c r="D152" i="7"/>
  <c r="C152" i="7"/>
  <c r="G151" i="7"/>
  <c r="E151" i="7"/>
  <c r="D151" i="7"/>
  <c r="C151" i="7"/>
  <c r="G150" i="7"/>
  <c r="E150" i="7"/>
  <c r="D150" i="7"/>
  <c r="C150" i="7"/>
  <c r="H149" i="7"/>
  <c r="I149" i="7" s="1"/>
  <c r="G149" i="7"/>
  <c r="E149" i="7"/>
  <c r="D149" i="7"/>
  <c r="C149" i="7"/>
  <c r="H148" i="7"/>
  <c r="I148" i="7" s="1"/>
  <c r="G148" i="7"/>
  <c r="E148" i="7"/>
  <c r="D148" i="7"/>
  <c r="C148" i="7"/>
  <c r="G147" i="7"/>
  <c r="E147" i="7"/>
  <c r="D147" i="7"/>
  <c r="C147" i="7"/>
  <c r="H146" i="7"/>
  <c r="I146" i="7" s="1"/>
  <c r="G146" i="7"/>
  <c r="E146" i="7"/>
  <c r="D146" i="7"/>
  <c r="C146" i="7"/>
  <c r="H145" i="7"/>
  <c r="I145" i="7" s="1"/>
  <c r="G145" i="7"/>
  <c r="E145" i="7"/>
  <c r="D145" i="7"/>
  <c r="C145" i="7"/>
  <c r="G144" i="7"/>
  <c r="E144" i="7"/>
  <c r="D144" i="7"/>
  <c r="C144" i="7"/>
  <c r="G143" i="7"/>
  <c r="E143" i="7"/>
  <c r="D143" i="7"/>
  <c r="C143" i="7"/>
  <c r="H142" i="7"/>
  <c r="I142" i="7" s="1"/>
  <c r="G142" i="7"/>
  <c r="E142" i="7"/>
  <c r="D142" i="7"/>
  <c r="C142" i="7"/>
  <c r="I141" i="7"/>
  <c r="G141" i="7"/>
  <c r="E141" i="7"/>
  <c r="D141" i="7"/>
  <c r="C141" i="7"/>
  <c r="I140" i="7"/>
  <c r="G140" i="7"/>
  <c r="E140" i="7"/>
  <c r="D140" i="7"/>
  <c r="C140" i="7"/>
  <c r="I139" i="7"/>
  <c r="G139" i="7"/>
  <c r="E139" i="7"/>
  <c r="D139" i="7"/>
  <c r="C139" i="7"/>
  <c r="I138" i="7"/>
  <c r="G138" i="7"/>
  <c r="E138" i="7"/>
  <c r="D138" i="7"/>
  <c r="C138" i="7"/>
  <c r="I137" i="7"/>
  <c r="G137" i="7"/>
  <c r="E137" i="7"/>
  <c r="D137" i="7"/>
  <c r="C137" i="7"/>
  <c r="I136" i="7"/>
  <c r="G136" i="7"/>
  <c r="E136" i="7"/>
  <c r="D136" i="7"/>
  <c r="C136" i="7"/>
  <c r="I135" i="7"/>
  <c r="G135" i="7"/>
  <c r="E135" i="7"/>
  <c r="D135" i="7"/>
  <c r="C135" i="7"/>
  <c r="I134" i="7"/>
  <c r="G134" i="7"/>
  <c r="E134" i="7"/>
  <c r="D134" i="7"/>
  <c r="C134" i="7"/>
  <c r="I133" i="7"/>
  <c r="G133" i="7"/>
  <c r="E133" i="7"/>
  <c r="D133" i="7"/>
  <c r="C133" i="7"/>
  <c r="I132" i="7"/>
  <c r="G132" i="7"/>
  <c r="E132" i="7"/>
  <c r="D132" i="7"/>
  <c r="C132" i="7"/>
  <c r="I131" i="7"/>
  <c r="G131" i="7"/>
  <c r="E131" i="7"/>
  <c r="D131" i="7"/>
  <c r="C131" i="7"/>
  <c r="I130" i="7"/>
  <c r="G130" i="7"/>
  <c r="E130" i="7"/>
  <c r="D130" i="7"/>
  <c r="C130" i="7"/>
  <c r="I129" i="7"/>
  <c r="G129" i="7"/>
  <c r="E129" i="7"/>
  <c r="D129" i="7"/>
  <c r="C129" i="7"/>
  <c r="I128" i="7"/>
  <c r="G128" i="7"/>
  <c r="E128" i="7"/>
  <c r="D128" i="7"/>
  <c r="C128" i="7"/>
  <c r="H127" i="7"/>
  <c r="I127" i="7" s="1"/>
  <c r="G127" i="7"/>
  <c r="E127" i="7"/>
  <c r="D127" i="7"/>
  <c r="C127" i="7"/>
  <c r="G126" i="7"/>
  <c r="E126" i="7"/>
  <c r="D126" i="7"/>
  <c r="C126" i="7"/>
  <c r="H125" i="7"/>
  <c r="I125" i="7" s="1"/>
  <c r="G125" i="7"/>
  <c r="E125" i="7"/>
  <c r="D125" i="7"/>
  <c r="C125" i="7"/>
  <c r="H124" i="7"/>
  <c r="I124" i="7" s="1"/>
  <c r="G124" i="7"/>
  <c r="E124" i="7"/>
  <c r="D124" i="7"/>
  <c r="C124" i="7"/>
  <c r="G123" i="7"/>
  <c r="E123" i="7"/>
  <c r="D123" i="7"/>
  <c r="C123" i="7"/>
  <c r="G122" i="7"/>
  <c r="E122" i="7"/>
  <c r="D122" i="7"/>
  <c r="C122" i="7"/>
  <c r="H121" i="7"/>
  <c r="I121" i="7" s="1"/>
  <c r="G121" i="7"/>
  <c r="E121" i="7"/>
  <c r="D121" i="7"/>
  <c r="C121" i="7"/>
  <c r="H120" i="7"/>
  <c r="I120" i="7" s="1"/>
  <c r="G120" i="7"/>
  <c r="E120" i="7"/>
  <c r="D120" i="7"/>
  <c r="C120" i="7"/>
  <c r="G119" i="7"/>
  <c r="E119" i="7"/>
  <c r="D119" i="7"/>
  <c r="C119" i="7"/>
  <c r="H118" i="7"/>
  <c r="I118" i="7" s="1"/>
  <c r="G118" i="7"/>
  <c r="E118" i="7"/>
  <c r="D118" i="7"/>
  <c r="C118" i="7"/>
  <c r="H117" i="7"/>
  <c r="I117" i="7" s="1"/>
  <c r="G117" i="7"/>
  <c r="E117" i="7"/>
  <c r="D117" i="7"/>
  <c r="C117" i="7"/>
  <c r="G116" i="7"/>
  <c r="E116" i="7"/>
  <c r="D116" i="7"/>
  <c r="C116" i="7"/>
  <c r="G115" i="7"/>
  <c r="E115" i="7"/>
  <c r="D115" i="7"/>
  <c r="C115" i="7"/>
  <c r="H114" i="7"/>
  <c r="I114" i="7" s="1"/>
  <c r="G114" i="7"/>
  <c r="E114" i="7"/>
  <c r="D114" i="7"/>
  <c r="C114" i="7"/>
  <c r="H113" i="7"/>
  <c r="I113" i="7" s="1"/>
  <c r="G113" i="7"/>
  <c r="E113" i="7"/>
  <c r="D113" i="7"/>
  <c r="C113" i="7"/>
  <c r="G112" i="7"/>
  <c r="E112" i="7"/>
  <c r="D112" i="7"/>
  <c r="C112" i="7"/>
  <c r="H111" i="7"/>
  <c r="I111" i="7" s="1"/>
  <c r="G111" i="7"/>
  <c r="E111" i="7"/>
  <c r="D111" i="7"/>
  <c r="C111" i="7"/>
  <c r="H110" i="7"/>
  <c r="I110" i="7" s="1"/>
  <c r="G110" i="7"/>
  <c r="E110" i="7"/>
  <c r="D110" i="7"/>
  <c r="C110" i="7"/>
  <c r="G109" i="7"/>
  <c r="E109" i="7"/>
  <c r="D109" i="7"/>
  <c r="C109" i="7"/>
  <c r="G108" i="7"/>
  <c r="E108" i="7"/>
  <c r="D108" i="7"/>
  <c r="C108" i="7"/>
  <c r="H107" i="7"/>
  <c r="I107" i="7" s="1"/>
  <c r="G107" i="7"/>
  <c r="E107" i="7"/>
  <c r="D107" i="7"/>
  <c r="C107" i="7"/>
  <c r="H106" i="7"/>
  <c r="I106" i="7" s="1"/>
  <c r="G106" i="7"/>
  <c r="E106" i="7"/>
  <c r="D106" i="7"/>
  <c r="C106" i="7"/>
  <c r="G105" i="7"/>
  <c r="E105" i="7"/>
  <c r="D105" i="7"/>
  <c r="C105" i="7"/>
  <c r="H104" i="7"/>
  <c r="I104" i="7" s="1"/>
  <c r="G104" i="7"/>
  <c r="E104" i="7"/>
  <c r="D104" i="7"/>
  <c r="C104" i="7"/>
  <c r="H103" i="7"/>
  <c r="I103" i="7" s="1"/>
  <c r="G103" i="7"/>
  <c r="E103" i="7"/>
  <c r="D103" i="7"/>
  <c r="C103" i="7"/>
  <c r="G102" i="7"/>
  <c r="E102" i="7"/>
  <c r="D102" i="7"/>
  <c r="C102" i="7"/>
  <c r="G101" i="7"/>
  <c r="E101" i="7"/>
  <c r="D101" i="7"/>
  <c r="C101" i="7"/>
  <c r="H100" i="7"/>
  <c r="I100" i="7" s="1"/>
  <c r="G100" i="7"/>
  <c r="E100" i="7"/>
  <c r="D100" i="7"/>
  <c r="C100" i="7"/>
  <c r="H99" i="7"/>
  <c r="I99" i="7" s="1"/>
  <c r="G99" i="7"/>
  <c r="E99" i="7"/>
  <c r="D99" i="7"/>
  <c r="C99" i="7"/>
  <c r="G98" i="7"/>
  <c r="E98" i="7"/>
  <c r="D98" i="7"/>
  <c r="C98" i="7"/>
  <c r="H97" i="7"/>
  <c r="I97" i="7" s="1"/>
  <c r="G97" i="7"/>
  <c r="E97" i="7"/>
  <c r="D97" i="7"/>
  <c r="C97" i="7"/>
  <c r="H96" i="7"/>
  <c r="I96" i="7" s="1"/>
  <c r="G96" i="7"/>
  <c r="E96" i="7"/>
  <c r="D96" i="7"/>
  <c r="C96" i="7"/>
  <c r="G95" i="7"/>
  <c r="E95" i="7"/>
  <c r="D95" i="7"/>
  <c r="C95" i="7"/>
  <c r="G94" i="7"/>
  <c r="E94" i="7"/>
  <c r="D94" i="7"/>
  <c r="C94" i="7"/>
  <c r="H93" i="7"/>
  <c r="I93" i="7" s="1"/>
  <c r="G93" i="7"/>
  <c r="E93" i="7"/>
  <c r="D93" i="7"/>
  <c r="C93" i="7"/>
  <c r="I92" i="7"/>
  <c r="G92" i="7"/>
  <c r="E92" i="7"/>
  <c r="D92" i="7"/>
  <c r="C92" i="7"/>
  <c r="I91" i="7"/>
  <c r="G91" i="7"/>
  <c r="E91" i="7"/>
  <c r="D91" i="7"/>
  <c r="C91" i="7"/>
  <c r="I90" i="7"/>
  <c r="G90" i="7"/>
  <c r="E90" i="7"/>
  <c r="D90" i="7"/>
  <c r="C90" i="7"/>
  <c r="I89" i="7"/>
  <c r="G89" i="7"/>
  <c r="E89" i="7"/>
  <c r="D89" i="7"/>
  <c r="C89" i="7"/>
  <c r="I88" i="7"/>
  <c r="G88" i="7"/>
  <c r="E88" i="7"/>
  <c r="D88" i="7"/>
  <c r="C88" i="7"/>
  <c r="I87" i="7"/>
  <c r="G87" i="7"/>
  <c r="E87" i="7"/>
  <c r="D87" i="7"/>
  <c r="C87" i="7"/>
  <c r="I86" i="7"/>
  <c r="G86" i="7"/>
  <c r="E86" i="7"/>
  <c r="D86" i="7"/>
  <c r="C86" i="7"/>
  <c r="I85" i="7"/>
  <c r="G85" i="7"/>
  <c r="E85" i="7"/>
  <c r="D85" i="7"/>
  <c r="C85" i="7"/>
  <c r="I84" i="7"/>
  <c r="G84" i="7"/>
  <c r="E84" i="7"/>
  <c r="D84" i="7"/>
  <c r="C84" i="7"/>
  <c r="I83" i="7"/>
  <c r="G83" i="7"/>
  <c r="E83" i="7"/>
  <c r="D83" i="7"/>
  <c r="C83" i="7"/>
  <c r="I82" i="7"/>
  <c r="G82" i="7"/>
  <c r="E82" i="7"/>
  <c r="D82" i="7"/>
  <c r="C82" i="7"/>
  <c r="I81" i="7"/>
  <c r="G81" i="7"/>
  <c r="E81" i="7"/>
  <c r="D81" i="7"/>
  <c r="C81" i="7"/>
  <c r="I80" i="7"/>
  <c r="G80" i="7"/>
  <c r="E80" i="7"/>
  <c r="D80" i="7"/>
  <c r="C80" i="7"/>
  <c r="I79" i="7"/>
  <c r="G79" i="7"/>
  <c r="E79" i="7"/>
  <c r="D79" i="7"/>
  <c r="C79" i="7"/>
  <c r="H78" i="7"/>
  <c r="I78" i="7" s="1"/>
  <c r="G78" i="7"/>
  <c r="E78" i="7"/>
  <c r="D78" i="7"/>
  <c r="C78" i="7"/>
  <c r="G77" i="7"/>
  <c r="E77" i="7"/>
  <c r="D77" i="7"/>
  <c r="C77" i="7"/>
  <c r="H76" i="7"/>
  <c r="I76" i="7" s="1"/>
  <c r="G76" i="7"/>
  <c r="E76" i="7"/>
  <c r="D76" i="7"/>
  <c r="C76" i="7"/>
  <c r="H75" i="7"/>
  <c r="I75" i="7" s="1"/>
  <c r="G75" i="7"/>
  <c r="E75" i="7"/>
  <c r="D75" i="7"/>
  <c r="C75" i="7"/>
  <c r="G74" i="7"/>
  <c r="E74" i="7"/>
  <c r="D74" i="7"/>
  <c r="C74" i="7"/>
  <c r="G73" i="7"/>
  <c r="E73" i="7"/>
  <c r="D73" i="7"/>
  <c r="C73" i="7"/>
  <c r="H72" i="7"/>
  <c r="I72" i="7" s="1"/>
  <c r="G72" i="7"/>
  <c r="E72" i="7"/>
  <c r="D72" i="7"/>
  <c r="C72" i="7"/>
  <c r="H71" i="7"/>
  <c r="I71" i="7" s="1"/>
  <c r="G71" i="7"/>
  <c r="E71" i="7"/>
  <c r="D71" i="7"/>
  <c r="C71" i="7"/>
  <c r="G70" i="7"/>
  <c r="E70" i="7"/>
  <c r="D70" i="7"/>
  <c r="C70" i="7"/>
  <c r="H69" i="7"/>
  <c r="I69" i="7" s="1"/>
  <c r="G69" i="7"/>
  <c r="E69" i="7"/>
  <c r="D69" i="7"/>
  <c r="C69" i="7"/>
  <c r="H68" i="7"/>
  <c r="I68" i="7" s="1"/>
  <c r="G68" i="7"/>
  <c r="E68" i="7"/>
  <c r="D68" i="7"/>
  <c r="C68" i="7"/>
  <c r="G67" i="7"/>
  <c r="E67" i="7"/>
  <c r="D67" i="7"/>
  <c r="C67" i="7"/>
  <c r="G66" i="7"/>
  <c r="E66" i="7"/>
  <c r="D66" i="7"/>
  <c r="C66" i="7"/>
  <c r="H65" i="7"/>
  <c r="I65" i="7" s="1"/>
  <c r="G65" i="7"/>
  <c r="E65" i="7"/>
  <c r="D65" i="7"/>
  <c r="C65" i="7"/>
  <c r="H64" i="7"/>
  <c r="I64" i="7" s="1"/>
  <c r="G64" i="7"/>
  <c r="E64" i="7"/>
  <c r="D64" i="7"/>
  <c r="C64" i="7"/>
  <c r="G63" i="7"/>
  <c r="E63" i="7"/>
  <c r="D63" i="7"/>
  <c r="C63" i="7"/>
  <c r="H62" i="7"/>
  <c r="I62" i="7" s="1"/>
  <c r="G62" i="7"/>
  <c r="E62" i="7"/>
  <c r="D62" i="7"/>
  <c r="C62" i="7"/>
  <c r="H61" i="7"/>
  <c r="I61" i="7" s="1"/>
  <c r="G61" i="7"/>
  <c r="E61" i="7"/>
  <c r="D61" i="7"/>
  <c r="C61" i="7"/>
  <c r="G60" i="7"/>
  <c r="E60" i="7"/>
  <c r="D60" i="7"/>
  <c r="C60" i="7"/>
  <c r="G59" i="7"/>
  <c r="E59" i="7"/>
  <c r="D59" i="7"/>
  <c r="C59" i="7"/>
  <c r="H58" i="7"/>
  <c r="I58" i="7" s="1"/>
  <c r="G58" i="7"/>
  <c r="E58" i="7"/>
  <c r="D58" i="7"/>
  <c r="C58" i="7"/>
  <c r="H57" i="7"/>
  <c r="I57" i="7" s="1"/>
  <c r="G57" i="7"/>
  <c r="E57" i="7"/>
  <c r="D57" i="7"/>
  <c r="C57" i="7"/>
  <c r="G56" i="7"/>
  <c r="E56" i="7"/>
  <c r="D56" i="7"/>
  <c r="C56" i="7"/>
  <c r="H55" i="7"/>
  <c r="I55" i="7" s="1"/>
  <c r="G55" i="7"/>
  <c r="E55" i="7"/>
  <c r="D55" i="7"/>
  <c r="C55" i="7"/>
  <c r="H54" i="7"/>
  <c r="I54" i="7" s="1"/>
  <c r="G54" i="7"/>
  <c r="E54" i="7"/>
  <c r="D54" i="7"/>
  <c r="C54" i="7"/>
  <c r="G53" i="7"/>
  <c r="E53" i="7"/>
  <c r="D53" i="7"/>
  <c r="C53" i="7"/>
  <c r="G52" i="7"/>
  <c r="E52" i="7"/>
  <c r="D52" i="7"/>
  <c r="C52" i="7"/>
  <c r="H51" i="7"/>
  <c r="I51" i="7" s="1"/>
  <c r="G51" i="7"/>
  <c r="E51" i="7"/>
  <c r="D51" i="7"/>
  <c r="C51" i="7"/>
  <c r="H50" i="7"/>
  <c r="I50" i="7" s="1"/>
  <c r="G50" i="7"/>
  <c r="E50" i="7"/>
  <c r="D50" i="7"/>
  <c r="C50" i="7"/>
  <c r="G49" i="7"/>
  <c r="E49" i="7"/>
  <c r="D49" i="7"/>
  <c r="C49" i="7"/>
  <c r="H48" i="7"/>
  <c r="I48" i="7" s="1"/>
  <c r="G48" i="7"/>
  <c r="E48" i="7"/>
  <c r="D48" i="7"/>
  <c r="C48" i="7"/>
  <c r="H47" i="7"/>
  <c r="I47" i="7" s="1"/>
  <c r="G47" i="7"/>
  <c r="E47" i="7"/>
  <c r="D47" i="7"/>
  <c r="C47" i="7"/>
  <c r="G46" i="7"/>
  <c r="E46" i="7"/>
  <c r="D46" i="7"/>
  <c r="C46" i="7"/>
  <c r="G45" i="7"/>
  <c r="E45" i="7"/>
  <c r="D45" i="7"/>
  <c r="C45" i="7"/>
  <c r="H44" i="7"/>
  <c r="I44" i="7" s="1"/>
  <c r="G44" i="7"/>
  <c r="E44" i="7"/>
  <c r="D44" i="7"/>
  <c r="C44" i="7"/>
  <c r="I43" i="7"/>
  <c r="G43" i="7"/>
  <c r="E43" i="7"/>
  <c r="D43" i="7"/>
  <c r="C43" i="7"/>
  <c r="I42" i="7"/>
  <c r="G42" i="7"/>
  <c r="E42" i="7"/>
  <c r="D42" i="7"/>
  <c r="C42" i="7"/>
  <c r="I41" i="7"/>
  <c r="G41" i="7"/>
  <c r="E41" i="7"/>
  <c r="D41" i="7"/>
  <c r="C41" i="7"/>
  <c r="I40" i="7"/>
  <c r="G40" i="7"/>
  <c r="E40" i="7"/>
  <c r="D40" i="7"/>
  <c r="C40" i="7"/>
  <c r="I39" i="7"/>
  <c r="G39" i="7"/>
  <c r="E39" i="7"/>
  <c r="D39" i="7"/>
  <c r="C39" i="7"/>
  <c r="I38" i="7"/>
  <c r="G38" i="7"/>
  <c r="E38" i="7"/>
  <c r="D38" i="7"/>
  <c r="C38" i="7"/>
  <c r="I37" i="7"/>
  <c r="G37" i="7"/>
  <c r="E37" i="7"/>
  <c r="D37" i="7"/>
  <c r="C37" i="7"/>
  <c r="I36" i="7"/>
  <c r="G36" i="7"/>
  <c r="E36" i="7"/>
  <c r="D36" i="7"/>
  <c r="C36" i="7"/>
  <c r="I35" i="7"/>
  <c r="G35" i="7"/>
  <c r="E35" i="7"/>
  <c r="D35" i="7"/>
  <c r="C35" i="7"/>
  <c r="I34" i="7"/>
  <c r="G34" i="7"/>
  <c r="E34" i="7"/>
  <c r="D34" i="7"/>
  <c r="C34" i="7"/>
  <c r="I33" i="7"/>
  <c r="G33" i="7"/>
  <c r="E33" i="7"/>
  <c r="D33" i="7"/>
  <c r="C33" i="7"/>
  <c r="I32" i="7"/>
  <c r="G32" i="7"/>
  <c r="E32" i="7"/>
  <c r="D32" i="7"/>
  <c r="C32" i="7"/>
  <c r="I31" i="7"/>
  <c r="G31" i="7"/>
  <c r="E31" i="7"/>
  <c r="D31" i="7"/>
  <c r="C31" i="7"/>
  <c r="I30" i="7"/>
  <c r="G30" i="7"/>
  <c r="E30" i="7"/>
  <c r="D30" i="7"/>
  <c r="C30" i="7"/>
  <c r="H29" i="7"/>
  <c r="I29" i="7" s="1"/>
  <c r="G29" i="7"/>
  <c r="E29" i="7"/>
  <c r="D29" i="7"/>
  <c r="C29" i="7"/>
  <c r="G28" i="7"/>
  <c r="E28" i="7"/>
  <c r="D28" i="7"/>
  <c r="C28" i="7"/>
  <c r="H27" i="7"/>
  <c r="I27" i="7" s="1"/>
  <c r="G27" i="7"/>
  <c r="E27" i="7"/>
  <c r="D27" i="7"/>
  <c r="C27" i="7"/>
  <c r="H26" i="7"/>
  <c r="I26" i="7" s="1"/>
  <c r="G26" i="7"/>
  <c r="E26" i="7"/>
  <c r="D26" i="7"/>
  <c r="C26" i="7"/>
  <c r="G25" i="7"/>
  <c r="E25" i="7"/>
  <c r="D25" i="7"/>
  <c r="C25" i="7"/>
  <c r="G24" i="7"/>
  <c r="E24" i="7"/>
  <c r="D24" i="7"/>
  <c r="C24" i="7"/>
  <c r="H23" i="7"/>
  <c r="I23" i="7" s="1"/>
  <c r="G23" i="7"/>
  <c r="E23" i="7"/>
  <c r="D23" i="7"/>
  <c r="C23" i="7"/>
  <c r="H22" i="7"/>
  <c r="I22" i="7" s="1"/>
  <c r="G22" i="7"/>
  <c r="E22" i="7"/>
  <c r="D22" i="7"/>
  <c r="C22" i="7"/>
  <c r="G21" i="7"/>
  <c r="E21" i="7"/>
  <c r="D21" i="7"/>
  <c r="C21" i="7"/>
  <c r="H20" i="7"/>
  <c r="I20" i="7" s="1"/>
  <c r="G20" i="7"/>
  <c r="E20" i="7"/>
  <c r="D20" i="7"/>
  <c r="C20" i="7"/>
  <c r="H19" i="7"/>
  <c r="I19" i="7" s="1"/>
  <c r="G19" i="7"/>
  <c r="E19" i="7"/>
  <c r="D19" i="7"/>
  <c r="C19" i="7"/>
  <c r="G18" i="7"/>
  <c r="E18" i="7"/>
  <c r="D18" i="7"/>
  <c r="C18" i="7"/>
  <c r="G17" i="7"/>
  <c r="E17" i="7"/>
  <c r="D17" i="7"/>
  <c r="C17" i="7"/>
  <c r="H16" i="7"/>
  <c r="I16" i="7" s="1"/>
  <c r="G16" i="7"/>
  <c r="E16" i="7"/>
  <c r="D16" i="7"/>
  <c r="C16" i="7"/>
  <c r="H15" i="7"/>
  <c r="I15" i="7" s="1"/>
  <c r="G15" i="7"/>
  <c r="E15" i="7"/>
  <c r="D15" i="7"/>
  <c r="C15" i="7"/>
  <c r="G14" i="7"/>
  <c r="E14" i="7"/>
  <c r="D14" i="7"/>
  <c r="C14" i="7"/>
  <c r="H13" i="7"/>
  <c r="I13" i="7" s="1"/>
  <c r="G13" i="7"/>
  <c r="E13" i="7"/>
  <c r="D13" i="7"/>
  <c r="C13" i="7"/>
  <c r="H12" i="7"/>
  <c r="I12" i="7" s="1"/>
  <c r="G12" i="7"/>
  <c r="E12" i="7"/>
  <c r="D12" i="7"/>
  <c r="C12" i="7"/>
  <c r="G11" i="7"/>
  <c r="E11" i="7"/>
  <c r="D11" i="7"/>
  <c r="C11" i="7"/>
  <c r="G10" i="7"/>
  <c r="E10" i="7"/>
  <c r="D10" i="7"/>
  <c r="C10" i="7"/>
  <c r="H9" i="7"/>
  <c r="I9" i="7" s="1"/>
  <c r="G9" i="7"/>
  <c r="E9" i="7"/>
  <c r="D9" i="7"/>
  <c r="C9" i="7"/>
  <c r="H8" i="7"/>
  <c r="I8" i="7" s="1"/>
  <c r="G8" i="7"/>
  <c r="E8" i="7"/>
  <c r="D8" i="7"/>
  <c r="C8" i="7"/>
  <c r="G7" i="7"/>
  <c r="E7" i="7"/>
  <c r="D7" i="7"/>
  <c r="C7" i="7"/>
  <c r="H6" i="7"/>
  <c r="I6" i="7" s="1"/>
  <c r="G6" i="7"/>
  <c r="E6" i="7"/>
  <c r="D6" i="7"/>
  <c r="C6" i="7"/>
  <c r="H5" i="7"/>
  <c r="I5" i="7" s="1"/>
  <c r="G5" i="7"/>
  <c r="E5" i="7"/>
  <c r="D5" i="7"/>
  <c r="C5" i="7"/>
  <c r="G4" i="7"/>
  <c r="E4" i="7"/>
  <c r="D4" i="7"/>
  <c r="C4" i="7"/>
  <c r="G3" i="7"/>
  <c r="E3" i="7"/>
  <c r="D3" i="7"/>
  <c r="C3" i="7"/>
  <c r="H2" i="7"/>
  <c r="I2" i="7" s="1"/>
  <c r="G2" i="7"/>
  <c r="E2" i="7"/>
  <c r="D2" i="7"/>
  <c r="C2" i="7"/>
  <c r="H77" i="5"/>
  <c r="H70" i="5"/>
  <c r="H63" i="5"/>
  <c r="H56" i="5"/>
  <c r="H49" i="5"/>
  <c r="H28" i="5"/>
  <c r="H21" i="5"/>
  <c r="H14" i="5"/>
  <c r="H7" i="5"/>
  <c r="H216" i="5"/>
  <c r="H209" i="5"/>
  <c r="H202" i="5"/>
  <c r="H195" i="5"/>
  <c r="H174" i="5"/>
  <c r="H167" i="5"/>
  <c r="H160" i="5"/>
  <c r="H153" i="5"/>
  <c r="H146" i="5"/>
  <c r="H125" i="5"/>
  <c r="H118" i="5"/>
  <c r="H111" i="5"/>
  <c r="H104" i="5"/>
  <c r="H97" i="5"/>
  <c r="H76" i="5"/>
  <c r="H69" i="5"/>
  <c r="H62" i="5"/>
  <c r="H55" i="5"/>
  <c r="H48" i="5"/>
  <c r="H27" i="5"/>
  <c r="H20" i="5"/>
  <c r="H13" i="5"/>
  <c r="H6" i="5"/>
  <c r="H215" i="5"/>
  <c r="H208" i="5"/>
  <c r="H201" i="5"/>
  <c r="H194" i="5"/>
  <c r="H173" i="5"/>
  <c r="H166" i="5"/>
  <c r="H159" i="5"/>
  <c r="H152" i="5"/>
  <c r="H145" i="5"/>
  <c r="H124" i="5"/>
  <c r="H117" i="5"/>
  <c r="H110" i="5"/>
  <c r="H103" i="5"/>
  <c r="H96" i="5"/>
  <c r="H75" i="5"/>
  <c r="H68" i="5"/>
  <c r="H61" i="5"/>
  <c r="H54" i="5"/>
  <c r="H47" i="5"/>
  <c r="H26" i="5"/>
  <c r="H19" i="5"/>
  <c r="H12" i="5"/>
  <c r="H5" i="5"/>
  <c r="H67" i="5"/>
  <c r="H60" i="5"/>
  <c r="H53" i="5"/>
  <c r="H46" i="5"/>
  <c r="H25" i="5"/>
  <c r="H18" i="5"/>
  <c r="H11" i="5"/>
  <c r="H4" i="5"/>
  <c r="H213" i="5"/>
  <c r="H206" i="5"/>
  <c r="H199" i="5"/>
  <c r="H192" i="5"/>
  <c r="H171" i="5"/>
  <c r="H164" i="5"/>
  <c r="H157" i="5"/>
  <c r="H150" i="5"/>
  <c r="H143" i="5"/>
  <c r="H122" i="5"/>
  <c r="H115" i="5"/>
  <c r="H108" i="5"/>
  <c r="H101" i="5"/>
  <c r="H94" i="5"/>
  <c r="H73" i="5"/>
  <c r="H66" i="5"/>
  <c r="H59" i="5"/>
  <c r="H52" i="5"/>
  <c r="H45" i="5"/>
  <c r="H24" i="5"/>
  <c r="H17" i="5"/>
  <c r="H10" i="5"/>
  <c r="H3" i="5"/>
  <c r="F6" i="12" l="1"/>
  <c r="F5" i="12"/>
  <c r="F4" i="12"/>
  <c r="F7" i="12"/>
  <c r="I182" i="5"/>
  <c r="I140" i="5"/>
  <c r="I91" i="5"/>
  <c r="I84" i="5"/>
  <c r="I42" i="5"/>
  <c r="I32" i="5"/>
  <c r="I34" i="5"/>
  <c r="I33" i="5"/>
  <c r="I35" i="5"/>
  <c r="I39" i="5"/>
  <c r="I41" i="5"/>
  <c r="I40" i="5"/>
  <c r="I81" i="5"/>
  <c r="I83" i="5"/>
  <c r="I82" i="5"/>
  <c r="I88" i="5"/>
  <c r="I90" i="5"/>
  <c r="I89" i="5"/>
  <c r="I130" i="5"/>
  <c r="I132" i="5"/>
  <c r="I131" i="5"/>
  <c r="I133" i="5"/>
  <c r="I137" i="5"/>
  <c r="I139" i="5"/>
  <c r="I138" i="5"/>
  <c r="I179" i="5"/>
  <c r="I181" i="5"/>
  <c r="I180" i="5"/>
  <c r="I186" i="5"/>
  <c r="I188" i="5"/>
  <c r="I187" i="5"/>
  <c r="I189" i="5"/>
  <c r="I213" i="5"/>
  <c r="I206" i="5"/>
  <c r="I199" i="5"/>
  <c r="I192" i="5"/>
  <c r="I185" i="5"/>
  <c r="I178" i="5"/>
  <c r="I171" i="5"/>
  <c r="I164" i="5"/>
  <c r="I157" i="5"/>
  <c r="I150" i="5"/>
  <c r="I143" i="5"/>
  <c r="I136" i="5"/>
  <c r="I129" i="5"/>
  <c r="I122" i="5"/>
  <c r="I115" i="5"/>
  <c r="I108" i="5"/>
  <c r="I101" i="5"/>
  <c r="I94" i="5"/>
  <c r="I87" i="5"/>
  <c r="I80" i="5"/>
  <c r="I73" i="5"/>
  <c r="I66" i="5"/>
  <c r="I59" i="5"/>
  <c r="I52" i="5"/>
  <c r="I45" i="5"/>
  <c r="I38" i="5"/>
  <c r="I31" i="5"/>
  <c r="I24" i="5"/>
  <c r="I17" i="5"/>
  <c r="I10" i="5"/>
  <c r="I3" i="5"/>
  <c r="H218" i="5"/>
  <c r="I218" i="5" s="1"/>
  <c r="H211" i="5"/>
  <c r="I211" i="5" s="1"/>
  <c r="H204" i="5"/>
  <c r="I204" i="5" s="1"/>
  <c r="H197" i="5"/>
  <c r="I197" i="5" s="1"/>
  <c r="I190" i="5"/>
  <c r="I183" i="5"/>
  <c r="H176" i="5"/>
  <c r="I176" i="5" s="1"/>
  <c r="H169" i="5"/>
  <c r="I169" i="5" s="1"/>
  <c r="H162" i="5"/>
  <c r="I162" i="5" s="1"/>
  <c r="H155" i="5"/>
  <c r="I155" i="5" s="1"/>
  <c r="H148" i="5"/>
  <c r="I148" i="5" s="1"/>
  <c r="I141" i="5"/>
  <c r="I134" i="5"/>
  <c r="H127" i="5"/>
  <c r="I127" i="5" s="1"/>
  <c r="H120" i="5"/>
  <c r="I120" i="5" s="1"/>
  <c r="H113" i="5"/>
  <c r="I113" i="5" s="1"/>
  <c r="H106" i="5"/>
  <c r="I106" i="5" s="1"/>
  <c r="H99" i="5"/>
  <c r="I99" i="5" s="1"/>
  <c r="I92" i="5"/>
  <c r="I85" i="5"/>
  <c r="H78" i="5"/>
  <c r="I78" i="5" s="1"/>
  <c r="H71" i="5"/>
  <c r="I71" i="5" s="1"/>
  <c r="H64" i="5"/>
  <c r="I64" i="5" s="1"/>
  <c r="H57" i="5"/>
  <c r="I57" i="5" s="1"/>
  <c r="H50" i="5"/>
  <c r="I50" i="5" s="1"/>
  <c r="I43" i="5"/>
  <c r="I36" i="5"/>
  <c r="H29" i="5"/>
  <c r="I29" i="5" s="1"/>
  <c r="H22" i="5"/>
  <c r="I22" i="5" s="1"/>
  <c r="H15" i="5"/>
  <c r="I15" i="5" s="1"/>
  <c r="H212" i="5"/>
  <c r="I212" i="5" s="1"/>
  <c r="H205" i="5"/>
  <c r="I205" i="5" s="1"/>
  <c r="H198" i="5"/>
  <c r="I198" i="5" s="1"/>
  <c r="H191" i="5"/>
  <c r="I191" i="5" s="1"/>
  <c r="I184" i="5"/>
  <c r="I177" i="5"/>
  <c r="H170" i="5"/>
  <c r="I170" i="5" s="1"/>
  <c r="H163" i="5"/>
  <c r="I163" i="5" s="1"/>
  <c r="H156" i="5"/>
  <c r="I156" i="5" s="1"/>
  <c r="H149" i="5"/>
  <c r="I149" i="5" s="1"/>
  <c r="H142" i="5"/>
  <c r="I142" i="5" s="1"/>
  <c r="I135" i="5"/>
  <c r="I128" i="5"/>
  <c r="H121" i="5"/>
  <c r="I121" i="5" s="1"/>
  <c r="H114" i="5"/>
  <c r="I114" i="5" s="1"/>
  <c r="H107" i="5"/>
  <c r="I107" i="5" s="1"/>
  <c r="H100" i="5"/>
  <c r="I100" i="5" s="1"/>
  <c r="H93" i="5"/>
  <c r="I93" i="5" s="1"/>
  <c r="I86" i="5"/>
  <c r="I79" i="5"/>
  <c r="H72" i="5"/>
  <c r="I72" i="5" s="1"/>
  <c r="H65" i="5"/>
  <c r="I65" i="5" s="1"/>
  <c r="H58" i="5"/>
  <c r="I58" i="5" s="1"/>
  <c r="H51" i="5"/>
  <c r="I51" i="5" s="1"/>
  <c r="H44" i="5"/>
  <c r="I44" i="5" s="1"/>
  <c r="I37" i="5"/>
  <c r="I30" i="5"/>
  <c r="H23" i="5"/>
  <c r="I23" i="5" s="1"/>
  <c r="H16" i="5"/>
  <c r="I16" i="5" s="1"/>
  <c r="H9" i="5"/>
  <c r="I9" i="5" s="1"/>
  <c r="H2" i="5"/>
  <c r="I2" i="5" s="1"/>
  <c r="G8" i="5"/>
  <c r="G4" i="5"/>
  <c r="G6" i="5"/>
  <c r="G3" i="5"/>
  <c r="G5" i="5"/>
  <c r="G7" i="5"/>
  <c r="G9" i="5"/>
  <c r="G15" i="5"/>
  <c r="G11" i="5"/>
  <c r="G13" i="5"/>
  <c r="G10" i="5"/>
  <c r="G12" i="5"/>
  <c r="G14" i="5"/>
  <c r="G16" i="5"/>
  <c r="G22" i="5"/>
  <c r="G18" i="5"/>
  <c r="G20" i="5"/>
  <c r="G17" i="5"/>
  <c r="G19" i="5"/>
  <c r="G21" i="5"/>
  <c r="G23" i="5"/>
  <c r="G29" i="5"/>
  <c r="G25" i="5"/>
  <c r="G27" i="5"/>
  <c r="G24" i="5"/>
  <c r="G26" i="5"/>
  <c r="G28" i="5"/>
  <c r="G30" i="5"/>
  <c r="G36" i="5"/>
  <c r="G32" i="5"/>
  <c r="G34" i="5"/>
  <c r="G31" i="5"/>
  <c r="G33" i="5"/>
  <c r="G35" i="5"/>
  <c r="G37" i="5"/>
  <c r="G43" i="5"/>
  <c r="G39" i="5"/>
  <c r="G41" i="5"/>
  <c r="G38" i="5"/>
  <c r="G40" i="5"/>
  <c r="G42" i="5"/>
  <c r="G44" i="5"/>
  <c r="G50" i="5"/>
  <c r="G46" i="5"/>
  <c r="G48" i="5"/>
  <c r="G45" i="5"/>
  <c r="G47" i="5"/>
  <c r="G49" i="5"/>
  <c r="G51" i="5"/>
  <c r="G57" i="5"/>
  <c r="G53" i="5"/>
  <c r="G55" i="5"/>
  <c r="G52" i="5"/>
  <c r="G54" i="5"/>
  <c r="G56" i="5"/>
  <c r="G58" i="5"/>
  <c r="G64" i="5"/>
  <c r="G60" i="5"/>
  <c r="G62" i="5"/>
  <c r="G59" i="5"/>
  <c r="G61" i="5"/>
  <c r="G63" i="5"/>
  <c r="G65" i="5"/>
  <c r="G71" i="5"/>
  <c r="G67" i="5"/>
  <c r="G69" i="5"/>
  <c r="G66" i="5"/>
  <c r="G68" i="5"/>
  <c r="G70" i="5"/>
  <c r="G72" i="5"/>
  <c r="G78" i="5"/>
  <c r="G74" i="5"/>
  <c r="G76" i="5"/>
  <c r="G73" i="5"/>
  <c r="G75" i="5"/>
  <c r="G77" i="5"/>
  <c r="G79" i="5"/>
  <c r="G85" i="5"/>
  <c r="G81" i="5"/>
  <c r="G83" i="5"/>
  <c r="G80" i="5"/>
  <c r="G82" i="5"/>
  <c r="G84" i="5"/>
  <c r="G86" i="5"/>
  <c r="G92" i="5"/>
  <c r="G88" i="5"/>
  <c r="G90" i="5"/>
  <c r="G87" i="5"/>
  <c r="G89" i="5"/>
  <c r="G91" i="5"/>
  <c r="G93" i="5"/>
  <c r="G99" i="5"/>
  <c r="G95" i="5"/>
  <c r="G97" i="5"/>
  <c r="G94" i="5"/>
  <c r="G96" i="5"/>
  <c r="G98" i="5"/>
  <c r="G100" i="5"/>
  <c r="G106" i="5"/>
  <c r="G102" i="5"/>
  <c r="G104" i="5"/>
  <c r="G101" i="5"/>
  <c r="G103" i="5"/>
  <c r="G105" i="5"/>
  <c r="G107" i="5"/>
  <c r="G113" i="5"/>
  <c r="G109" i="5"/>
  <c r="G111" i="5"/>
  <c r="G108" i="5"/>
  <c r="G110" i="5"/>
  <c r="G112" i="5"/>
  <c r="G114" i="5"/>
  <c r="G120" i="5"/>
  <c r="G116" i="5"/>
  <c r="G118" i="5"/>
  <c r="G115" i="5"/>
  <c r="G117" i="5"/>
  <c r="G119" i="5"/>
  <c r="G121" i="5"/>
  <c r="G127" i="5"/>
  <c r="G123" i="5"/>
  <c r="G125" i="5"/>
  <c r="G122" i="5"/>
  <c r="G124" i="5"/>
  <c r="G126" i="5"/>
  <c r="G128" i="5"/>
  <c r="G134" i="5"/>
  <c r="G130" i="5"/>
  <c r="G132" i="5"/>
  <c r="G129" i="5"/>
  <c r="G131" i="5"/>
  <c r="G133" i="5"/>
  <c r="G135" i="5"/>
  <c r="G141" i="5"/>
  <c r="G137" i="5"/>
  <c r="G139" i="5"/>
  <c r="G136" i="5"/>
  <c r="G138" i="5"/>
  <c r="G140" i="5"/>
  <c r="G142" i="5"/>
  <c r="G148" i="5"/>
  <c r="G144" i="5"/>
  <c r="G146" i="5"/>
  <c r="G143" i="5"/>
  <c r="G145" i="5"/>
  <c r="G147" i="5"/>
  <c r="G149" i="5"/>
  <c r="G155" i="5"/>
  <c r="G151" i="5"/>
  <c r="G153" i="5"/>
  <c r="G150" i="5"/>
  <c r="G152" i="5"/>
  <c r="G154" i="5"/>
  <c r="G156" i="5"/>
  <c r="G162" i="5"/>
  <c r="G158" i="5"/>
  <c r="G160" i="5"/>
  <c r="G157" i="5"/>
  <c r="G159" i="5"/>
  <c r="G161" i="5"/>
  <c r="G163" i="5"/>
  <c r="G169" i="5"/>
  <c r="G165" i="5"/>
  <c r="G167" i="5"/>
  <c r="G164" i="5"/>
  <c r="G166" i="5"/>
  <c r="G168" i="5"/>
  <c r="G170" i="5"/>
  <c r="G176" i="5"/>
  <c r="G172" i="5"/>
  <c r="G174" i="5"/>
  <c r="G171" i="5"/>
  <c r="G173" i="5"/>
  <c r="G175" i="5"/>
  <c r="G177" i="5"/>
  <c r="G183" i="5"/>
  <c r="G179" i="5"/>
  <c r="G181" i="5"/>
  <c r="G178" i="5"/>
  <c r="G180" i="5"/>
  <c r="G182" i="5"/>
  <c r="G184" i="5"/>
  <c r="G190" i="5"/>
  <c r="G186" i="5"/>
  <c r="G188" i="5"/>
  <c r="G185" i="5"/>
  <c r="G187" i="5"/>
  <c r="G189" i="5"/>
  <c r="G191" i="5"/>
  <c r="G197" i="5"/>
  <c r="G193" i="5"/>
  <c r="G195" i="5"/>
  <c r="G192" i="5"/>
  <c r="G194" i="5"/>
  <c r="G196" i="5"/>
  <c r="G198" i="5"/>
  <c r="G204" i="5"/>
  <c r="G200" i="5"/>
  <c r="G202" i="5"/>
  <c r="G199" i="5"/>
  <c r="G201" i="5"/>
  <c r="G203" i="5"/>
  <c r="G205" i="5"/>
  <c r="G211" i="5"/>
  <c r="G207" i="5"/>
  <c r="G209" i="5"/>
  <c r="G206" i="5"/>
  <c r="G208" i="5"/>
  <c r="G210" i="5"/>
  <c r="G212" i="5"/>
  <c r="G218" i="5"/>
  <c r="G214" i="5"/>
  <c r="G216" i="5"/>
  <c r="G213" i="5"/>
  <c r="G215" i="5"/>
  <c r="G217" i="5"/>
  <c r="G2" i="5"/>
  <c r="H8" i="5"/>
  <c r="I8" i="5" s="1"/>
  <c r="E218" i="5" l="1"/>
  <c r="E211" i="5"/>
  <c r="E204" i="5"/>
  <c r="E197" i="5"/>
  <c r="E190" i="5"/>
  <c r="E183" i="5"/>
  <c r="E176" i="5"/>
  <c r="E169" i="5"/>
  <c r="E162" i="5"/>
  <c r="E155" i="5"/>
  <c r="E148" i="5"/>
  <c r="E141" i="5"/>
  <c r="E134" i="5"/>
  <c r="E127" i="5"/>
  <c r="E120" i="5"/>
  <c r="E113" i="5"/>
  <c r="E106" i="5"/>
  <c r="E99" i="5"/>
  <c r="E92" i="5"/>
  <c r="E85" i="5"/>
  <c r="E78" i="5"/>
  <c r="E71" i="5"/>
  <c r="E64" i="5"/>
  <c r="E57" i="5"/>
  <c r="E50" i="5"/>
  <c r="E43" i="5"/>
  <c r="E36" i="5"/>
  <c r="E29" i="5"/>
  <c r="E22" i="5"/>
  <c r="E15" i="5"/>
  <c r="D218" i="5"/>
  <c r="D211" i="5"/>
  <c r="D204" i="5"/>
  <c r="D197" i="5"/>
  <c r="D190" i="5"/>
  <c r="D183" i="5"/>
  <c r="D176" i="5"/>
  <c r="D169" i="5"/>
  <c r="D162" i="5"/>
  <c r="D155" i="5"/>
  <c r="D148" i="5"/>
  <c r="D141" i="5"/>
  <c r="D134" i="5"/>
  <c r="D127" i="5"/>
  <c r="D120" i="5"/>
  <c r="D113" i="5"/>
  <c r="D106" i="5"/>
  <c r="D99" i="5"/>
  <c r="D92" i="5"/>
  <c r="D85" i="5"/>
  <c r="D78" i="5"/>
  <c r="D71" i="5"/>
  <c r="D64" i="5"/>
  <c r="D57" i="5"/>
  <c r="D50" i="5"/>
  <c r="D43" i="5"/>
  <c r="D36" i="5"/>
  <c r="D29" i="5"/>
  <c r="D22" i="5"/>
  <c r="D15" i="5"/>
  <c r="C218" i="5"/>
  <c r="C211" i="5"/>
  <c r="C204" i="5"/>
  <c r="C197" i="5"/>
  <c r="C190" i="5"/>
  <c r="C183" i="5"/>
  <c r="C176" i="5"/>
  <c r="C169" i="5"/>
  <c r="C162" i="5"/>
  <c r="C155" i="5"/>
  <c r="C148" i="5"/>
  <c r="C141" i="5"/>
  <c r="C134" i="5"/>
  <c r="C127" i="5"/>
  <c r="C120" i="5"/>
  <c r="C113" i="5"/>
  <c r="C106" i="5"/>
  <c r="C99" i="5"/>
  <c r="C92" i="5"/>
  <c r="C85" i="5"/>
  <c r="C78" i="5"/>
  <c r="C71" i="5"/>
  <c r="C64" i="5"/>
  <c r="C57" i="5"/>
  <c r="C50" i="5"/>
  <c r="C43" i="5"/>
  <c r="C36" i="5"/>
  <c r="C29" i="5"/>
  <c r="C22" i="5"/>
  <c r="C15" i="5"/>
  <c r="E217" i="5"/>
  <c r="E210" i="5"/>
  <c r="E203" i="5"/>
  <c r="E196" i="5"/>
  <c r="E189" i="5"/>
  <c r="E182" i="5"/>
  <c r="E175" i="5"/>
  <c r="E168" i="5"/>
  <c r="E161" i="5"/>
  <c r="E154" i="5"/>
  <c r="E147" i="5"/>
  <c r="E140" i="5"/>
  <c r="E133" i="5"/>
  <c r="E126" i="5"/>
  <c r="E119" i="5"/>
  <c r="E112" i="5"/>
  <c r="E105" i="5"/>
  <c r="E98" i="5"/>
  <c r="E91" i="5"/>
  <c r="E84" i="5"/>
  <c r="E77" i="5"/>
  <c r="E70" i="5"/>
  <c r="E63" i="5"/>
  <c r="E56" i="5"/>
  <c r="E49" i="5"/>
  <c r="E42" i="5"/>
  <c r="E35" i="5"/>
  <c r="E28" i="5"/>
  <c r="E21" i="5"/>
  <c r="E14" i="5"/>
  <c r="D217" i="5"/>
  <c r="D210" i="5"/>
  <c r="D203" i="5"/>
  <c r="D196" i="5"/>
  <c r="D189" i="5"/>
  <c r="D182" i="5"/>
  <c r="D175" i="5"/>
  <c r="D168" i="5"/>
  <c r="D161" i="5"/>
  <c r="D154" i="5"/>
  <c r="D147" i="5"/>
  <c r="D140" i="5"/>
  <c r="D133" i="5"/>
  <c r="D126" i="5"/>
  <c r="D119" i="5"/>
  <c r="D112" i="5"/>
  <c r="D105" i="5"/>
  <c r="D98" i="5"/>
  <c r="D91" i="5"/>
  <c r="D84" i="5"/>
  <c r="D77" i="5"/>
  <c r="D70" i="5"/>
  <c r="D63" i="5"/>
  <c r="D56" i="5"/>
  <c r="D49" i="5"/>
  <c r="D42" i="5"/>
  <c r="D35" i="5"/>
  <c r="D28" i="5"/>
  <c r="D21" i="5"/>
  <c r="D14" i="5"/>
  <c r="C217" i="5"/>
  <c r="C210" i="5"/>
  <c r="C203" i="5"/>
  <c r="C196" i="5"/>
  <c r="C189" i="5"/>
  <c r="C182" i="5"/>
  <c r="C175" i="5"/>
  <c r="C168" i="5"/>
  <c r="C161" i="5"/>
  <c r="C154" i="5"/>
  <c r="C147" i="5"/>
  <c r="C140" i="5"/>
  <c r="C133" i="5"/>
  <c r="C126" i="5"/>
  <c r="C119" i="5"/>
  <c r="C112" i="5"/>
  <c r="C105" i="5"/>
  <c r="C98" i="5"/>
  <c r="C91" i="5"/>
  <c r="C84" i="5"/>
  <c r="C77" i="5"/>
  <c r="C70" i="5"/>
  <c r="C63" i="5"/>
  <c r="C56" i="5"/>
  <c r="C49" i="5"/>
  <c r="C42" i="5"/>
  <c r="C35" i="5"/>
  <c r="C28" i="5"/>
  <c r="C21" i="5"/>
  <c r="C14" i="5"/>
  <c r="I217" i="5"/>
  <c r="I210" i="5"/>
  <c r="I203" i="5"/>
  <c r="I196" i="5"/>
  <c r="I175" i="5"/>
  <c r="I168" i="5"/>
  <c r="I161" i="5"/>
  <c r="I154" i="5"/>
  <c r="I147" i="5"/>
  <c r="I126" i="5"/>
  <c r="I119" i="5"/>
  <c r="I112" i="5"/>
  <c r="I105" i="5"/>
  <c r="I98" i="5"/>
  <c r="I77" i="5"/>
  <c r="I70" i="5"/>
  <c r="I63" i="5"/>
  <c r="I56" i="5"/>
  <c r="I49" i="5"/>
  <c r="I28" i="5"/>
  <c r="I21" i="5"/>
  <c r="I14" i="5"/>
  <c r="E216" i="5"/>
  <c r="E209" i="5"/>
  <c r="E202" i="5"/>
  <c r="E195" i="5"/>
  <c r="E188" i="5"/>
  <c r="E181" i="5"/>
  <c r="E174" i="5"/>
  <c r="E167" i="5"/>
  <c r="E160" i="5"/>
  <c r="E153" i="5"/>
  <c r="E146" i="5"/>
  <c r="E139" i="5"/>
  <c r="E132" i="5"/>
  <c r="E125" i="5"/>
  <c r="E118" i="5"/>
  <c r="E111" i="5"/>
  <c r="E104" i="5"/>
  <c r="E97" i="5"/>
  <c r="E90" i="5"/>
  <c r="E83" i="5"/>
  <c r="E76" i="5"/>
  <c r="E69" i="5"/>
  <c r="E62" i="5"/>
  <c r="E55" i="5"/>
  <c r="E48" i="5"/>
  <c r="E41" i="5"/>
  <c r="E34" i="5"/>
  <c r="E27" i="5"/>
  <c r="E20" i="5"/>
  <c r="E13" i="5"/>
  <c r="D216" i="5"/>
  <c r="D209" i="5"/>
  <c r="D202" i="5"/>
  <c r="D195" i="5"/>
  <c r="D188" i="5"/>
  <c r="D181" i="5"/>
  <c r="D174" i="5"/>
  <c r="D167" i="5"/>
  <c r="D160" i="5"/>
  <c r="D153" i="5"/>
  <c r="D146" i="5"/>
  <c r="D139" i="5"/>
  <c r="D132" i="5"/>
  <c r="D125" i="5"/>
  <c r="D118" i="5"/>
  <c r="D111" i="5"/>
  <c r="D104" i="5"/>
  <c r="D97" i="5"/>
  <c r="D90" i="5"/>
  <c r="D83" i="5"/>
  <c r="D76" i="5"/>
  <c r="D69" i="5"/>
  <c r="D62" i="5"/>
  <c r="D55" i="5"/>
  <c r="D48" i="5"/>
  <c r="D41" i="5"/>
  <c r="D34" i="5"/>
  <c r="D27" i="5"/>
  <c r="D20" i="5"/>
  <c r="D13" i="5"/>
  <c r="C216" i="5"/>
  <c r="C209" i="5"/>
  <c r="C202" i="5"/>
  <c r="C195" i="5"/>
  <c r="C188" i="5"/>
  <c r="C181" i="5"/>
  <c r="C174" i="5"/>
  <c r="C167" i="5"/>
  <c r="C160" i="5"/>
  <c r="C153" i="5"/>
  <c r="C146" i="5"/>
  <c r="C139" i="5"/>
  <c r="C132" i="5"/>
  <c r="C125" i="5"/>
  <c r="C118" i="5"/>
  <c r="C111" i="5"/>
  <c r="C104" i="5"/>
  <c r="C97" i="5"/>
  <c r="C90" i="5"/>
  <c r="C83" i="5"/>
  <c r="C76" i="5"/>
  <c r="C69" i="5"/>
  <c r="C62" i="5"/>
  <c r="C55" i="5"/>
  <c r="C48" i="5"/>
  <c r="C41" i="5"/>
  <c r="C34" i="5"/>
  <c r="C27" i="5"/>
  <c r="C20" i="5"/>
  <c r="C13" i="5"/>
  <c r="I216" i="5"/>
  <c r="I209" i="5"/>
  <c r="I202" i="5"/>
  <c r="I195" i="5"/>
  <c r="I174" i="5"/>
  <c r="I167" i="5"/>
  <c r="I160" i="5"/>
  <c r="I153" i="5"/>
  <c r="I146" i="5"/>
  <c r="I125" i="5"/>
  <c r="I118" i="5"/>
  <c r="I111" i="5"/>
  <c r="I104" i="5"/>
  <c r="I97" i="5"/>
  <c r="I76" i="5"/>
  <c r="I69" i="5"/>
  <c r="I62" i="5"/>
  <c r="I55" i="5"/>
  <c r="I48" i="5"/>
  <c r="I27" i="5"/>
  <c r="I20" i="5"/>
  <c r="C215" i="5"/>
  <c r="C208" i="5"/>
  <c r="C201" i="5"/>
  <c r="C194" i="5"/>
  <c r="C187" i="5"/>
  <c r="C180" i="5"/>
  <c r="C173" i="5"/>
  <c r="C166" i="5"/>
  <c r="C159" i="5"/>
  <c r="C152" i="5"/>
  <c r="C145" i="5"/>
  <c r="C138" i="5"/>
  <c r="C131" i="5"/>
  <c r="C124" i="5"/>
  <c r="C117" i="5"/>
  <c r="C110" i="5"/>
  <c r="C103" i="5"/>
  <c r="C96" i="5"/>
  <c r="C89" i="5"/>
  <c r="C82" i="5"/>
  <c r="C75" i="5"/>
  <c r="C68" i="5"/>
  <c r="C61" i="5"/>
  <c r="C54" i="5"/>
  <c r="C47" i="5"/>
  <c r="C40" i="5"/>
  <c r="C33" i="5"/>
  <c r="C26" i="5"/>
  <c r="C19" i="5"/>
  <c r="C12" i="5"/>
  <c r="I215" i="5"/>
  <c r="I208" i="5"/>
  <c r="I201" i="5"/>
  <c r="I194" i="5"/>
  <c r="I173" i="5"/>
  <c r="I166" i="5"/>
  <c r="I159" i="5"/>
  <c r="I152" i="5"/>
  <c r="I145" i="5"/>
  <c r="I124" i="5"/>
  <c r="I117" i="5"/>
  <c r="I110" i="5"/>
  <c r="I103" i="5"/>
  <c r="I96" i="5"/>
  <c r="I75" i="5"/>
  <c r="I68" i="5"/>
  <c r="I61" i="5"/>
  <c r="I54" i="5"/>
  <c r="I47" i="5"/>
  <c r="I26" i="5"/>
  <c r="I19" i="5"/>
  <c r="I12" i="5"/>
  <c r="E215" i="5"/>
  <c r="E208" i="5"/>
  <c r="E201" i="5"/>
  <c r="E194" i="5"/>
  <c r="E187" i="5"/>
  <c r="E180" i="5"/>
  <c r="E173" i="5"/>
  <c r="E166" i="5"/>
  <c r="E159" i="5"/>
  <c r="E152" i="5"/>
  <c r="E145" i="5"/>
  <c r="E138" i="5"/>
  <c r="E131" i="5"/>
  <c r="E124" i="5"/>
  <c r="E117" i="5"/>
  <c r="E110" i="5"/>
  <c r="E103" i="5"/>
  <c r="E96" i="5"/>
  <c r="E89" i="5"/>
  <c r="E82" i="5"/>
  <c r="E75" i="5"/>
  <c r="E68" i="5"/>
  <c r="E61" i="5"/>
  <c r="E54" i="5"/>
  <c r="E47" i="5"/>
  <c r="E40" i="5"/>
  <c r="E33" i="5"/>
  <c r="E26" i="5"/>
  <c r="E19" i="5"/>
  <c r="E12" i="5"/>
  <c r="D215" i="5"/>
  <c r="D208" i="5"/>
  <c r="D201" i="5"/>
  <c r="D194" i="5"/>
  <c r="D187" i="5"/>
  <c r="D180" i="5"/>
  <c r="D173" i="5"/>
  <c r="D166" i="5"/>
  <c r="D159" i="5"/>
  <c r="D152" i="5"/>
  <c r="D145" i="5"/>
  <c r="D138" i="5"/>
  <c r="D131" i="5"/>
  <c r="D124" i="5"/>
  <c r="D117" i="5"/>
  <c r="D110" i="5"/>
  <c r="D103" i="5"/>
  <c r="D96" i="5"/>
  <c r="D89" i="5"/>
  <c r="D82" i="5"/>
  <c r="D75" i="5"/>
  <c r="D68" i="5"/>
  <c r="D61" i="5"/>
  <c r="D54" i="5"/>
  <c r="D47" i="5"/>
  <c r="D40" i="5"/>
  <c r="D33" i="5"/>
  <c r="D26" i="5"/>
  <c r="D19" i="5"/>
  <c r="D12" i="5"/>
  <c r="I214" i="5"/>
  <c r="I207" i="5"/>
  <c r="I200" i="5"/>
  <c r="I193" i="5"/>
  <c r="I172" i="5"/>
  <c r="I165" i="5"/>
  <c r="I158" i="5"/>
  <c r="I151" i="5"/>
  <c r="I144" i="5"/>
  <c r="I123" i="5"/>
  <c r="I116" i="5"/>
  <c r="I109" i="5"/>
  <c r="I102" i="5"/>
  <c r="I95" i="5"/>
  <c r="I74" i="5"/>
  <c r="I67" i="5"/>
  <c r="I60" i="5"/>
  <c r="I53" i="5"/>
  <c r="I46" i="5"/>
  <c r="I25" i="5"/>
  <c r="I18" i="5"/>
  <c r="I11" i="5"/>
  <c r="I4" i="5"/>
  <c r="E25" i="5"/>
  <c r="E32" i="5"/>
  <c r="E39" i="5"/>
  <c r="E46" i="5"/>
  <c r="E53" i="5"/>
  <c r="E60" i="5"/>
  <c r="E67" i="5"/>
  <c r="E74" i="5"/>
  <c r="E81" i="5"/>
  <c r="E88" i="5"/>
  <c r="E95" i="5"/>
  <c r="E102" i="5"/>
  <c r="E109" i="5"/>
  <c r="E116" i="5"/>
  <c r="E123" i="5"/>
  <c r="E130" i="5"/>
  <c r="E137" i="5"/>
  <c r="E144" i="5"/>
  <c r="E151" i="5"/>
  <c r="E158" i="5"/>
  <c r="E165" i="5"/>
  <c r="E172" i="5"/>
  <c r="E179" i="5"/>
  <c r="E186" i="5"/>
  <c r="E193" i="5"/>
  <c r="E200" i="5"/>
  <c r="E207" i="5"/>
  <c r="E214" i="5"/>
  <c r="E18" i="5"/>
  <c r="E4" i="5"/>
  <c r="D214" i="5"/>
  <c r="D207" i="5"/>
  <c r="D200" i="5"/>
  <c r="D193" i="5"/>
  <c r="D186" i="5"/>
  <c r="D179" i="5"/>
  <c r="D172" i="5"/>
  <c r="D165" i="5"/>
  <c r="D158" i="5"/>
  <c r="D151" i="5"/>
  <c r="D144" i="5"/>
  <c r="D137" i="5"/>
  <c r="D130" i="5"/>
  <c r="D123" i="5"/>
  <c r="D116" i="5"/>
  <c r="D109" i="5"/>
  <c r="D102" i="5"/>
  <c r="D95" i="5"/>
  <c r="D88" i="5"/>
  <c r="D81" i="5"/>
  <c r="D74" i="5"/>
  <c r="D67" i="5"/>
  <c r="D60" i="5"/>
  <c r="D53" i="5"/>
  <c r="D46" i="5"/>
  <c r="D39" i="5"/>
  <c r="D32" i="5"/>
  <c r="D25" i="5"/>
  <c r="D18" i="5"/>
  <c r="D11" i="5"/>
  <c r="C214" i="5"/>
  <c r="C207" i="5"/>
  <c r="C200" i="5"/>
  <c r="C193" i="5"/>
  <c r="C186" i="5"/>
  <c r="C179" i="5"/>
  <c r="C172" i="5"/>
  <c r="C165" i="5"/>
  <c r="C158" i="5"/>
  <c r="C151" i="5"/>
  <c r="C144" i="5"/>
  <c r="C137" i="5"/>
  <c r="C130" i="5"/>
  <c r="C123" i="5"/>
  <c r="C116" i="5"/>
  <c r="C109" i="5"/>
  <c r="C102" i="5"/>
  <c r="C95" i="5"/>
  <c r="C88" i="5"/>
  <c r="C81" i="5"/>
  <c r="C74" i="5"/>
  <c r="C67" i="5"/>
  <c r="C60" i="5"/>
  <c r="C53" i="5"/>
  <c r="C46" i="5"/>
  <c r="C39" i="5"/>
  <c r="C32" i="5"/>
  <c r="C25" i="5"/>
  <c r="C18" i="5"/>
  <c r="C11" i="5"/>
  <c r="E213" i="5"/>
  <c r="E206" i="5"/>
  <c r="E199" i="5"/>
  <c r="E192" i="5"/>
  <c r="E185" i="5"/>
  <c r="E178" i="5"/>
  <c r="E171" i="5"/>
  <c r="E164" i="5"/>
  <c r="E157" i="5"/>
  <c r="E150" i="5"/>
  <c r="E143" i="5"/>
  <c r="E136" i="5"/>
  <c r="E129" i="5"/>
  <c r="E122" i="5"/>
  <c r="E115" i="5"/>
  <c r="E108" i="5"/>
  <c r="E101" i="5"/>
  <c r="E94" i="5"/>
  <c r="E87" i="5"/>
  <c r="E80" i="5"/>
  <c r="E73" i="5"/>
  <c r="E66" i="5"/>
  <c r="E59" i="5"/>
  <c r="E52" i="5"/>
  <c r="E45" i="5"/>
  <c r="E38" i="5"/>
  <c r="E31" i="5"/>
  <c r="E24" i="5"/>
  <c r="E17" i="5"/>
  <c r="D213" i="5"/>
  <c r="D206" i="5"/>
  <c r="D199" i="5"/>
  <c r="D192" i="5"/>
  <c r="D185" i="5"/>
  <c r="D178" i="5"/>
  <c r="D171" i="5"/>
  <c r="D164" i="5"/>
  <c r="D157" i="5"/>
  <c r="D150" i="5"/>
  <c r="D143" i="5"/>
  <c r="D136" i="5"/>
  <c r="D129" i="5"/>
  <c r="D122" i="5"/>
  <c r="D115" i="5"/>
  <c r="D108" i="5"/>
  <c r="D101" i="5"/>
  <c r="D94" i="5"/>
  <c r="D87" i="5"/>
  <c r="D80" i="5"/>
  <c r="D73" i="5"/>
  <c r="D66" i="5"/>
  <c r="D59" i="5"/>
  <c r="D52" i="5"/>
  <c r="D45" i="5"/>
  <c r="D38" i="5"/>
  <c r="D31" i="5"/>
  <c r="D24" i="5"/>
  <c r="D17" i="5"/>
  <c r="C213" i="5"/>
  <c r="C206" i="5"/>
  <c r="C199" i="5"/>
  <c r="C192" i="5"/>
  <c r="C185" i="5"/>
  <c r="C178" i="5"/>
  <c r="C171" i="5"/>
  <c r="C164" i="5"/>
  <c r="C157" i="5"/>
  <c r="C150" i="5"/>
  <c r="C143" i="5"/>
  <c r="C136" i="5"/>
  <c r="C129" i="5"/>
  <c r="C122" i="5"/>
  <c r="C115" i="5"/>
  <c r="C108" i="5"/>
  <c r="C101" i="5"/>
  <c r="C94" i="5"/>
  <c r="C87" i="5"/>
  <c r="C80" i="5"/>
  <c r="C73" i="5"/>
  <c r="C66" i="5"/>
  <c r="C59" i="5"/>
  <c r="C52" i="5"/>
  <c r="C45" i="5"/>
  <c r="C38" i="5"/>
  <c r="C31" i="5"/>
  <c r="C24" i="5"/>
  <c r="C17" i="5"/>
  <c r="C10" i="5"/>
  <c r="E212" i="5"/>
  <c r="E205" i="5"/>
  <c r="E198" i="5"/>
  <c r="E191" i="5"/>
  <c r="E184" i="5"/>
  <c r="E177" i="5"/>
  <c r="E170" i="5"/>
  <c r="E163" i="5"/>
  <c r="E156" i="5"/>
  <c r="E149" i="5"/>
  <c r="E142" i="5"/>
  <c r="E135" i="5"/>
  <c r="E128" i="5"/>
  <c r="E121" i="5"/>
  <c r="E114" i="5"/>
  <c r="E107" i="5"/>
  <c r="E100" i="5"/>
  <c r="E93" i="5"/>
  <c r="E86" i="5"/>
  <c r="E79" i="5"/>
  <c r="E72" i="5"/>
  <c r="E65" i="5"/>
  <c r="E58" i="5"/>
  <c r="E51" i="5"/>
  <c r="E44" i="5"/>
  <c r="E37" i="5"/>
  <c r="E30" i="5"/>
  <c r="E23" i="5"/>
  <c r="E16" i="5"/>
  <c r="D212" i="5"/>
  <c r="D205" i="5"/>
  <c r="D198" i="5"/>
  <c r="D191" i="5"/>
  <c r="D184" i="5"/>
  <c r="D177" i="5"/>
  <c r="D170" i="5"/>
  <c r="D163" i="5"/>
  <c r="D156" i="5"/>
  <c r="D149" i="5"/>
  <c r="D142" i="5"/>
  <c r="D135" i="5"/>
  <c r="D128" i="5"/>
  <c r="D121" i="5"/>
  <c r="D114" i="5"/>
  <c r="D107" i="5"/>
  <c r="D100" i="5"/>
  <c r="D93" i="5"/>
  <c r="D86" i="5"/>
  <c r="D79" i="5"/>
  <c r="D72" i="5"/>
  <c r="D65" i="5"/>
  <c r="D58" i="5"/>
  <c r="D51" i="5"/>
  <c r="D44" i="5"/>
  <c r="D37" i="5"/>
  <c r="D30" i="5"/>
  <c r="D23" i="5"/>
  <c r="D16" i="5"/>
  <c r="C212" i="5"/>
  <c r="C205" i="5"/>
  <c r="C198" i="5"/>
  <c r="C191" i="5"/>
  <c r="C184" i="5"/>
  <c r="C177" i="5"/>
  <c r="C170" i="5"/>
  <c r="C163" i="5"/>
  <c r="C156" i="5"/>
  <c r="C149" i="5"/>
  <c r="C142" i="5"/>
  <c r="C135" i="5"/>
  <c r="C128" i="5"/>
  <c r="C121" i="5"/>
  <c r="C114" i="5"/>
  <c r="C107" i="5"/>
  <c r="C100" i="5"/>
  <c r="C93" i="5"/>
  <c r="C86" i="5"/>
  <c r="C79" i="5"/>
  <c r="C72" i="5"/>
  <c r="C65" i="5"/>
  <c r="C58" i="5"/>
  <c r="C51" i="5"/>
  <c r="C44" i="5"/>
  <c r="C37" i="5"/>
  <c r="C30" i="5"/>
  <c r="C23" i="5"/>
  <c r="C16" i="5"/>
  <c r="I13" i="5"/>
  <c r="E10" i="5"/>
  <c r="E9" i="5"/>
  <c r="E11" i="5"/>
  <c r="D10" i="5"/>
  <c r="D9" i="5"/>
  <c r="C9" i="5"/>
  <c r="I5" i="5"/>
  <c r="I7" i="5"/>
  <c r="I6" i="5"/>
  <c r="E6" i="5"/>
  <c r="D4" i="5"/>
  <c r="D6" i="5"/>
  <c r="D7" i="5"/>
  <c r="D5" i="5"/>
  <c r="D2" i="5"/>
  <c r="D8" i="5"/>
  <c r="C4" i="5"/>
  <c r="C6" i="5"/>
  <c r="E8" i="5"/>
  <c r="C8" i="5"/>
  <c r="E2" i="5"/>
  <c r="C2" i="5"/>
  <c r="E5" i="5"/>
  <c r="C5" i="5"/>
  <c r="E7" i="5"/>
  <c r="C7" i="5"/>
  <c r="E3" i="5"/>
  <c r="D3" i="5"/>
  <c r="C3" i="5"/>
</calcChain>
</file>

<file path=xl/sharedStrings.xml><?xml version="1.0" encoding="utf-8"?>
<sst xmlns="http://schemas.openxmlformats.org/spreadsheetml/2006/main" count="2458" uniqueCount="41">
  <si>
    <t>Estação de Trabalho 1</t>
  </si>
  <si>
    <t>Estação de Trabalho 2</t>
  </si>
  <si>
    <t>Estação de Trabalho 3</t>
  </si>
  <si>
    <t>Enrolar bobina</t>
  </si>
  <si>
    <t>Soldar bobina</t>
  </si>
  <si>
    <t>Instalar isolamento elétrico</t>
  </si>
  <si>
    <t>Almoço</t>
  </si>
  <si>
    <t>Treinamentos Internos</t>
  </si>
  <si>
    <t>Falta de Material</t>
  </si>
  <si>
    <t>Quebra de equipamento</t>
  </si>
  <si>
    <t>PRODUTIVA</t>
  </si>
  <si>
    <t>NÃO PRODUTIVA</t>
  </si>
  <si>
    <t>PARADA</t>
  </si>
  <si>
    <t>WORKSTATION NAME</t>
  </si>
  <si>
    <t>ACTIVITY NAME</t>
  </si>
  <si>
    <t>ACTIVITY TYPE</t>
  </si>
  <si>
    <t>DIA</t>
  </si>
  <si>
    <t>DIA DA SEMANA</t>
  </si>
  <si>
    <t>WS ID</t>
  </si>
  <si>
    <t>AC ID</t>
  </si>
  <si>
    <t>TEMPO (MINUTOS)</t>
  </si>
  <si>
    <t>TEMPO (HORAS)</t>
  </si>
  <si>
    <t>terça-feira</t>
  </si>
  <si>
    <t>quarta-feira</t>
  </si>
  <si>
    <t>quinta-feira</t>
  </si>
  <si>
    <t>sexta-feira</t>
  </si>
  <si>
    <t>segunda-feira</t>
  </si>
  <si>
    <t>sábado</t>
  </si>
  <si>
    <t>domingo</t>
  </si>
  <si>
    <t>Falta de Materiais</t>
  </si>
  <si>
    <t>WS 1</t>
  </si>
  <si>
    <t>WS 2</t>
  </si>
  <si>
    <t>Semana 1</t>
  </si>
  <si>
    <t>Semana 2</t>
  </si>
  <si>
    <t>Semana 3</t>
  </si>
  <si>
    <t>Semana 4</t>
  </si>
  <si>
    <t>Soldar Bobinas</t>
  </si>
  <si>
    <t>Semana 5</t>
  </si>
  <si>
    <t>MÁXIMO</t>
  </si>
  <si>
    <t>MÍNIMO</t>
  </si>
  <si>
    <t>FILTRE NA COLUNA "ACTIVITY NAME" DAS ABAS "AMOSTRA WS1" E "AMOSTRA WS2" PARA MUDAR OS DADOS VISUALIZADOS. SEMPRE MANTENHA UMA ATIVIDADE FILTRADA.
DADOS RANDOMICOS CRIADOS PARA AMOSTRAGEM EM ABAS OCULTAS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</si>
</sst>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WS</a:t>
            </a:r>
            <a:r>
              <a:rPr lang="pt-BR" baseline="0"/>
              <a:t> 1: GRÁFICO DE CONTROLE DINÂMICO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'AMOSTRA WS1'!$H$1</c:f>
              <c:strCache>
                <c:ptCount val="1"/>
                <c:pt idx="0">
                  <c:v>TEMPO (MINUTOS)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'AMOSTRA WS1'!$F$2:$F$218</c:f>
              <c:numCache>
                <c:formatCode>m/d/yyyy</c:formatCode>
                <c:ptCount val="23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43745</c:v>
                </c:pt>
                <c:pt idx="5">
                  <c:v>43746</c:v>
                </c:pt>
                <c:pt idx="6">
                  <c:v>43747</c:v>
                </c:pt>
                <c:pt idx="7">
                  <c:v>43748</c:v>
                </c:pt>
                <c:pt idx="8">
                  <c:v>43749</c:v>
                </c:pt>
                <c:pt idx="9">
                  <c:v>43752</c:v>
                </c:pt>
                <c:pt idx="10">
                  <c:v>43753</c:v>
                </c:pt>
                <c:pt idx="11">
                  <c:v>43754</c:v>
                </c:pt>
                <c:pt idx="12">
                  <c:v>43755</c:v>
                </c:pt>
                <c:pt idx="13">
                  <c:v>43756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43766</c:v>
                </c:pt>
                <c:pt idx="20">
                  <c:v>43767</c:v>
                </c:pt>
                <c:pt idx="21">
                  <c:v>43768</c:v>
                </c:pt>
                <c:pt idx="22">
                  <c:v>43769</c:v>
                </c:pt>
              </c:numCache>
            </c:numRef>
          </c:cat>
          <c:val>
            <c:numRef>
              <c:f>'AMOSTRA WS1'!$H$2:$H$218</c:f>
              <c:numCache>
                <c:formatCode>0.00</c:formatCode>
                <c:ptCount val="23"/>
                <c:pt idx="0">
                  <c:v>154.19</c:v>
                </c:pt>
                <c:pt idx="1">
                  <c:v>153.97</c:v>
                </c:pt>
                <c:pt idx="2">
                  <c:v>165.82</c:v>
                </c:pt>
                <c:pt idx="3">
                  <c:v>163.56</c:v>
                </c:pt>
                <c:pt idx="4">
                  <c:v>166.14</c:v>
                </c:pt>
                <c:pt idx="5">
                  <c:v>154.51</c:v>
                </c:pt>
                <c:pt idx="6">
                  <c:v>169.85</c:v>
                </c:pt>
                <c:pt idx="7">
                  <c:v>156.09</c:v>
                </c:pt>
                <c:pt idx="8">
                  <c:v>160.88999999999999</c:v>
                </c:pt>
                <c:pt idx="9">
                  <c:v>107.91</c:v>
                </c:pt>
                <c:pt idx="10">
                  <c:v>115.03</c:v>
                </c:pt>
                <c:pt idx="11">
                  <c:v>114.34</c:v>
                </c:pt>
                <c:pt idx="12">
                  <c:v>109.97</c:v>
                </c:pt>
                <c:pt idx="13">
                  <c:v>93.95</c:v>
                </c:pt>
                <c:pt idx="14">
                  <c:v>95.5</c:v>
                </c:pt>
                <c:pt idx="15">
                  <c:v>85.13</c:v>
                </c:pt>
                <c:pt idx="16">
                  <c:v>85.76</c:v>
                </c:pt>
                <c:pt idx="17">
                  <c:v>70.069999999999993</c:v>
                </c:pt>
                <c:pt idx="18">
                  <c:v>73.989999999999995</c:v>
                </c:pt>
                <c:pt idx="19">
                  <c:v>82.86</c:v>
                </c:pt>
                <c:pt idx="20">
                  <c:v>84.18</c:v>
                </c:pt>
                <c:pt idx="21">
                  <c:v>89.6</c:v>
                </c:pt>
                <c:pt idx="22">
                  <c:v>80.19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B-4E54-A1CD-F2A74CC2ED14}"/>
            </c:ext>
          </c:extLst>
        </c:ser>
        <c:ser>
          <c:idx val="1"/>
          <c:order val="1"/>
          <c:tx>
            <c:strRef>
              <c:f>'AMOSTRA WS1'!$J$1</c:f>
              <c:strCache>
                <c:ptCount val="1"/>
                <c:pt idx="0">
                  <c:v>MÁXIMO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'AMOSTRA WS1'!$F$2:$F$218</c:f>
              <c:numCache>
                <c:formatCode>m/d/yyyy</c:formatCode>
                <c:ptCount val="23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43745</c:v>
                </c:pt>
                <c:pt idx="5">
                  <c:v>43746</c:v>
                </c:pt>
                <c:pt idx="6">
                  <c:v>43747</c:v>
                </c:pt>
                <c:pt idx="7">
                  <c:v>43748</c:v>
                </c:pt>
                <c:pt idx="8">
                  <c:v>43749</c:v>
                </c:pt>
                <c:pt idx="9">
                  <c:v>43752</c:v>
                </c:pt>
                <c:pt idx="10">
                  <c:v>43753</c:v>
                </c:pt>
                <c:pt idx="11">
                  <c:v>43754</c:v>
                </c:pt>
                <c:pt idx="12">
                  <c:v>43755</c:v>
                </c:pt>
                <c:pt idx="13">
                  <c:v>43756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43766</c:v>
                </c:pt>
                <c:pt idx="20">
                  <c:v>43767</c:v>
                </c:pt>
                <c:pt idx="21">
                  <c:v>43768</c:v>
                </c:pt>
                <c:pt idx="22">
                  <c:v>43769</c:v>
                </c:pt>
              </c:numCache>
            </c:numRef>
          </c:cat>
          <c:val>
            <c:numRef>
              <c:f>'AMOSTRA WS1'!$J$2:$J$218</c:f>
              <c:numCache>
                <c:formatCode>General</c:formatCode>
                <c:ptCount val="2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B-4E54-A1CD-F2A74CC2ED14}"/>
            </c:ext>
          </c:extLst>
        </c:ser>
        <c:ser>
          <c:idx val="2"/>
          <c:order val="2"/>
          <c:tx>
            <c:strRef>
              <c:f>'AMOSTRA WS1'!$K$1</c:f>
              <c:strCache>
                <c:ptCount val="1"/>
                <c:pt idx="0">
                  <c:v>MÍNIMO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'AMOSTRA WS1'!$F$2:$F$218</c:f>
              <c:numCache>
                <c:formatCode>m/d/yyyy</c:formatCode>
                <c:ptCount val="23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43745</c:v>
                </c:pt>
                <c:pt idx="5">
                  <c:v>43746</c:v>
                </c:pt>
                <c:pt idx="6">
                  <c:v>43747</c:v>
                </c:pt>
                <c:pt idx="7">
                  <c:v>43748</c:v>
                </c:pt>
                <c:pt idx="8">
                  <c:v>43749</c:v>
                </c:pt>
                <c:pt idx="9">
                  <c:v>43752</c:v>
                </c:pt>
                <c:pt idx="10">
                  <c:v>43753</c:v>
                </c:pt>
                <c:pt idx="11">
                  <c:v>43754</c:v>
                </c:pt>
                <c:pt idx="12">
                  <c:v>43755</c:v>
                </c:pt>
                <c:pt idx="13">
                  <c:v>43756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43766</c:v>
                </c:pt>
                <c:pt idx="20">
                  <c:v>43767</c:v>
                </c:pt>
                <c:pt idx="21">
                  <c:v>43768</c:v>
                </c:pt>
                <c:pt idx="22">
                  <c:v>43769</c:v>
                </c:pt>
              </c:numCache>
            </c:numRef>
          </c:cat>
          <c:val>
            <c:numRef>
              <c:f>'AMOSTRA WS1'!$K$2:$K$218</c:f>
              <c:numCache>
                <c:formatCode>General</c:formatCode>
                <c:ptCount val="2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0B-4E54-A1CD-F2A74CC2E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643088"/>
        <c:axId val="1388695216"/>
      </c:lineChart>
      <c:dateAx>
        <c:axId val="1388643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8695216"/>
        <c:crosses val="autoZero"/>
        <c:auto val="1"/>
        <c:lblOffset val="100"/>
        <c:baseTimeUnit val="days"/>
      </c:dateAx>
      <c:valAx>
        <c:axId val="13886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864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WS 2:</a:t>
            </a:r>
            <a:r>
              <a:rPr lang="pt-BR" baseline="0"/>
              <a:t> GRÁFICO DE CONTROLE DINÂMICO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'AMOSTRA WS2'!$H$1</c:f>
              <c:strCache>
                <c:ptCount val="1"/>
                <c:pt idx="0">
                  <c:v>TEMPO (MINUTOS)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'AMOSTRA WS2'!$F$2:$F$218</c:f>
              <c:numCache>
                <c:formatCode>m/d/yyyy</c:formatCode>
                <c:ptCount val="23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43745</c:v>
                </c:pt>
                <c:pt idx="5">
                  <c:v>43746</c:v>
                </c:pt>
                <c:pt idx="6">
                  <c:v>43747</c:v>
                </c:pt>
                <c:pt idx="7">
                  <c:v>43748</c:v>
                </c:pt>
                <c:pt idx="8">
                  <c:v>43749</c:v>
                </c:pt>
                <c:pt idx="9">
                  <c:v>43752</c:v>
                </c:pt>
                <c:pt idx="10">
                  <c:v>43753</c:v>
                </c:pt>
                <c:pt idx="11">
                  <c:v>43754</c:v>
                </c:pt>
                <c:pt idx="12">
                  <c:v>43755</c:v>
                </c:pt>
                <c:pt idx="13">
                  <c:v>43756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43766</c:v>
                </c:pt>
                <c:pt idx="20">
                  <c:v>43767</c:v>
                </c:pt>
                <c:pt idx="21">
                  <c:v>43768</c:v>
                </c:pt>
                <c:pt idx="22">
                  <c:v>43769</c:v>
                </c:pt>
              </c:numCache>
            </c:numRef>
          </c:cat>
          <c:val>
            <c:numRef>
              <c:f>'AMOSTRA WS2'!$H$2:$H$218</c:f>
              <c:numCache>
                <c:formatCode>0.00</c:formatCode>
                <c:ptCount val="23"/>
                <c:pt idx="0">
                  <c:v>79.569999999999993</c:v>
                </c:pt>
                <c:pt idx="1">
                  <c:v>72.23</c:v>
                </c:pt>
                <c:pt idx="2">
                  <c:v>84.6</c:v>
                </c:pt>
                <c:pt idx="3">
                  <c:v>79.89</c:v>
                </c:pt>
                <c:pt idx="4">
                  <c:v>89.4</c:v>
                </c:pt>
                <c:pt idx="5">
                  <c:v>86.77</c:v>
                </c:pt>
                <c:pt idx="6">
                  <c:v>86.85</c:v>
                </c:pt>
                <c:pt idx="7">
                  <c:v>76.94</c:v>
                </c:pt>
                <c:pt idx="8">
                  <c:v>78.5</c:v>
                </c:pt>
                <c:pt idx="9">
                  <c:v>86.28</c:v>
                </c:pt>
                <c:pt idx="10">
                  <c:v>71.540000000000006</c:v>
                </c:pt>
                <c:pt idx="11">
                  <c:v>82.56</c:v>
                </c:pt>
                <c:pt idx="12">
                  <c:v>75.69</c:v>
                </c:pt>
                <c:pt idx="13">
                  <c:v>74</c:v>
                </c:pt>
                <c:pt idx="14">
                  <c:v>70.290000000000006</c:v>
                </c:pt>
                <c:pt idx="15">
                  <c:v>90</c:v>
                </c:pt>
                <c:pt idx="16">
                  <c:v>81.2</c:v>
                </c:pt>
                <c:pt idx="17">
                  <c:v>75.2</c:v>
                </c:pt>
                <c:pt idx="18">
                  <c:v>82.16</c:v>
                </c:pt>
                <c:pt idx="19">
                  <c:v>77.56</c:v>
                </c:pt>
                <c:pt idx="20">
                  <c:v>80.72</c:v>
                </c:pt>
                <c:pt idx="21">
                  <c:v>71.31</c:v>
                </c:pt>
                <c:pt idx="22">
                  <c:v>78.260000000000005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4-41C6-A937-770D65A29374}"/>
            </c:ext>
          </c:extLst>
        </c:ser>
        <c:ser>
          <c:idx val="1"/>
          <c:order val="1"/>
          <c:tx>
            <c:strRef>
              <c:f>'AMOSTRA WS2'!$J$1</c:f>
              <c:strCache>
                <c:ptCount val="1"/>
                <c:pt idx="0">
                  <c:v>MÁXIMO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'AMOSTRA WS2'!$F$2:$F$218</c:f>
              <c:numCache>
                <c:formatCode>m/d/yyyy</c:formatCode>
                <c:ptCount val="23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43745</c:v>
                </c:pt>
                <c:pt idx="5">
                  <c:v>43746</c:v>
                </c:pt>
                <c:pt idx="6">
                  <c:v>43747</c:v>
                </c:pt>
                <c:pt idx="7">
                  <c:v>43748</c:v>
                </c:pt>
                <c:pt idx="8">
                  <c:v>43749</c:v>
                </c:pt>
                <c:pt idx="9">
                  <c:v>43752</c:v>
                </c:pt>
                <c:pt idx="10">
                  <c:v>43753</c:v>
                </c:pt>
                <c:pt idx="11">
                  <c:v>43754</c:v>
                </c:pt>
                <c:pt idx="12">
                  <c:v>43755</c:v>
                </c:pt>
                <c:pt idx="13">
                  <c:v>43756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43766</c:v>
                </c:pt>
                <c:pt idx="20">
                  <c:v>43767</c:v>
                </c:pt>
                <c:pt idx="21">
                  <c:v>43768</c:v>
                </c:pt>
                <c:pt idx="22">
                  <c:v>43769</c:v>
                </c:pt>
              </c:numCache>
            </c:numRef>
          </c:cat>
          <c:val>
            <c:numRef>
              <c:f>'AMOSTRA WS2'!$J$2:$J$218</c:f>
              <c:numCache>
                <c:formatCode>General</c:formatCode>
                <c:ptCount val="2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4-41C6-A937-770D65A29374}"/>
            </c:ext>
          </c:extLst>
        </c:ser>
        <c:ser>
          <c:idx val="2"/>
          <c:order val="2"/>
          <c:tx>
            <c:strRef>
              <c:f>'AMOSTRA WS2'!$K$1</c:f>
              <c:strCache>
                <c:ptCount val="1"/>
                <c:pt idx="0">
                  <c:v>MÍNIMO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'AMOSTRA WS2'!$F$2:$F$218</c:f>
              <c:numCache>
                <c:formatCode>m/d/yyyy</c:formatCode>
                <c:ptCount val="23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43745</c:v>
                </c:pt>
                <c:pt idx="5">
                  <c:v>43746</c:v>
                </c:pt>
                <c:pt idx="6">
                  <c:v>43747</c:v>
                </c:pt>
                <c:pt idx="7">
                  <c:v>43748</c:v>
                </c:pt>
                <c:pt idx="8">
                  <c:v>43749</c:v>
                </c:pt>
                <c:pt idx="9">
                  <c:v>43752</c:v>
                </c:pt>
                <c:pt idx="10">
                  <c:v>43753</c:v>
                </c:pt>
                <c:pt idx="11">
                  <c:v>43754</c:v>
                </c:pt>
                <c:pt idx="12">
                  <c:v>43755</c:v>
                </c:pt>
                <c:pt idx="13">
                  <c:v>43756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43766</c:v>
                </c:pt>
                <c:pt idx="20">
                  <c:v>43767</c:v>
                </c:pt>
                <c:pt idx="21">
                  <c:v>43768</c:v>
                </c:pt>
                <c:pt idx="22">
                  <c:v>43769</c:v>
                </c:pt>
              </c:numCache>
            </c:numRef>
          </c:cat>
          <c:val>
            <c:numRef>
              <c:f>'AMOSTRA WS2'!$K$2:$K$218</c:f>
              <c:numCache>
                <c:formatCode>General</c:formatCode>
                <c:ptCount val="2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D4-41C6-A937-770D65A29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841168"/>
        <c:axId val="1476854464"/>
      </c:lineChart>
      <c:dateAx>
        <c:axId val="1476841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6854464"/>
        <c:crosses val="autoZero"/>
        <c:auto val="1"/>
        <c:lblOffset val="100"/>
        <c:baseTimeUnit val="days"/>
      </c:dateAx>
      <c:valAx>
        <c:axId val="14768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68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9</xdr:row>
      <xdr:rowOff>0</xdr:rowOff>
    </xdr:from>
    <xdr:to>
      <xdr:col>7</xdr:col>
      <xdr:colOff>438150</xdr:colOff>
      <xdr:row>23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D78F51-75AB-4CEF-969C-77E89DB3D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9</xdr:row>
      <xdr:rowOff>9525</xdr:rowOff>
    </xdr:from>
    <xdr:to>
      <xdr:col>15</xdr:col>
      <xdr:colOff>257175</xdr:colOff>
      <xdr:row>23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B09FF8B-2F31-49F2-B1F4-8708C5F08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A9CC-B6DA-467E-B0B1-AECD0A50E186}">
  <dimension ref="A1:I218"/>
  <sheetViews>
    <sheetView workbookViewId="0"/>
  </sheetViews>
  <sheetFormatPr defaultColWidth="10.85546875" defaultRowHeight="15" x14ac:dyDescent="0.25"/>
  <cols>
    <col min="1" max="1" width="10.7109375" style="1" bestFit="1" customWidth="1"/>
    <col min="2" max="2" width="10.28515625" style="1" bestFit="1" customWidth="1"/>
    <col min="3" max="3" width="25" style="1" bestFit="1" customWidth="1"/>
    <col min="4" max="4" width="25.85546875" style="1" bestFit="1" customWidth="1"/>
    <col min="5" max="5" width="18.140625" style="1" bestFit="1" customWidth="1"/>
    <col min="6" max="6" width="10.7109375" style="1" bestFit="1" customWidth="1"/>
    <col min="7" max="7" width="20" style="1" bestFit="1" customWidth="1"/>
    <col min="8" max="8" width="22.42578125" style="1" bestFit="1" customWidth="1"/>
    <col min="9" max="9" width="20" style="1" bestFit="1" customWidth="1"/>
    <col min="10" max="16384" width="10.85546875" style="1"/>
  </cols>
  <sheetData>
    <row r="1" spans="1:9" x14ac:dyDescent="0.25">
      <c r="A1" s="3" t="s">
        <v>18</v>
      </c>
      <c r="B1" s="3" t="s">
        <v>19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20</v>
      </c>
      <c r="I1" s="3" t="s">
        <v>21</v>
      </c>
    </row>
    <row r="2" spans="1:9" x14ac:dyDescent="0.25">
      <c r="A2" s="1">
        <v>1</v>
      </c>
      <c r="B2" s="1">
        <v>4</v>
      </c>
      <c r="C2" s="1" t="str">
        <f>VLOOKUP(A2,WORKSTATION!A:B,2,1)</f>
        <v>Estação de Trabalho 1</v>
      </c>
      <c r="D2" s="1" t="str">
        <f>VLOOKUP(B2,ACTIVITY!A:C,2,1)</f>
        <v>Almoço</v>
      </c>
      <c r="E2" s="1" t="str">
        <f>VLOOKUP(B2,ACTIVITY!A:C,3,1)</f>
        <v>NÃO PRODUTIVA</v>
      </c>
      <c r="F2" s="2">
        <v>43739</v>
      </c>
      <c r="G2" s="2" t="str">
        <f t="shared" ref="G2:G65" si="0">TEXT(F2,"dddd")</f>
        <v>terça-feira</v>
      </c>
      <c r="H2" s="4">
        <f ca="1">RANDBETWEEN(5900,6100)/100</f>
        <v>59.58</v>
      </c>
      <c r="I2" s="4">
        <f t="shared" ref="I2:I65" ca="1" si="1">H2/60</f>
        <v>0.99299999999999999</v>
      </c>
    </row>
    <row r="3" spans="1:9" x14ac:dyDescent="0.25">
      <c r="A3" s="1">
        <v>1</v>
      </c>
      <c r="B3" s="1">
        <v>1</v>
      </c>
      <c r="C3" s="1" t="str">
        <f>VLOOKUP(A3,WORKSTATION!A:B,2,1)</f>
        <v>Estação de Trabalho 1</v>
      </c>
      <c r="D3" s="1" t="str">
        <f>VLOOKUP(B3,ACTIVITY!A:C,2,1)</f>
        <v>Enrolar bobina</v>
      </c>
      <c r="E3" s="1" t="str">
        <f>VLOOKUP(B3,ACTIVITY!A:C,3,1)</f>
        <v>PRODUTIVA</v>
      </c>
      <c r="F3" s="2">
        <v>43739</v>
      </c>
      <c r="G3" s="2" t="str">
        <f t="shared" si="0"/>
        <v>terça-feira</v>
      </c>
      <c r="H3" s="4">
        <f ca="1">RANDBETWEEN(8000,11000)/100</f>
        <v>96.63</v>
      </c>
      <c r="I3" s="4">
        <f t="shared" ca="1" si="1"/>
        <v>1.6104999999999998</v>
      </c>
    </row>
    <row r="4" spans="1:9" x14ac:dyDescent="0.25">
      <c r="A4" s="1">
        <v>1</v>
      </c>
      <c r="B4" s="1">
        <v>6</v>
      </c>
      <c r="C4" s="1" t="str">
        <f>VLOOKUP(A4,WORKSTATION!A:B,2,1)</f>
        <v>Estação de Trabalho 1</v>
      </c>
      <c r="D4" s="1" t="str">
        <f>VLOOKUP(B4,ACTIVITY!A:C,2,1)</f>
        <v>Falta de Material</v>
      </c>
      <c r="E4" s="1" t="str">
        <f>VLOOKUP(B4,ACTIVITY!A:C,3,1)</f>
        <v>PARADA</v>
      </c>
      <c r="F4" s="2">
        <v>43739</v>
      </c>
      <c r="G4" s="2" t="str">
        <f t="shared" si="0"/>
        <v>terça-feira</v>
      </c>
      <c r="H4" s="4">
        <f ca="1">RANDBETWEEN(4000,6000)/100</f>
        <v>57.54</v>
      </c>
      <c r="I4" s="4">
        <f t="shared" ca="1" si="1"/>
        <v>0.95899999999999996</v>
      </c>
    </row>
    <row r="5" spans="1:9" x14ac:dyDescent="0.25">
      <c r="A5" s="1">
        <v>1</v>
      </c>
      <c r="B5" s="1">
        <v>3</v>
      </c>
      <c r="C5" s="1" t="str">
        <f>VLOOKUP(A5,WORKSTATION!A:B,2,1)</f>
        <v>Estação de Trabalho 1</v>
      </c>
      <c r="D5" s="1" t="str">
        <f>VLOOKUP(B5,ACTIVITY!A:C,2,1)</f>
        <v>Instalar isolamento elétrico</v>
      </c>
      <c r="E5" s="1" t="str">
        <f>VLOOKUP(B5,ACTIVITY!A:C,3,1)</f>
        <v>PRODUTIVA</v>
      </c>
      <c r="F5" s="2">
        <v>43739</v>
      </c>
      <c r="G5" s="2" t="str">
        <f t="shared" si="0"/>
        <v>terça-feira</v>
      </c>
      <c r="H5" s="4">
        <f ca="1">RANDBETWEEN(6000,9000)/100</f>
        <v>85.98</v>
      </c>
      <c r="I5" s="4">
        <f t="shared" ca="1" si="1"/>
        <v>1.4330000000000001</v>
      </c>
    </row>
    <row r="6" spans="1:9" x14ac:dyDescent="0.25">
      <c r="A6" s="1">
        <v>1</v>
      </c>
      <c r="B6" s="1">
        <v>7</v>
      </c>
      <c r="C6" s="1" t="str">
        <f>VLOOKUP(A6,WORKSTATION!A:B,2,1)</f>
        <v>Estação de Trabalho 1</v>
      </c>
      <c r="D6" s="1" t="str">
        <f>VLOOKUP(B6,ACTIVITY!A:C,2,1)</f>
        <v>Quebra de equipamento</v>
      </c>
      <c r="E6" s="1" t="str">
        <f>VLOOKUP(B6,ACTIVITY!A:C,3,1)</f>
        <v>PARADA</v>
      </c>
      <c r="F6" s="2">
        <v>43739</v>
      </c>
      <c r="G6" s="2" t="str">
        <f t="shared" si="0"/>
        <v>terça-feira</v>
      </c>
      <c r="H6" s="4">
        <f ca="1">RANDBETWEEN(2000,3000)/100</f>
        <v>26.77</v>
      </c>
      <c r="I6" s="4">
        <f t="shared" ca="1" si="1"/>
        <v>0.44616666666666666</v>
      </c>
    </row>
    <row r="7" spans="1:9" x14ac:dyDescent="0.25">
      <c r="A7" s="1">
        <v>1</v>
      </c>
      <c r="B7" s="1">
        <v>2</v>
      </c>
      <c r="C7" s="1" t="str">
        <f>VLOOKUP(A7,WORKSTATION!A:B,2,1)</f>
        <v>Estação de Trabalho 1</v>
      </c>
      <c r="D7" s="1" t="str">
        <f>VLOOKUP(B7,ACTIVITY!A:C,2,1)</f>
        <v>Soldar bobina</v>
      </c>
      <c r="E7" s="1" t="str">
        <f>VLOOKUP(B7,ACTIVITY!A:C,3,1)</f>
        <v>PRODUTIVA</v>
      </c>
      <c r="F7" s="2">
        <v>43739</v>
      </c>
      <c r="G7" s="2" t="str">
        <f t="shared" si="0"/>
        <v>terça-feira</v>
      </c>
      <c r="H7" s="4">
        <f ca="1">RANDBETWEEN(15000,17000)/100</f>
        <v>161.18</v>
      </c>
      <c r="I7" s="4">
        <f t="shared" ca="1" si="1"/>
        <v>2.6863333333333332</v>
      </c>
    </row>
    <row r="8" spans="1:9" x14ac:dyDescent="0.25">
      <c r="A8" s="1">
        <v>1</v>
      </c>
      <c r="B8" s="1">
        <v>5</v>
      </c>
      <c r="C8" s="1" t="str">
        <f>VLOOKUP(A8,WORKSTATION!A:B,2,1)</f>
        <v>Estação de Trabalho 1</v>
      </c>
      <c r="D8" s="1" t="str">
        <f>VLOOKUP(B8,ACTIVITY!A:C,2,1)</f>
        <v>Treinamentos Internos</v>
      </c>
      <c r="E8" s="1" t="str">
        <f>VLOOKUP(B8,ACTIVITY!A:C,3,1)</f>
        <v>NÃO PRODUTIVA</v>
      </c>
      <c r="F8" s="2">
        <v>43739</v>
      </c>
      <c r="G8" s="2" t="str">
        <f t="shared" si="0"/>
        <v>terça-feira</v>
      </c>
      <c r="H8" s="4">
        <f ca="1">RANDBETWEEN(2000,3000)/100</f>
        <v>23.28</v>
      </c>
      <c r="I8" s="4">
        <f t="shared" ca="1" si="1"/>
        <v>0.38800000000000001</v>
      </c>
    </row>
    <row r="9" spans="1:9" x14ac:dyDescent="0.25">
      <c r="A9" s="1">
        <v>1</v>
      </c>
      <c r="B9" s="1">
        <v>4</v>
      </c>
      <c r="C9" s="1" t="str">
        <f>VLOOKUP(A9,WORKSTATION!A:B,2,1)</f>
        <v>Estação de Trabalho 1</v>
      </c>
      <c r="D9" s="1" t="str">
        <f>VLOOKUP(B9,ACTIVITY!A:C,2,1)</f>
        <v>Almoço</v>
      </c>
      <c r="E9" s="1" t="str">
        <f>VLOOKUP(B9,ACTIVITY!A:C,3,1)</f>
        <v>NÃO PRODUTIVA</v>
      </c>
      <c r="F9" s="2">
        <v>43740</v>
      </c>
      <c r="G9" s="2" t="str">
        <f t="shared" si="0"/>
        <v>quarta-feira</v>
      </c>
      <c r="H9" s="4">
        <f ca="1">RANDBETWEEN(5900,6100)/100</f>
        <v>59.74</v>
      </c>
      <c r="I9" s="4">
        <f t="shared" ca="1" si="1"/>
        <v>0.9956666666666667</v>
      </c>
    </row>
    <row r="10" spans="1:9" x14ac:dyDescent="0.25">
      <c r="A10" s="1">
        <v>1</v>
      </c>
      <c r="B10" s="1">
        <v>1</v>
      </c>
      <c r="C10" s="1" t="str">
        <f>VLOOKUP(A10,WORKSTATION!A:B,2,1)</f>
        <v>Estação de Trabalho 1</v>
      </c>
      <c r="D10" s="1" t="str">
        <f>VLOOKUP(B10,ACTIVITY!A:C,2,1)</f>
        <v>Enrolar bobina</v>
      </c>
      <c r="E10" s="1" t="str">
        <f>VLOOKUP(B10,ACTIVITY!A:C,3,1)</f>
        <v>PRODUTIVA</v>
      </c>
      <c r="F10" s="2">
        <v>43740</v>
      </c>
      <c r="G10" s="2" t="str">
        <f t="shared" si="0"/>
        <v>quarta-feira</v>
      </c>
      <c r="H10" s="4">
        <f ca="1">RANDBETWEEN(8000,11000)/100</f>
        <v>83.02</v>
      </c>
      <c r="I10" s="4">
        <f t="shared" ca="1" si="1"/>
        <v>1.3836666666666666</v>
      </c>
    </row>
    <row r="11" spans="1:9" x14ac:dyDescent="0.25">
      <c r="A11" s="1">
        <v>1</v>
      </c>
      <c r="B11" s="1">
        <v>6</v>
      </c>
      <c r="C11" s="1" t="str">
        <f>VLOOKUP(A11,WORKSTATION!A:B,2,1)</f>
        <v>Estação de Trabalho 1</v>
      </c>
      <c r="D11" s="1" t="str">
        <f>VLOOKUP(B11,ACTIVITY!A:C,2,1)</f>
        <v>Falta de Material</v>
      </c>
      <c r="E11" s="1" t="str">
        <f>VLOOKUP(B11,ACTIVITY!A:C,3,1)</f>
        <v>PARADA</v>
      </c>
      <c r="F11" s="2">
        <v>43740</v>
      </c>
      <c r="G11" s="2" t="str">
        <f t="shared" si="0"/>
        <v>quarta-feira</v>
      </c>
      <c r="H11" s="4">
        <f ca="1">RANDBETWEEN(4000,6000)/100</f>
        <v>50.13</v>
      </c>
      <c r="I11" s="4">
        <f t="shared" ca="1" si="1"/>
        <v>0.83550000000000002</v>
      </c>
    </row>
    <row r="12" spans="1:9" x14ac:dyDescent="0.25">
      <c r="A12" s="1">
        <v>1</v>
      </c>
      <c r="B12" s="1">
        <v>3</v>
      </c>
      <c r="C12" s="1" t="str">
        <f>VLOOKUP(A12,WORKSTATION!A:B,2,1)</f>
        <v>Estação de Trabalho 1</v>
      </c>
      <c r="D12" s="1" t="str">
        <f>VLOOKUP(B12,ACTIVITY!A:C,2,1)</f>
        <v>Instalar isolamento elétrico</v>
      </c>
      <c r="E12" s="1" t="str">
        <f>VLOOKUP(B12,ACTIVITY!A:C,3,1)</f>
        <v>PRODUTIVA</v>
      </c>
      <c r="F12" s="2">
        <v>43740</v>
      </c>
      <c r="G12" s="2" t="str">
        <f t="shared" si="0"/>
        <v>quarta-feira</v>
      </c>
      <c r="H12" s="4">
        <f ca="1">RANDBETWEEN(6000,9000)/100</f>
        <v>82.46</v>
      </c>
      <c r="I12" s="4">
        <f t="shared" ca="1" si="1"/>
        <v>1.3743333333333332</v>
      </c>
    </row>
    <row r="13" spans="1:9" x14ac:dyDescent="0.25">
      <c r="A13" s="1">
        <v>1</v>
      </c>
      <c r="B13" s="1">
        <v>7</v>
      </c>
      <c r="C13" s="1" t="str">
        <f>VLOOKUP(A13,WORKSTATION!A:B,2,1)</f>
        <v>Estação de Trabalho 1</v>
      </c>
      <c r="D13" s="1" t="str">
        <f>VLOOKUP(B13,ACTIVITY!A:C,2,1)</f>
        <v>Quebra de equipamento</v>
      </c>
      <c r="E13" s="1" t="str">
        <f>VLOOKUP(B13,ACTIVITY!A:C,3,1)</f>
        <v>PARADA</v>
      </c>
      <c r="F13" s="2">
        <v>43740</v>
      </c>
      <c r="G13" s="2" t="str">
        <f t="shared" si="0"/>
        <v>quarta-feira</v>
      </c>
      <c r="H13" s="4">
        <f ca="1">RANDBETWEEN(2000,3000)/100</f>
        <v>21.85</v>
      </c>
      <c r="I13" s="4">
        <f t="shared" ca="1" si="1"/>
        <v>0.36416666666666669</v>
      </c>
    </row>
    <row r="14" spans="1:9" x14ac:dyDescent="0.25">
      <c r="A14" s="1">
        <v>1</v>
      </c>
      <c r="B14" s="1">
        <v>2</v>
      </c>
      <c r="C14" s="1" t="str">
        <f>VLOOKUP(A14,WORKSTATION!A:B,2,1)</f>
        <v>Estação de Trabalho 1</v>
      </c>
      <c r="D14" s="1" t="str">
        <f>VLOOKUP(B14,ACTIVITY!A:C,2,1)</f>
        <v>Soldar bobina</v>
      </c>
      <c r="E14" s="1" t="str">
        <f>VLOOKUP(B14,ACTIVITY!A:C,3,1)</f>
        <v>PRODUTIVA</v>
      </c>
      <c r="F14" s="2">
        <v>43740</v>
      </c>
      <c r="G14" s="2" t="str">
        <f t="shared" si="0"/>
        <v>quarta-feira</v>
      </c>
      <c r="H14" s="4">
        <f ca="1">RANDBETWEEN(15000,17000)/100</f>
        <v>150.79</v>
      </c>
      <c r="I14" s="4">
        <f t="shared" ca="1" si="1"/>
        <v>2.5131666666666663</v>
      </c>
    </row>
    <row r="15" spans="1:9" x14ac:dyDescent="0.25">
      <c r="A15" s="1">
        <v>1</v>
      </c>
      <c r="B15" s="1">
        <v>5</v>
      </c>
      <c r="C15" s="1" t="str">
        <f>VLOOKUP(A15,WORKSTATION!A:B,2,1)</f>
        <v>Estação de Trabalho 1</v>
      </c>
      <c r="D15" s="1" t="str">
        <f>VLOOKUP(B15,ACTIVITY!A:C,2,1)</f>
        <v>Treinamentos Internos</v>
      </c>
      <c r="E15" s="1" t="str">
        <f>VLOOKUP(B15,ACTIVITY!A:C,3,1)</f>
        <v>NÃO PRODUTIVA</v>
      </c>
      <c r="F15" s="2">
        <v>43740</v>
      </c>
      <c r="G15" s="2" t="str">
        <f t="shared" si="0"/>
        <v>quarta-feira</v>
      </c>
      <c r="H15" s="4">
        <f ca="1">RANDBETWEEN(2000,3000)/100</f>
        <v>23.88</v>
      </c>
      <c r="I15" s="4">
        <f t="shared" ca="1" si="1"/>
        <v>0.39799999999999996</v>
      </c>
    </row>
    <row r="16" spans="1:9" x14ac:dyDescent="0.25">
      <c r="A16" s="1">
        <v>1</v>
      </c>
      <c r="B16" s="1">
        <v>4</v>
      </c>
      <c r="C16" s="1" t="str">
        <f>VLOOKUP(A16,WORKSTATION!A:B,2,1)</f>
        <v>Estação de Trabalho 1</v>
      </c>
      <c r="D16" s="1" t="str">
        <f>VLOOKUP(B16,ACTIVITY!A:C,2,1)</f>
        <v>Almoço</v>
      </c>
      <c r="E16" s="1" t="str">
        <f>VLOOKUP(B16,ACTIVITY!A:C,3,1)</f>
        <v>NÃO PRODUTIVA</v>
      </c>
      <c r="F16" s="2">
        <v>43741</v>
      </c>
      <c r="G16" s="2" t="str">
        <f t="shared" si="0"/>
        <v>quinta-feira</v>
      </c>
      <c r="H16" s="4">
        <f ca="1">RANDBETWEEN(5900,6100)/100</f>
        <v>60.77</v>
      </c>
      <c r="I16" s="4">
        <f t="shared" ca="1" si="1"/>
        <v>1.0128333333333335</v>
      </c>
    </row>
    <row r="17" spans="1:9" x14ac:dyDescent="0.25">
      <c r="A17" s="1">
        <v>1</v>
      </c>
      <c r="B17" s="1">
        <v>1</v>
      </c>
      <c r="C17" s="1" t="str">
        <f>VLOOKUP(A17,WORKSTATION!A:B,2,1)</f>
        <v>Estação de Trabalho 1</v>
      </c>
      <c r="D17" s="1" t="str">
        <f>VLOOKUP(B17,ACTIVITY!A:C,2,1)</f>
        <v>Enrolar bobina</v>
      </c>
      <c r="E17" s="1" t="str">
        <f>VLOOKUP(B17,ACTIVITY!A:C,3,1)</f>
        <v>PRODUTIVA</v>
      </c>
      <c r="F17" s="2">
        <v>43741</v>
      </c>
      <c r="G17" s="2" t="str">
        <f t="shared" si="0"/>
        <v>quinta-feira</v>
      </c>
      <c r="H17" s="4">
        <f ca="1">RANDBETWEEN(8000,11000)/100</f>
        <v>84.31</v>
      </c>
      <c r="I17" s="4">
        <f t="shared" ca="1" si="1"/>
        <v>1.4051666666666667</v>
      </c>
    </row>
    <row r="18" spans="1:9" x14ac:dyDescent="0.25">
      <c r="A18" s="1">
        <v>1</v>
      </c>
      <c r="B18" s="1">
        <v>6</v>
      </c>
      <c r="C18" s="1" t="str">
        <f>VLOOKUP(A18,WORKSTATION!A:B,2,1)</f>
        <v>Estação de Trabalho 1</v>
      </c>
      <c r="D18" s="1" t="str">
        <f>VLOOKUP(B18,ACTIVITY!A:C,2,1)</f>
        <v>Falta de Material</v>
      </c>
      <c r="E18" s="1" t="str">
        <f>VLOOKUP(B18,ACTIVITY!A:C,3,1)</f>
        <v>PARADA</v>
      </c>
      <c r="F18" s="2">
        <v>43741</v>
      </c>
      <c r="G18" s="2" t="str">
        <f t="shared" si="0"/>
        <v>quinta-feira</v>
      </c>
      <c r="H18" s="4">
        <f ca="1">RANDBETWEEN(4000,6000)/100</f>
        <v>56.68</v>
      </c>
      <c r="I18" s="4">
        <f t="shared" ca="1" si="1"/>
        <v>0.94466666666666665</v>
      </c>
    </row>
    <row r="19" spans="1:9" x14ac:dyDescent="0.25">
      <c r="A19" s="1">
        <v>1</v>
      </c>
      <c r="B19" s="1">
        <v>3</v>
      </c>
      <c r="C19" s="1" t="str">
        <f>VLOOKUP(A19,WORKSTATION!A:B,2,1)</f>
        <v>Estação de Trabalho 1</v>
      </c>
      <c r="D19" s="1" t="str">
        <f>VLOOKUP(B19,ACTIVITY!A:C,2,1)</f>
        <v>Instalar isolamento elétrico</v>
      </c>
      <c r="E19" s="1" t="str">
        <f>VLOOKUP(B19,ACTIVITY!A:C,3,1)</f>
        <v>PRODUTIVA</v>
      </c>
      <c r="F19" s="2">
        <v>43741</v>
      </c>
      <c r="G19" s="2" t="str">
        <f t="shared" si="0"/>
        <v>quinta-feira</v>
      </c>
      <c r="H19" s="4">
        <f ca="1">RANDBETWEEN(6000,9000)/100</f>
        <v>81.13</v>
      </c>
      <c r="I19" s="4">
        <f t="shared" ca="1" si="1"/>
        <v>1.3521666666666665</v>
      </c>
    </row>
    <row r="20" spans="1:9" x14ac:dyDescent="0.25">
      <c r="A20" s="1">
        <v>1</v>
      </c>
      <c r="B20" s="1">
        <v>7</v>
      </c>
      <c r="C20" s="1" t="str">
        <f>VLOOKUP(A20,WORKSTATION!A:B,2,1)</f>
        <v>Estação de Trabalho 1</v>
      </c>
      <c r="D20" s="1" t="str">
        <f>VLOOKUP(B20,ACTIVITY!A:C,2,1)</f>
        <v>Quebra de equipamento</v>
      </c>
      <c r="E20" s="1" t="str">
        <f>VLOOKUP(B20,ACTIVITY!A:C,3,1)</f>
        <v>PARADA</v>
      </c>
      <c r="F20" s="2">
        <v>43741</v>
      </c>
      <c r="G20" s="2" t="str">
        <f t="shared" si="0"/>
        <v>quinta-feira</v>
      </c>
      <c r="H20" s="4">
        <f ca="1">RANDBETWEEN(2000,3000)/100</f>
        <v>25.95</v>
      </c>
      <c r="I20" s="4">
        <f t="shared" ca="1" si="1"/>
        <v>0.4325</v>
      </c>
    </row>
    <row r="21" spans="1:9" x14ac:dyDescent="0.25">
      <c r="A21" s="1">
        <v>1</v>
      </c>
      <c r="B21" s="1">
        <v>2</v>
      </c>
      <c r="C21" s="1" t="str">
        <f>VLOOKUP(A21,WORKSTATION!A:B,2,1)</f>
        <v>Estação de Trabalho 1</v>
      </c>
      <c r="D21" s="1" t="str">
        <f>VLOOKUP(B21,ACTIVITY!A:C,2,1)</f>
        <v>Soldar bobina</v>
      </c>
      <c r="E21" s="1" t="str">
        <f>VLOOKUP(B21,ACTIVITY!A:C,3,1)</f>
        <v>PRODUTIVA</v>
      </c>
      <c r="F21" s="2">
        <v>43741</v>
      </c>
      <c r="G21" s="2" t="str">
        <f t="shared" si="0"/>
        <v>quinta-feira</v>
      </c>
      <c r="H21" s="4">
        <f ca="1">RANDBETWEEN(15000,17000)/100</f>
        <v>154.72999999999999</v>
      </c>
      <c r="I21" s="4">
        <f t="shared" ca="1" si="1"/>
        <v>2.5788333333333333</v>
      </c>
    </row>
    <row r="22" spans="1:9" x14ac:dyDescent="0.25">
      <c r="A22" s="1">
        <v>1</v>
      </c>
      <c r="B22" s="1">
        <v>5</v>
      </c>
      <c r="C22" s="1" t="str">
        <f>VLOOKUP(A22,WORKSTATION!A:B,2,1)</f>
        <v>Estação de Trabalho 1</v>
      </c>
      <c r="D22" s="1" t="str">
        <f>VLOOKUP(B22,ACTIVITY!A:C,2,1)</f>
        <v>Treinamentos Internos</v>
      </c>
      <c r="E22" s="1" t="str">
        <f>VLOOKUP(B22,ACTIVITY!A:C,3,1)</f>
        <v>NÃO PRODUTIVA</v>
      </c>
      <c r="F22" s="2">
        <v>43741</v>
      </c>
      <c r="G22" s="2" t="str">
        <f t="shared" si="0"/>
        <v>quinta-feira</v>
      </c>
      <c r="H22" s="4">
        <f ca="1">RANDBETWEEN(2000,3000)/100</f>
        <v>20.22</v>
      </c>
      <c r="I22" s="4">
        <f t="shared" ca="1" si="1"/>
        <v>0.33699999999999997</v>
      </c>
    </row>
    <row r="23" spans="1:9" x14ac:dyDescent="0.25">
      <c r="A23" s="1">
        <v>1</v>
      </c>
      <c r="B23" s="1">
        <v>4</v>
      </c>
      <c r="C23" s="1" t="str">
        <f>VLOOKUP(A23,WORKSTATION!A:B,2,1)</f>
        <v>Estação de Trabalho 1</v>
      </c>
      <c r="D23" s="1" t="str">
        <f>VLOOKUP(B23,ACTIVITY!A:C,2,1)</f>
        <v>Almoço</v>
      </c>
      <c r="E23" s="1" t="str">
        <f>VLOOKUP(B23,ACTIVITY!A:C,3,1)</f>
        <v>NÃO PRODUTIVA</v>
      </c>
      <c r="F23" s="2">
        <v>43742</v>
      </c>
      <c r="G23" s="2" t="str">
        <f t="shared" si="0"/>
        <v>sexta-feira</v>
      </c>
      <c r="H23" s="4">
        <f ca="1">RANDBETWEEN(5900,6100)/100</f>
        <v>60.74</v>
      </c>
      <c r="I23" s="4">
        <f t="shared" ca="1" si="1"/>
        <v>1.0123333333333333</v>
      </c>
    </row>
    <row r="24" spans="1:9" x14ac:dyDescent="0.25">
      <c r="A24" s="1">
        <v>1</v>
      </c>
      <c r="B24" s="1">
        <v>1</v>
      </c>
      <c r="C24" s="1" t="str">
        <f>VLOOKUP(A24,WORKSTATION!A:B,2,1)</f>
        <v>Estação de Trabalho 1</v>
      </c>
      <c r="D24" s="1" t="str">
        <f>VLOOKUP(B24,ACTIVITY!A:C,2,1)</f>
        <v>Enrolar bobina</v>
      </c>
      <c r="E24" s="1" t="str">
        <f>VLOOKUP(B24,ACTIVITY!A:C,3,1)</f>
        <v>PRODUTIVA</v>
      </c>
      <c r="F24" s="2">
        <v>43742</v>
      </c>
      <c r="G24" s="2" t="str">
        <f t="shared" si="0"/>
        <v>sexta-feira</v>
      </c>
      <c r="H24" s="4">
        <f ca="1">RANDBETWEEN(8000,11000)/100</f>
        <v>82.78</v>
      </c>
      <c r="I24" s="4">
        <f t="shared" ca="1" si="1"/>
        <v>1.3796666666666666</v>
      </c>
    </row>
    <row r="25" spans="1:9" x14ac:dyDescent="0.25">
      <c r="A25" s="1">
        <v>1</v>
      </c>
      <c r="B25" s="1">
        <v>6</v>
      </c>
      <c r="C25" s="1" t="str">
        <f>VLOOKUP(A25,WORKSTATION!A:B,2,1)</f>
        <v>Estação de Trabalho 1</v>
      </c>
      <c r="D25" s="1" t="str">
        <f>VLOOKUP(B25,ACTIVITY!A:C,2,1)</f>
        <v>Falta de Material</v>
      </c>
      <c r="E25" s="1" t="str">
        <f>VLOOKUP(B25,ACTIVITY!A:C,3,1)</f>
        <v>PARADA</v>
      </c>
      <c r="F25" s="2">
        <v>43742</v>
      </c>
      <c r="G25" s="2" t="str">
        <f t="shared" si="0"/>
        <v>sexta-feira</v>
      </c>
      <c r="H25" s="4">
        <f ca="1">RANDBETWEEN(4000,6000)/100</f>
        <v>59.96</v>
      </c>
      <c r="I25" s="4">
        <f t="shared" ca="1" si="1"/>
        <v>0.9993333333333333</v>
      </c>
    </row>
    <row r="26" spans="1:9" x14ac:dyDescent="0.25">
      <c r="A26" s="1">
        <v>1</v>
      </c>
      <c r="B26" s="1">
        <v>3</v>
      </c>
      <c r="C26" s="1" t="str">
        <f>VLOOKUP(A26,WORKSTATION!A:B,2,1)</f>
        <v>Estação de Trabalho 1</v>
      </c>
      <c r="D26" s="1" t="str">
        <f>VLOOKUP(B26,ACTIVITY!A:C,2,1)</f>
        <v>Instalar isolamento elétrico</v>
      </c>
      <c r="E26" s="1" t="str">
        <f>VLOOKUP(B26,ACTIVITY!A:C,3,1)</f>
        <v>PRODUTIVA</v>
      </c>
      <c r="F26" s="2">
        <v>43742</v>
      </c>
      <c r="G26" s="2" t="str">
        <f t="shared" si="0"/>
        <v>sexta-feira</v>
      </c>
      <c r="H26" s="4">
        <f ca="1">RANDBETWEEN(6000,9000)/100</f>
        <v>74.05</v>
      </c>
      <c r="I26" s="4">
        <f t="shared" ca="1" si="1"/>
        <v>1.2341666666666666</v>
      </c>
    </row>
    <row r="27" spans="1:9" x14ac:dyDescent="0.25">
      <c r="A27" s="1">
        <v>1</v>
      </c>
      <c r="B27" s="1">
        <v>7</v>
      </c>
      <c r="C27" s="1" t="str">
        <f>VLOOKUP(A27,WORKSTATION!A:B,2,1)</f>
        <v>Estação de Trabalho 1</v>
      </c>
      <c r="D27" s="1" t="str">
        <f>VLOOKUP(B27,ACTIVITY!A:C,2,1)</f>
        <v>Quebra de equipamento</v>
      </c>
      <c r="E27" s="1" t="str">
        <f>VLOOKUP(B27,ACTIVITY!A:C,3,1)</f>
        <v>PARADA</v>
      </c>
      <c r="F27" s="2">
        <v>43742</v>
      </c>
      <c r="G27" s="2" t="str">
        <f t="shared" si="0"/>
        <v>sexta-feira</v>
      </c>
      <c r="H27" s="4">
        <f ca="1">RANDBETWEEN(2000,3000)/100</f>
        <v>25.21</v>
      </c>
      <c r="I27" s="4">
        <f t="shared" ca="1" si="1"/>
        <v>0.42016666666666669</v>
      </c>
    </row>
    <row r="28" spans="1:9" x14ac:dyDescent="0.25">
      <c r="A28" s="1">
        <v>1</v>
      </c>
      <c r="B28" s="1">
        <v>2</v>
      </c>
      <c r="C28" s="1" t="str">
        <f>VLOOKUP(A28,WORKSTATION!A:B,2,1)</f>
        <v>Estação de Trabalho 1</v>
      </c>
      <c r="D28" s="1" t="str">
        <f>VLOOKUP(B28,ACTIVITY!A:C,2,1)</f>
        <v>Soldar bobina</v>
      </c>
      <c r="E28" s="1" t="str">
        <f>VLOOKUP(B28,ACTIVITY!A:C,3,1)</f>
        <v>PRODUTIVA</v>
      </c>
      <c r="F28" s="2">
        <v>43742</v>
      </c>
      <c r="G28" s="2" t="str">
        <f t="shared" si="0"/>
        <v>sexta-feira</v>
      </c>
      <c r="H28" s="4">
        <f ca="1">RANDBETWEEN(15000,17000)/100</f>
        <v>158.35</v>
      </c>
      <c r="I28" s="4">
        <f t="shared" ca="1" si="1"/>
        <v>2.6391666666666667</v>
      </c>
    </row>
    <row r="29" spans="1:9" x14ac:dyDescent="0.25">
      <c r="A29" s="1">
        <v>1</v>
      </c>
      <c r="B29" s="1">
        <v>5</v>
      </c>
      <c r="C29" s="1" t="str">
        <f>VLOOKUP(A29,WORKSTATION!A:B,2,1)</f>
        <v>Estação de Trabalho 1</v>
      </c>
      <c r="D29" s="1" t="str">
        <f>VLOOKUP(B29,ACTIVITY!A:C,2,1)</f>
        <v>Treinamentos Internos</v>
      </c>
      <c r="E29" s="1" t="str">
        <f>VLOOKUP(B29,ACTIVITY!A:C,3,1)</f>
        <v>NÃO PRODUTIVA</v>
      </c>
      <c r="F29" s="2">
        <v>43742</v>
      </c>
      <c r="G29" s="2" t="str">
        <f t="shared" si="0"/>
        <v>sexta-feira</v>
      </c>
      <c r="H29" s="4">
        <f ca="1">RANDBETWEEN(2000,3000)/100</f>
        <v>27.62</v>
      </c>
      <c r="I29" s="4">
        <f t="shared" ca="1" si="1"/>
        <v>0.46033333333333337</v>
      </c>
    </row>
    <row r="30" spans="1:9" x14ac:dyDescent="0.25">
      <c r="A30" s="1">
        <v>1</v>
      </c>
      <c r="B30" s="1">
        <v>4</v>
      </c>
      <c r="C30" s="1" t="str">
        <f>VLOOKUP(A30,WORKSTATION!A:B,2,1)</f>
        <v>Estação de Trabalho 1</v>
      </c>
      <c r="D30" s="1" t="str">
        <f>VLOOKUP(B30,ACTIVITY!A:C,2,1)</f>
        <v>Almoço</v>
      </c>
      <c r="E30" s="1" t="str">
        <f>VLOOKUP(B30,ACTIVITY!A:C,3,1)</f>
        <v>NÃO PRODUTIVA</v>
      </c>
      <c r="F30" s="2">
        <v>43743</v>
      </c>
      <c r="G30" s="2" t="str">
        <f t="shared" si="0"/>
        <v>sábado</v>
      </c>
      <c r="H30" s="4">
        <v>0</v>
      </c>
      <c r="I30" s="4">
        <f t="shared" si="1"/>
        <v>0</v>
      </c>
    </row>
    <row r="31" spans="1:9" x14ac:dyDescent="0.25">
      <c r="A31" s="1">
        <v>1</v>
      </c>
      <c r="B31" s="1">
        <v>1</v>
      </c>
      <c r="C31" s="1" t="str">
        <f>VLOOKUP(A31,WORKSTATION!A:B,2,1)</f>
        <v>Estação de Trabalho 1</v>
      </c>
      <c r="D31" s="1" t="str">
        <f>VLOOKUP(B31,ACTIVITY!A:C,2,1)</f>
        <v>Enrolar bobina</v>
      </c>
      <c r="E31" s="1" t="str">
        <f>VLOOKUP(B31,ACTIVITY!A:C,3,1)</f>
        <v>PRODUTIVA</v>
      </c>
      <c r="F31" s="2">
        <v>43743</v>
      </c>
      <c r="G31" s="2" t="str">
        <f t="shared" si="0"/>
        <v>sábado</v>
      </c>
      <c r="H31" s="4">
        <v>0</v>
      </c>
      <c r="I31" s="4">
        <f t="shared" si="1"/>
        <v>0</v>
      </c>
    </row>
    <row r="32" spans="1:9" x14ac:dyDescent="0.25">
      <c r="A32" s="1">
        <v>1</v>
      </c>
      <c r="B32" s="1">
        <v>6</v>
      </c>
      <c r="C32" s="1" t="str">
        <f>VLOOKUP(A32,WORKSTATION!A:B,2,1)</f>
        <v>Estação de Trabalho 1</v>
      </c>
      <c r="D32" s="1" t="str">
        <f>VLOOKUP(B32,ACTIVITY!A:C,2,1)</f>
        <v>Falta de Material</v>
      </c>
      <c r="E32" s="1" t="str">
        <f>VLOOKUP(B32,ACTIVITY!A:C,3,1)</f>
        <v>PARADA</v>
      </c>
      <c r="F32" s="2">
        <v>43743</v>
      </c>
      <c r="G32" s="2" t="str">
        <f t="shared" si="0"/>
        <v>sábado</v>
      </c>
      <c r="H32" s="4">
        <v>0</v>
      </c>
      <c r="I32" s="4">
        <f t="shared" si="1"/>
        <v>0</v>
      </c>
    </row>
    <row r="33" spans="1:9" x14ac:dyDescent="0.25">
      <c r="A33" s="1">
        <v>1</v>
      </c>
      <c r="B33" s="1">
        <v>3</v>
      </c>
      <c r="C33" s="1" t="str">
        <f>VLOOKUP(A33,WORKSTATION!A:B,2,1)</f>
        <v>Estação de Trabalho 1</v>
      </c>
      <c r="D33" s="1" t="str">
        <f>VLOOKUP(B33,ACTIVITY!A:C,2,1)</f>
        <v>Instalar isolamento elétrico</v>
      </c>
      <c r="E33" s="1" t="str">
        <f>VLOOKUP(B33,ACTIVITY!A:C,3,1)</f>
        <v>PRODUTIVA</v>
      </c>
      <c r="F33" s="2">
        <v>43743</v>
      </c>
      <c r="G33" s="2" t="str">
        <f t="shared" si="0"/>
        <v>sábado</v>
      </c>
      <c r="H33" s="4">
        <v>0</v>
      </c>
      <c r="I33" s="4">
        <f t="shared" si="1"/>
        <v>0</v>
      </c>
    </row>
    <row r="34" spans="1:9" x14ac:dyDescent="0.25">
      <c r="A34" s="1">
        <v>1</v>
      </c>
      <c r="B34" s="1">
        <v>7</v>
      </c>
      <c r="C34" s="1" t="str">
        <f>VLOOKUP(A34,WORKSTATION!A:B,2,1)</f>
        <v>Estação de Trabalho 1</v>
      </c>
      <c r="D34" s="1" t="str">
        <f>VLOOKUP(B34,ACTIVITY!A:C,2,1)</f>
        <v>Quebra de equipamento</v>
      </c>
      <c r="E34" s="1" t="str">
        <f>VLOOKUP(B34,ACTIVITY!A:C,3,1)</f>
        <v>PARADA</v>
      </c>
      <c r="F34" s="2">
        <v>43743</v>
      </c>
      <c r="G34" s="2" t="str">
        <f t="shared" si="0"/>
        <v>sábado</v>
      </c>
      <c r="H34" s="4">
        <v>0</v>
      </c>
      <c r="I34" s="4">
        <f t="shared" si="1"/>
        <v>0</v>
      </c>
    </row>
    <row r="35" spans="1:9" x14ac:dyDescent="0.25">
      <c r="A35" s="1">
        <v>1</v>
      </c>
      <c r="B35" s="1">
        <v>2</v>
      </c>
      <c r="C35" s="1" t="str">
        <f>VLOOKUP(A35,WORKSTATION!A:B,2,1)</f>
        <v>Estação de Trabalho 1</v>
      </c>
      <c r="D35" s="1" t="str">
        <f>VLOOKUP(B35,ACTIVITY!A:C,2,1)</f>
        <v>Soldar bobina</v>
      </c>
      <c r="E35" s="1" t="str">
        <f>VLOOKUP(B35,ACTIVITY!A:C,3,1)</f>
        <v>PRODUTIVA</v>
      </c>
      <c r="F35" s="2">
        <v>43743</v>
      </c>
      <c r="G35" s="2" t="str">
        <f t="shared" si="0"/>
        <v>sábado</v>
      </c>
      <c r="H35" s="4">
        <v>0</v>
      </c>
      <c r="I35" s="4">
        <f t="shared" si="1"/>
        <v>0</v>
      </c>
    </row>
    <row r="36" spans="1:9" x14ac:dyDescent="0.25">
      <c r="A36" s="1">
        <v>1</v>
      </c>
      <c r="B36" s="1">
        <v>5</v>
      </c>
      <c r="C36" s="1" t="str">
        <f>VLOOKUP(A36,WORKSTATION!A:B,2,1)</f>
        <v>Estação de Trabalho 1</v>
      </c>
      <c r="D36" s="1" t="str">
        <f>VLOOKUP(B36,ACTIVITY!A:C,2,1)</f>
        <v>Treinamentos Internos</v>
      </c>
      <c r="E36" s="1" t="str">
        <f>VLOOKUP(B36,ACTIVITY!A:C,3,1)</f>
        <v>NÃO PRODUTIVA</v>
      </c>
      <c r="F36" s="2">
        <v>43743</v>
      </c>
      <c r="G36" s="2" t="str">
        <f t="shared" si="0"/>
        <v>sábado</v>
      </c>
      <c r="H36" s="4">
        <v>0</v>
      </c>
      <c r="I36" s="4">
        <f t="shared" si="1"/>
        <v>0</v>
      </c>
    </row>
    <row r="37" spans="1:9" x14ac:dyDescent="0.25">
      <c r="A37" s="1">
        <v>1</v>
      </c>
      <c r="B37" s="1">
        <v>4</v>
      </c>
      <c r="C37" s="1" t="str">
        <f>VLOOKUP(A37,WORKSTATION!A:B,2,1)</f>
        <v>Estação de Trabalho 1</v>
      </c>
      <c r="D37" s="1" t="str">
        <f>VLOOKUP(B37,ACTIVITY!A:C,2,1)</f>
        <v>Almoço</v>
      </c>
      <c r="E37" s="1" t="str">
        <f>VLOOKUP(B37,ACTIVITY!A:C,3,1)</f>
        <v>NÃO PRODUTIVA</v>
      </c>
      <c r="F37" s="2">
        <v>43744</v>
      </c>
      <c r="G37" s="2" t="str">
        <f t="shared" si="0"/>
        <v>domingo</v>
      </c>
      <c r="H37" s="4">
        <v>0</v>
      </c>
      <c r="I37" s="4">
        <f t="shared" si="1"/>
        <v>0</v>
      </c>
    </row>
    <row r="38" spans="1:9" x14ac:dyDescent="0.25">
      <c r="A38" s="1">
        <v>1</v>
      </c>
      <c r="B38" s="1">
        <v>1</v>
      </c>
      <c r="C38" s="1" t="str">
        <f>VLOOKUP(A38,WORKSTATION!A:B,2,1)</f>
        <v>Estação de Trabalho 1</v>
      </c>
      <c r="D38" s="1" t="str">
        <f>VLOOKUP(B38,ACTIVITY!A:C,2,1)</f>
        <v>Enrolar bobina</v>
      </c>
      <c r="E38" s="1" t="str">
        <f>VLOOKUP(B38,ACTIVITY!A:C,3,1)</f>
        <v>PRODUTIVA</v>
      </c>
      <c r="F38" s="2">
        <v>43744</v>
      </c>
      <c r="G38" s="2" t="str">
        <f t="shared" si="0"/>
        <v>domingo</v>
      </c>
      <c r="H38" s="4">
        <v>0</v>
      </c>
      <c r="I38" s="4">
        <f t="shared" si="1"/>
        <v>0</v>
      </c>
    </row>
    <row r="39" spans="1:9" x14ac:dyDescent="0.25">
      <c r="A39" s="1">
        <v>1</v>
      </c>
      <c r="B39" s="1">
        <v>6</v>
      </c>
      <c r="C39" s="1" t="str">
        <f>VLOOKUP(A39,WORKSTATION!A:B,2,1)</f>
        <v>Estação de Trabalho 1</v>
      </c>
      <c r="D39" s="1" t="str">
        <f>VLOOKUP(B39,ACTIVITY!A:C,2,1)</f>
        <v>Falta de Material</v>
      </c>
      <c r="E39" s="1" t="str">
        <f>VLOOKUP(B39,ACTIVITY!A:C,3,1)</f>
        <v>PARADA</v>
      </c>
      <c r="F39" s="2">
        <v>43744</v>
      </c>
      <c r="G39" s="2" t="str">
        <f t="shared" si="0"/>
        <v>domingo</v>
      </c>
      <c r="H39" s="4">
        <v>0</v>
      </c>
      <c r="I39" s="4">
        <f t="shared" si="1"/>
        <v>0</v>
      </c>
    </row>
    <row r="40" spans="1:9" x14ac:dyDescent="0.25">
      <c r="A40" s="1">
        <v>1</v>
      </c>
      <c r="B40" s="1">
        <v>3</v>
      </c>
      <c r="C40" s="1" t="str">
        <f>VLOOKUP(A40,WORKSTATION!A:B,2,1)</f>
        <v>Estação de Trabalho 1</v>
      </c>
      <c r="D40" s="1" t="str">
        <f>VLOOKUP(B40,ACTIVITY!A:C,2,1)</f>
        <v>Instalar isolamento elétrico</v>
      </c>
      <c r="E40" s="1" t="str">
        <f>VLOOKUP(B40,ACTIVITY!A:C,3,1)</f>
        <v>PRODUTIVA</v>
      </c>
      <c r="F40" s="2">
        <v>43744</v>
      </c>
      <c r="G40" s="2" t="str">
        <f t="shared" si="0"/>
        <v>domingo</v>
      </c>
      <c r="H40" s="4">
        <v>0</v>
      </c>
      <c r="I40" s="4">
        <f t="shared" si="1"/>
        <v>0</v>
      </c>
    </row>
    <row r="41" spans="1:9" x14ac:dyDescent="0.25">
      <c r="A41" s="1">
        <v>1</v>
      </c>
      <c r="B41" s="1">
        <v>7</v>
      </c>
      <c r="C41" s="1" t="str">
        <f>VLOOKUP(A41,WORKSTATION!A:B,2,1)</f>
        <v>Estação de Trabalho 1</v>
      </c>
      <c r="D41" s="1" t="str">
        <f>VLOOKUP(B41,ACTIVITY!A:C,2,1)</f>
        <v>Quebra de equipamento</v>
      </c>
      <c r="E41" s="1" t="str">
        <f>VLOOKUP(B41,ACTIVITY!A:C,3,1)</f>
        <v>PARADA</v>
      </c>
      <c r="F41" s="2">
        <v>43744</v>
      </c>
      <c r="G41" s="2" t="str">
        <f t="shared" si="0"/>
        <v>domingo</v>
      </c>
      <c r="H41" s="4">
        <v>0</v>
      </c>
      <c r="I41" s="4">
        <f t="shared" si="1"/>
        <v>0</v>
      </c>
    </row>
    <row r="42" spans="1:9" x14ac:dyDescent="0.25">
      <c r="A42" s="1">
        <v>1</v>
      </c>
      <c r="B42" s="1">
        <v>2</v>
      </c>
      <c r="C42" s="1" t="str">
        <f>VLOOKUP(A42,WORKSTATION!A:B,2,1)</f>
        <v>Estação de Trabalho 1</v>
      </c>
      <c r="D42" s="1" t="str">
        <f>VLOOKUP(B42,ACTIVITY!A:C,2,1)</f>
        <v>Soldar bobina</v>
      </c>
      <c r="E42" s="1" t="str">
        <f>VLOOKUP(B42,ACTIVITY!A:C,3,1)</f>
        <v>PRODUTIVA</v>
      </c>
      <c r="F42" s="2">
        <v>43744</v>
      </c>
      <c r="G42" s="2" t="str">
        <f t="shared" si="0"/>
        <v>domingo</v>
      </c>
      <c r="H42" s="4">
        <v>0</v>
      </c>
      <c r="I42" s="4">
        <f t="shared" si="1"/>
        <v>0</v>
      </c>
    </row>
    <row r="43" spans="1:9" x14ac:dyDescent="0.25">
      <c r="A43" s="1">
        <v>1</v>
      </c>
      <c r="B43" s="1">
        <v>5</v>
      </c>
      <c r="C43" s="1" t="str">
        <f>VLOOKUP(A43,WORKSTATION!A:B,2,1)</f>
        <v>Estação de Trabalho 1</v>
      </c>
      <c r="D43" s="1" t="str">
        <f>VLOOKUP(B43,ACTIVITY!A:C,2,1)</f>
        <v>Treinamentos Internos</v>
      </c>
      <c r="E43" s="1" t="str">
        <f>VLOOKUP(B43,ACTIVITY!A:C,3,1)</f>
        <v>NÃO PRODUTIVA</v>
      </c>
      <c r="F43" s="2">
        <v>43744</v>
      </c>
      <c r="G43" s="2" t="str">
        <f t="shared" si="0"/>
        <v>domingo</v>
      </c>
      <c r="H43" s="4">
        <v>0</v>
      </c>
      <c r="I43" s="4">
        <f t="shared" si="1"/>
        <v>0</v>
      </c>
    </row>
    <row r="44" spans="1:9" x14ac:dyDescent="0.25">
      <c r="A44" s="1">
        <v>1</v>
      </c>
      <c r="B44" s="1">
        <v>4</v>
      </c>
      <c r="C44" s="1" t="str">
        <f>VLOOKUP(A44,WORKSTATION!A:B,2,1)</f>
        <v>Estação de Trabalho 1</v>
      </c>
      <c r="D44" s="1" t="str">
        <f>VLOOKUP(B44,ACTIVITY!A:C,2,1)</f>
        <v>Almoço</v>
      </c>
      <c r="E44" s="1" t="str">
        <f>VLOOKUP(B44,ACTIVITY!A:C,3,1)</f>
        <v>NÃO PRODUTIVA</v>
      </c>
      <c r="F44" s="2">
        <v>43745</v>
      </c>
      <c r="G44" s="2" t="str">
        <f t="shared" si="0"/>
        <v>segunda-feira</v>
      </c>
      <c r="H44" s="4">
        <f ca="1">RANDBETWEEN(5900,6100)/100</f>
        <v>60.65</v>
      </c>
      <c r="I44" s="4">
        <f t="shared" ca="1" si="1"/>
        <v>1.0108333333333333</v>
      </c>
    </row>
    <row r="45" spans="1:9" x14ac:dyDescent="0.25">
      <c r="A45" s="1">
        <v>1</v>
      </c>
      <c r="B45" s="1">
        <v>1</v>
      </c>
      <c r="C45" s="1" t="str">
        <f>VLOOKUP(A45,WORKSTATION!A:B,2,1)</f>
        <v>Estação de Trabalho 1</v>
      </c>
      <c r="D45" s="1" t="str">
        <f>VLOOKUP(B45,ACTIVITY!A:C,2,1)</f>
        <v>Enrolar bobina</v>
      </c>
      <c r="E45" s="1" t="str">
        <f>VLOOKUP(B45,ACTIVITY!A:C,3,1)</f>
        <v>PRODUTIVA</v>
      </c>
      <c r="F45" s="2">
        <v>43745</v>
      </c>
      <c r="G45" s="2" t="str">
        <f t="shared" si="0"/>
        <v>segunda-feira</v>
      </c>
      <c r="H45" s="4">
        <f ca="1">RANDBETWEEN(8000,11000)/100</f>
        <v>86.26</v>
      </c>
      <c r="I45" s="4">
        <f t="shared" ca="1" si="1"/>
        <v>1.4376666666666666</v>
      </c>
    </row>
    <row r="46" spans="1:9" x14ac:dyDescent="0.25">
      <c r="A46" s="1">
        <v>1</v>
      </c>
      <c r="B46" s="1">
        <v>6</v>
      </c>
      <c r="C46" s="1" t="str">
        <f>VLOOKUP(A46,WORKSTATION!A:B,2,1)</f>
        <v>Estação de Trabalho 1</v>
      </c>
      <c r="D46" s="1" t="str">
        <f>VLOOKUP(B46,ACTIVITY!A:C,2,1)</f>
        <v>Falta de Material</v>
      </c>
      <c r="E46" s="1" t="str">
        <f>VLOOKUP(B46,ACTIVITY!A:C,3,1)</f>
        <v>PARADA</v>
      </c>
      <c r="F46" s="2">
        <v>43745</v>
      </c>
      <c r="G46" s="2" t="str">
        <f t="shared" si="0"/>
        <v>segunda-feira</v>
      </c>
      <c r="H46" s="4">
        <f ca="1">RANDBETWEEN(4000,6000)/100</f>
        <v>42.83</v>
      </c>
      <c r="I46" s="4">
        <f t="shared" ca="1" si="1"/>
        <v>0.71383333333333332</v>
      </c>
    </row>
    <row r="47" spans="1:9" x14ac:dyDescent="0.25">
      <c r="A47" s="1">
        <v>1</v>
      </c>
      <c r="B47" s="1">
        <v>3</v>
      </c>
      <c r="C47" s="1" t="str">
        <f>VLOOKUP(A47,WORKSTATION!A:B,2,1)</f>
        <v>Estação de Trabalho 1</v>
      </c>
      <c r="D47" s="1" t="str">
        <f>VLOOKUP(B47,ACTIVITY!A:C,2,1)</f>
        <v>Instalar isolamento elétrico</v>
      </c>
      <c r="E47" s="1" t="str">
        <f>VLOOKUP(B47,ACTIVITY!A:C,3,1)</f>
        <v>PRODUTIVA</v>
      </c>
      <c r="F47" s="2">
        <v>43745</v>
      </c>
      <c r="G47" s="2" t="str">
        <f t="shared" si="0"/>
        <v>segunda-feira</v>
      </c>
      <c r="H47" s="4">
        <f ca="1">RANDBETWEEN(6000,9000)/100</f>
        <v>60.17</v>
      </c>
      <c r="I47" s="4">
        <f t="shared" ca="1" si="1"/>
        <v>1.0028333333333335</v>
      </c>
    </row>
    <row r="48" spans="1:9" x14ac:dyDescent="0.25">
      <c r="A48" s="1">
        <v>1</v>
      </c>
      <c r="B48" s="1">
        <v>7</v>
      </c>
      <c r="C48" s="1" t="str">
        <f>VLOOKUP(A48,WORKSTATION!A:B,2,1)</f>
        <v>Estação de Trabalho 1</v>
      </c>
      <c r="D48" s="1" t="str">
        <f>VLOOKUP(B48,ACTIVITY!A:C,2,1)</f>
        <v>Quebra de equipamento</v>
      </c>
      <c r="E48" s="1" t="str">
        <f>VLOOKUP(B48,ACTIVITY!A:C,3,1)</f>
        <v>PARADA</v>
      </c>
      <c r="F48" s="2">
        <v>43745</v>
      </c>
      <c r="G48" s="2" t="str">
        <f t="shared" si="0"/>
        <v>segunda-feira</v>
      </c>
      <c r="H48" s="4">
        <f ca="1">RANDBETWEEN(2000,3000)/100</f>
        <v>24.29</v>
      </c>
      <c r="I48" s="4">
        <f t="shared" ca="1" si="1"/>
        <v>0.40483333333333332</v>
      </c>
    </row>
    <row r="49" spans="1:9" x14ac:dyDescent="0.25">
      <c r="A49" s="1">
        <v>1</v>
      </c>
      <c r="B49" s="1">
        <v>2</v>
      </c>
      <c r="C49" s="1" t="str">
        <f>VLOOKUP(A49,WORKSTATION!A:B,2,1)</f>
        <v>Estação de Trabalho 1</v>
      </c>
      <c r="D49" s="1" t="str">
        <f>VLOOKUP(B49,ACTIVITY!A:C,2,1)</f>
        <v>Soldar bobina</v>
      </c>
      <c r="E49" s="1" t="str">
        <f>VLOOKUP(B49,ACTIVITY!A:C,3,1)</f>
        <v>PRODUTIVA</v>
      </c>
      <c r="F49" s="2">
        <v>43745</v>
      </c>
      <c r="G49" s="2" t="str">
        <f t="shared" si="0"/>
        <v>segunda-feira</v>
      </c>
      <c r="H49" s="4">
        <f ca="1">RANDBETWEEN(15000,17000)/100</f>
        <v>162.93</v>
      </c>
      <c r="I49" s="4">
        <f t="shared" ca="1" si="1"/>
        <v>2.7155</v>
      </c>
    </row>
    <row r="50" spans="1:9" x14ac:dyDescent="0.25">
      <c r="A50" s="1">
        <v>1</v>
      </c>
      <c r="B50" s="1">
        <v>5</v>
      </c>
      <c r="C50" s="1" t="str">
        <f>VLOOKUP(A50,WORKSTATION!A:B,2,1)</f>
        <v>Estação de Trabalho 1</v>
      </c>
      <c r="D50" s="1" t="str">
        <f>VLOOKUP(B50,ACTIVITY!A:C,2,1)</f>
        <v>Treinamentos Internos</v>
      </c>
      <c r="E50" s="1" t="str">
        <f>VLOOKUP(B50,ACTIVITY!A:C,3,1)</f>
        <v>NÃO PRODUTIVA</v>
      </c>
      <c r="F50" s="2">
        <v>43745</v>
      </c>
      <c r="G50" s="2" t="str">
        <f t="shared" si="0"/>
        <v>segunda-feira</v>
      </c>
      <c r="H50" s="4">
        <f ca="1">RANDBETWEEN(2000,3000)/100</f>
        <v>29.34</v>
      </c>
      <c r="I50" s="4">
        <f t="shared" ca="1" si="1"/>
        <v>0.48899999999999999</v>
      </c>
    </row>
    <row r="51" spans="1:9" x14ac:dyDescent="0.25">
      <c r="A51" s="1">
        <v>1</v>
      </c>
      <c r="B51" s="1">
        <v>4</v>
      </c>
      <c r="C51" s="1" t="str">
        <f>VLOOKUP(A51,WORKSTATION!A:B,2,1)</f>
        <v>Estação de Trabalho 1</v>
      </c>
      <c r="D51" s="1" t="str">
        <f>VLOOKUP(B51,ACTIVITY!A:C,2,1)</f>
        <v>Almoço</v>
      </c>
      <c r="E51" s="1" t="str">
        <f>VLOOKUP(B51,ACTIVITY!A:C,3,1)</f>
        <v>NÃO PRODUTIVA</v>
      </c>
      <c r="F51" s="2">
        <v>43746</v>
      </c>
      <c r="G51" s="2" t="str">
        <f t="shared" si="0"/>
        <v>terça-feira</v>
      </c>
      <c r="H51" s="4">
        <f ca="1">RANDBETWEEN(5900,6100)/100</f>
        <v>59.51</v>
      </c>
      <c r="I51" s="4">
        <f t="shared" ca="1" si="1"/>
        <v>0.99183333333333334</v>
      </c>
    </row>
    <row r="52" spans="1:9" x14ac:dyDescent="0.25">
      <c r="A52" s="1">
        <v>1</v>
      </c>
      <c r="B52" s="1">
        <v>1</v>
      </c>
      <c r="C52" s="1" t="str">
        <f>VLOOKUP(A52,WORKSTATION!A:B,2,1)</f>
        <v>Estação de Trabalho 1</v>
      </c>
      <c r="D52" s="1" t="str">
        <f>VLOOKUP(B52,ACTIVITY!A:C,2,1)</f>
        <v>Enrolar bobina</v>
      </c>
      <c r="E52" s="1" t="str">
        <f>VLOOKUP(B52,ACTIVITY!A:C,3,1)</f>
        <v>PRODUTIVA</v>
      </c>
      <c r="F52" s="2">
        <v>43746</v>
      </c>
      <c r="G52" s="2" t="str">
        <f t="shared" si="0"/>
        <v>terça-feira</v>
      </c>
      <c r="H52" s="4">
        <f ca="1">RANDBETWEEN(8000,11000)/100</f>
        <v>95.49</v>
      </c>
      <c r="I52" s="4">
        <f t="shared" ca="1" si="1"/>
        <v>1.5914999999999999</v>
      </c>
    </row>
    <row r="53" spans="1:9" x14ac:dyDescent="0.25">
      <c r="A53" s="1">
        <v>1</v>
      </c>
      <c r="B53" s="1">
        <v>6</v>
      </c>
      <c r="C53" s="1" t="str">
        <f>VLOOKUP(A53,WORKSTATION!A:B,2,1)</f>
        <v>Estação de Trabalho 1</v>
      </c>
      <c r="D53" s="1" t="str">
        <f>VLOOKUP(B53,ACTIVITY!A:C,2,1)</f>
        <v>Falta de Material</v>
      </c>
      <c r="E53" s="1" t="str">
        <f>VLOOKUP(B53,ACTIVITY!A:C,3,1)</f>
        <v>PARADA</v>
      </c>
      <c r="F53" s="2">
        <v>43746</v>
      </c>
      <c r="G53" s="2" t="str">
        <f t="shared" si="0"/>
        <v>terça-feira</v>
      </c>
      <c r="H53" s="4">
        <f ca="1">RANDBETWEEN(4000,6000)/100</f>
        <v>59.27</v>
      </c>
      <c r="I53" s="4">
        <f t="shared" ca="1" si="1"/>
        <v>0.98783333333333334</v>
      </c>
    </row>
    <row r="54" spans="1:9" x14ac:dyDescent="0.25">
      <c r="A54" s="1">
        <v>1</v>
      </c>
      <c r="B54" s="1">
        <v>3</v>
      </c>
      <c r="C54" s="1" t="str">
        <f>VLOOKUP(A54,WORKSTATION!A:B,2,1)</f>
        <v>Estação de Trabalho 1</v>
      </c>
      <c r="D54" s="1" t="str">
        <f>VLOOKUP(B54,ACTIVITY!A:C,2,1)</f>
        <v>Instalar isolamento elétrico</v>
      </c>
      <c r="E54" s="1" t="str">
        <f>VLOOKUP(B54,ACTIVITY!A:C,3,1)</f>
        <v>PRODUTIVA</v>
      </c>
      <c r="F54" s="2">
        <v>43746</v>
      </c>
      <c r="G54" s="2" t="str">
        <f t="shared" si="0"/>
        <v>terça-feira</v>
      </c>
      <c r="H54" s="4">
        <f ca="1">RANDBETWEEN(6000,9000)/100</f>
        <v>84.89</v>
      </c>
      <c r="I54" s="4">
        <f t="shared" ca="1" si="1"/>
        <v>1.4148333333333334</v>
      </c>
    </row>
    <row r="55" spans="1:9" x14ac:dyDescent="0.25">
      <c r="A55" s="1">
        <v>1</v>
      </c>
      <c r="B55" s="1">
        <v>7</v>
      </c>
      <c r="C55" s="1" t="str">
        <f>VLOOKUP(A55,WORKSTATION!A:B,2,1)</f>
        <v>Estação de Trabalho 1</v>
      </c>
      <c r="D55" s="1" t="str">
        <f>VLOOKUP(B55,ACTIVITY!A:C,2,1)</f>
        <v>Quebra de equipamento</v>
      </c>
      <c r="E55" s="1" t="str">
        <f>VLOOKUP(B55,ACTIVITY!A:C,3,1)</f>
        <v>PARADA</v>
      </c>
      <c r="F55" s="2">
        <v>43746</v>
      </c>
      <c r="G55" s="2" t="str">
        <f t="shared" si="0"/>
        <v>terça-feira</v>
      </c>
      <c r="H55" s="4">
        <f ca="1">RANDBETWEEN(2000,3000)/100</f>
        <v>23.35</v>
      </c>
      <c r="I55" s="4">
        <f t="shared" ca="1" si="1"/>
        <v>0.38916666666666672</v>
      </c>
    </row>
    <row r="56" spans="1:9" x14ac:dyDescent="0.25">
      <c r="A56" s="1">
        <v>1</v>
      </c>
      <c r="B56" s="1">
        <v>2</v>
      </c>
      <c r="C56" s="1" t="str">
        <f>VLOOKUP(A56,WORKSTATION!A:B,2,1)</f>
        <v>Estação de Trabalho 1</v>
      </c>
      <c r="D56" s="1" t="str">
        <f>VLOOKUP(B56,ACTIVITY!A:C,2,1)</f>
        <v>Soldar bobina</v>
      </c>
      <c r="E56" s="1" t="str">
        <f>VLOOKUP(B56,ACTIVITY!A:C,3,1)</f>
        <v>PRODUTIVA</v>
      </c>
      <c r="F56" s="2">
        <v>43746</v>
      </c>
      <c r="G56" s="2" t="str">
        <f t="shared" si="0"/>
        <v>terça-feira</v>
      </c>
      <c r="H56" s="4">
        <f ca="1">RANDBETWEEN(15000,17000)/100</f>
        <v>161.76</v>
      </c>
      <c r="I56" s="4">
        <f t="shared" ca="1" si="1"/>
        <v>2.6959999999999997</v>
      </c>
    </row>
    <row r="57" spans="1:9" x14ac:dyDescent="0.25">
      <c r="A57" s="1">
        <v>1</v>
      </c>
      <c r="B57" s="1">
        <v>5</v>
      </c>
      <c r="C57" s="1" t="str">
        <f>VLOOKUP(A57,WORKSTATION!A:B,2,1)</f>
        <v>Estação de Trabalho 1</v>
      </c>
      <c r="D57" s="1" t="str">
        <f>VLOOKUP(B57,ACTIVITY!A:C,2,1)</f>
        <v>Treinamentos Internos</v>
      </c>
      <c r="E57" s="1" t="str">
        <f>VLOOKUP(B57,ACTIVITY!A:C,3,1)</f>
        <v>NÃO PRODUTIVA</v>
      </c>
      <c r="F57" s="2">
        <v>43746</v>
      </c>
      <c r="G57" s="2" t="str">
        <f t="shared" si="0"/>
        <v>terça-feira</v>
      </c>
      <c r="H57" s="4">
        <f ca="1">RANDBETWEEN(2000,3000)/100</f>
        <v>29.65</v>
      </c>
      <c r="I57" s="4">
        <f t="shared" ca="1" si="1"/>
        <v>0.49416666666666664</v>
      </c>
    </row>
    <row r="58" spans="1:9" x14ac:dyDescent="0.25">
      <c r="A58" s="1">
        <v>1</v>
      </c>
      <c r="B58" s="1">
        <v>4</v>
      </c>
      <c r="C58" s="1" t="str">
        <f>VLOOKUP(A58,WORKSTATION!A:B,2,1)</f>
        <v>Estação de Trabalho 1</v>
      </c>
      <c r="D58" s="1" t="str">
        <f>VLOOKUP(B58,ACTIVITY!A:C,2,1)</f>
        <v>Almoço</v>
      </c>
      <c r="E58" s="1" t="str">
        <f>VLOOKUP(B58,ACTIVITY!A:C,3,1)</f>
        <v>NÃO PRODUTIVA</v>
      </c>
      <c r="F58" s="2">
        <v>43747</v>
      </c>
      <c r="G58" s="2" t="str">
        <f t="shared" si="0"/>
        <v>quarta-feira</v>
      </c>
      <c r="H58" s="4">
        <f ca="1">RANDBETWEEN(5900,6100)/100</f>
        <v>60.42</v>
      </c>
      <c r="I58" s="4">
        <f t="shared" ca="1" si="1"/>
        <v>1.0070000000000001</v>
      </c>
    </row>
    <row r="59" spans="1:9" x14ac:dyDescent="0.25">
      <c r="A59" s="1">
        <v>1</v>
      </c>
      <c r="B59" s="1">
        <v>1</v>
      </c>
      <c r="C59" s="1" t="str">
        <f>VLOOKUP(A59,WORKSTATION!A:B,2,1)</f>
        <v>Estação de Trabalho 1</v>
      </c>
      <c r="D59" s="1" t="str">
        <f>VLOOKUP(B59,ACTIVITY!A:C,2,1)</f>
        <v>Enrolar bobina</v>
      </c>
      <c r="E59" s="1" t="str">
        <f>VLOOKUP(B59,ACTIVITY!A:C,3,1)</f>
        <v>PRODUTIVA</v>
      </c>
      <c r="F59" s="2">
        <v>43747</v>
      </c>
      <c r="G59" s="2" t="str">
        <f t="shared" si="0"/>
        <v>quarta-feira</v>
      </c>
      <c r="H59" s="4">
        <f ca="1">RANDBETWEEN(8000,11000)/100</f>
        <v>97.62</v>
      </c>
      <c r="I59" s="4">
        <f t="shared" ca="1" si="1"/>
        <v>1.627</v>
      </c>
    </row>
    <row r="60" spans="1:9" x14ac:dyDescent="0.25">
      <c r="A60" s="1">
        <v>1</v>
      </c>
      <c r="B60" s="1">
        <v>6</v>
      </c>
      <c r="C60" s="1" t="str">
        <f>VLOOKUP(A60,WORKSTATION!A:B,2,1)</f>
        <v>Estação de Trabalho 1</v>
      </c>
      <c r="D60" s="1" t="str">
        <f>VLOOKUP(B60,ACTIVITY!A:C,2,1)</f>
        <v>Falta de Material</v>
      </c>
      <c r="E60" s="1" t="str">
        <f>VLOOKUP(B60,ACTIVITY!A:C,3,1)</f>
        <v>PARADA</v>
      </c>
      <c r="F60" s="2">
        <v>43747</v>
      </c>
      <c r="G60" s="2" t="str">
        <f t="shared" si="0"/>
        <v>quarta-feira</v>
      </c>
      <c r="H60" s="4">
        <f ca="1">RANDBETWEEN(4000,6000)/100</f>
        <v>54.23</v>
      </c>
      <c r="I60" s="4">
        <f t="shared" ca="1" si="1"/>
        <v>0.90383333333333327</v>
      </c>
    </row>
    <row r="61" spans="1:9" x14ac:dyDescent="0.25">
      <c r="A61" s="1">
        <v>1</v>
      </c>
      <c r="B61" s="1">
        <v>3</v>
      </c>
      <c r="C61" s="1" t="str">
        <f>VLOOKUP(A61,WORKSTATION!A:B,2,1)</f>
        <v>Estação de Trabalho 1</v>
      </c>
      <c r="D61" s="1" t="str">
        <f>VLOOKUP(B61,ACTIVITY!A:C,2,1)</f>
        <v>Instalar isolamento elétrico</v>
      </c>
      <c r="E61" s="1" t="str">
        <f>VLOOKUP(B61,ACTIVITY!A:C,3,1)</f>
        <v>PRODUTIVA</v>
      </c>
      <c r="F61" s="2">
        <v>43747</v>
      </c>
      <c r="G61" s="2" t="str">
        <f t="shared" si="0"/>
        <v>quarta-feira</v>
      </c>
      <c r="H61" s="4">
        <f ca="1">RANDBETWEEN(6000,9000)/100</f>
        <v>66.11</v>
      </c>
      <c r="I61" s="4">
        <f t="shared" ca="1" si="1"/>
        <v>1.1018333333333332</v>
      </c>
    </row>
    <row r="62" spans="1:9" x14ac:dyDescent="0.25">
      <c r="A62" s="1">
        <v>1</v>
      </c>
      <c r="B62" s="1">
        <v>7</v>
      </c>
      <c r="C62" s="1" t="str">
        <f>VLOOKUP(A62,WORKSTATION!A:B,2,1)</f>
        <v>Estação de Trabalho 1</v>
      </c>
      <c r="D62" s="1" t="str">
        <f>VLOOKUP(B62,ACTIVITY!A:C,2,1)</f>
        <v>Quebra de equipamento</v>
      </c>
      <c r="E62" s="1" t="str">
        <f>VLOOKUP(B62,ACTIVITY!A:C,3,1)</f>
        <v>PARADA</v>
      </c>
      <c r="F62" s="2">
        <v>43747</v>
      </c>
      <c r="G62" s="2" t="str">
        <f t="shared" si="0"/>
        <v>quarta-feira</v>
      </c>
      <c r="H62" s="4">
        <f ca="1">RANDBETWEEN(2000,3000)/100</f>
        <v>21.6</v>
      </c>
      <c r="I62" s="4">
        <f t="shared" ca="1" si="1"/>
        <v>0.36000000000000004</v>
      </c>
    </row>
    <row r="63" spans="1:9" x14ac:dyDescent="0.25">
      <c r="A63" s="1">
        <v>1</v>
      </c>
      <c r="B63" s="1">
        <v>2</v>
      </c>
      <c r="C63" s="1" t="str">
        <f>VLOOKUP(A63,WORKSTATION!A:B,2,1)</f>
        <v>Estação de Trabalho 1</v>
      </c>
      <c r="D63" s="1" t="str">
        <f>VLOOKUP(B63,ACTIVITY!A:C,2,1)</f>
        <v>Soldar bobina</v>
      </c>
      <c r="E63" s="1" t="str">
        <f>VLOOKUP(B63,ACTIVITY!A:C,3,1)</f>
        <v>PRODUTIVA</v>
      </c>
      <c r="F63" s="2">
        <v>43747</v>
      </c>
      <c r="G63" s="2" t="str">
        <f t="shared" si="0"/>
        <v>quarta-feira</v>
      </c>
      <c r="H63" s="4">
        <f ca="1">RANDBETWEEN(15000,17000)/100</f>
        <v>157.32</v>
      </c>
      <c r="I63" s="4">
        <f t="shared" ca="1" si="1"/>
        <v>2.6219999999999999</v>
      </c>
    </row>
    <row r="64" spans="1:9" x14ac:dyDescent="0.25">
      <c r="A64" s="1">
        <v>1</v>
      </c>
      <c r="B64" s="1">
        <v>5</v>
      </c>
      <c r="C64" s="1" t="str">
        <f>VLOOKUP(A64,WORKSTATION!A:B,2,1)</f>
        <v>Estação de Trabalho 1</v>
      </c>
      <c r="D64" s="1" t="str">
        <f>VLOOKUP(B64,ACTIVITY!A:C,2,1)</f>
        <v>Treinamentos Internos</v>
      </c>
      <c r="E64" s="1" t="str">
        <f>VLOOKUP(B64,ACTIVITY!A:C,3,1)</f>
        <v>NÃO PRODUTIVA</v>
      </c>
      <c r="F64" s="2">
        <v>43747</v>
      </c>
      <c r="G64" s="2" t="str">
        <f t="shared" si="0"/>
        <v>quarta-feira</v>
      </c>
      <c r="H64" s="4">
        <f ca="1">RANDBETWEEN(2000,3000)/100</f>
        <v>24.17</v>
      </c>
      <c r="I64" s="4">
        <f t="shared" ca="1" si="1"/>
        <v>0.40283333333333338</v>
      </c>
    </row>
    <row r="65" spans="1:9" x14ac:dyDescent="0.25">
      <c r="A65" s="1">
        <v>1</v>
      </c>
      <c r="B65" s="1">
        <v>4</v>
      </c>
      <c r="C65" s="1" t="str">
        <f>VLOOKUP(A65,WORKSTATION!A:B,2,1)</f>
        <v>Estação de Trabalho 1</v>
      </c>
      <c r="D65" s="1" t="str">
        <f>VLOOKUP(B65,ACTIVITY!A:C,2,1)</f>
        <v>Almoço</v>
      </c>
      <c r="E65" s="1" t="str">
        <f>VLOOKUP(B65,ACTIVITY!A:C,3,1)</f>
        <v>NÃO PRODUTIVA</v>
      </c>
      <c r="F65" s="2">
        <v>43748</v>
      </c>
      <c r="G65" s="2" t="str">
        <f t="shared" si="0"/>
        <v>quinta-feira</v>
      </c>
      <c r="H65" s="4">
        <f ca="1">RANDBETWEEN(5900,6100)/100</f>
        <v>60.52</v>
      </c>
      <c r="I65" s="4">
        <f t="shared" ca="1" si="1"/>
        <v>1.0086666666666668</v>
      </c>
    </row>
    <row r="66" spans="1:9" x14ac:dyDescent="0.25">
      <c r="A66" s="1">
        <v>1</v>
      </c>
      <c r="B66" s="1">
        <v>1</v>
      </c>
      <c r="C66" s="1" t="str">
        <f>VLOOKUP(A66,WORKSTATION!A:B,2,1)</f>
        <v>Estação de Trabalho 1</v>
      </c>
      <c r="D66" s="1" t="str">
        <f>VLOOKUP(B66,ACTIVITY!A:C,2,1)</f>
        <v>Enrolar bobina</v>
      </c>
      <c r="E66" s="1" t="str">
        <f>VLOOKUP(B66,ACTIVITY!A:C,3,1)</f>
        <v>PRODUTIVA</v>
      </c>
      <c r="F66" s="2">
        <v>43748</v>
      </c>
      <c r="G66" s="2" t="str">
        <f t="shared" ref="G66:G129" si="2">TEXT(F66,"dddd")</f>
        <v>quinta-feira</v>
      </c>
      <c r="H66" s="4">
        <f ca="1">RANDBETWEEN(8000,11000)/100</f>
        <v>80.91</v>
      </c>
      <c r="I66" s="4">
        <f t="shared" ref="I66:I129" ca="1" si="3">H66/60</f>
        <v>1.3485</v>
      </c>
    </row>
    <row r="67" spans="1:9" x14ac:dyDescent="0.25">
      <c r="A67" s="1">
        <v>1</v>
      </c>
      <c r="B67" s="1">
        <v>6</v>
      </c>
      <c r="C67" s="1" t="str">
        <f>VLOOKUP(A67,WORKSTATION!A:B,2,1)</f>
        <v>Estação de Trabalho 1</v>
      </c>
      <c r="D67" s="1" t="str">
        <f>VLOOKUP(B67,ACTIVITY!A:C,2,1)</f>
        <v>Falta de Material</v>
      </c>
      <c r="E67" s="1" t="str">
        <f>VLOOKUP(B67,ACTIVITY!A:C,3,1)</f>
        <v>PARADA</v>
      </c>
      <c r="F67" s="2">
        <v>43748</v>
      </c>
      <c r="G67" s="2" t="str">
        <f t="shared" si="2"/>
        <v>quinta-feira</v>
      </c>
      <c r="H67" s="4">
        <f ca="1">RANDBETWEEN(4000,6000)/100</f>
        <v>50.01</v>
      </c>
      <c r="I67" s="4">
        <f t="shared" ca="1" si="3"/>
        <v>0.83350000000000002</v>
      </c>
    </row>
    <row r="68" spans="1:9" x14ac:dyDescent="0.25">
      <c r="A68" s="1">
        <v>1</v>
      </c>
      <c r="B68" s="1">
        <v>3</v>
      </c>
      <c r="C68" s="1" t="str">
        <f>VLOOKUP(A68,WORKSTATION!A:B,2,1)</f>
        <v>Estação de Trabalho 1</v>
      </c>
      <c r="D68" s="1" t="str">
        <f>VLOOKUP(B68,ACTIVITY!A:C,2,1)</f>
        <v>Instalar isolamento elétrico</v>
      </c>
      <c r="E68" s="1" t="str">
        <f>VLOOKUP(B68,ACTIVITY!A:C,3,1)</f>
        <v>PRODUTIVA</v>
      </c>
      <c r="F68" s="2">
        <v>43748</v>
      </c>
      <c r="G68" s="2" t="str">
        <f t="shared" si="2"/>
        <v>quinta-feira</v>
      </c>
      <c r="H68" s="4">
        <f ca="1">RANDBETWEEN(6000,9000)/100</f>
        <v>67.05</v>
      </c>
      <c r="I68" s="4">
        <f t="shared" ca="1" si="3"/>
        <v>1.1174999999999999</v>
      </c>
    </row>
    <row r="69" spans="1:9" x14ac:dyDescent="0.25">
      <c r="A69" s="1">
        <v>1</v>
      </c>
      <c r="B69" s="1">
        <v>7</v>
      </c>
      <c r="C69" s="1" t="str">
        <f>VLOOKUP(A69,WORKSTATION!A:B,2,1)</f>
        <v>Estação de Trabalho 1</v>
      </c>
      <c r="D69" s="1" t="str">
        <f>VLOOKUP(B69,ACTIVITY!A:C,2,1)</f>
        <v>Quebra de equipamento</v>
      </c>
      <c r="E69" s="1" t="str">
        <f>VLOOKUP(B69,ACTIVITY!A:C,3,1)</f>
        <v>PARADA</v>
      </c>
      <c r="F69" s="2">
        <v>43748</v>
      </c>
      <c r="G69" s="2" t="str">
        <f t="shared" si="2"/>
        <v>quinta-feira</v>
      </c>
      <c r="H69" s="4">
        <f ca="1">RANDBETWEEN(2000,3000)/100</f>
        <v>20.43</v>
      </c>
      <c r="I69" s="4">
        <f t="shared" ca="1" si="3"/>
        <v>0.34049999999999997</v>
      </c>
    </row>
    <row r="70" spans="1:9" x14ac:dyDescent="0.25">
      <c r="A70" s="1">
        <v>1</v>
      </c>
      <c r="B70" s="1">
        <v>2</v>
      </c>
      <c r="C70" s="1" t="str">
        <f>VLOOKUP(A70,WORKSTATION!A:B,2,1)</f>
        <v>Estação de Trabalho 1</v>
      </c>
      <c r="D70" s="1" t="str">
        <f>VLOOKUP(B70,ACTIVITY!A:C,2,1)</f>
        <v>Soldar bobina</v>
      </c>
      <c r="E70" s="1" t="str">
        <f>VLOOKUP(B70,ACTIVITY!A:C,3,1)</f>
        <v>PRODUTIVA</v>
      </c>
      <c r="F70" s="2">
        <v>43748</v>
      </c>
      <c r="G70" s="2" t="str">
        <f t="shared" si="2"/>
        <v>quinta-feira</v>
      </c>
      <c r="H70" s="4">
        <f ca="1">RANDBETWEEN(15000,17000)/100</f>
        <v>162.24</v>
      </c>
      <c r="I70" s="4">
        <f t="shared" ca="1" si="3"/>
        <v>2.7040000000000002</v>
      </c>
    </row>
    <row r="71" spans="1:9" x14ac:dyDescent="0.25">
      <c r="A71" s="1">
        <v>1</v>
      </c>
      <c r="B71" s="1">
        <v>5</v>
      </c>
      <c r="C71" s="1" t="str">
        <f>VLOOKUP(A71,WORKSTATION!A:B,2,1)</f>
        <v>Estação de Trabalho 1</v>
      </c>
      <c r="D71" s="1" t="str">
        <f>VLOOKUP(B71,ACTIVITY!A:C,2,1)</f>
        <v>Treinamentos Internos</v>
      </c>
      <c r="E71" s="1" t="str">
        <f>VLOOKUP(B71,ACTIVITY!A:C,3,1)</f>
        <v>NÃO PRODUTIVA</v>
      </c>
      <c r="F71" s="2">
        <v>43748</v>
      </c>
      <c r="G71" s="2" t="str">
        <f t="shared" si="2"/>
        <v>quinta-feira</v>
      </c>
      <c r="H71" s="4">
        <f ca="1">RANDBETWEEN(2000,3000)/100</f>
        <v>28.54</v>
      </c>
      <c r="I71" s="4">
        <f t="shared" ca="1" si="3"/>
        <v>0.47566666666666663</v>
      </c>
    </row>
    <row r="72" spans="1:9" x14ac:dyDescent="0.25">
      <c r="A72" s="1">
        <v>1</v>
      </c>
      <c r="B72" s="1">
        <v>4</v>
      </c>
      <c r="C72" s="1" t="str">
        <f>VLOOKUP(A72,WORKSTATION!A:B,2,1)</f>
        <v>Estação de Trabalho 1</v>
      </c>
      <c r="D72" s="1" t="str">
        <f>VLOOKUP(B72,ACTIVITY!A:C,2,1)</f>
        <v>Almoço</v>
      </c>
      <c r="E72" s="1" t="str">
        <f>VLOOKUP(B72,ACTIVITY!A:C,3,1)</f>
        <v>NÃO PRODUTIVA</v>
      </c>
      <c r="F72" s="2">
        <v>43749</v>
      </c>
      <c r="G72" s="2" t="str">
        <f t="shared" si="2"/>
        <v>sexta-feira</v>
      </c>
      <c r="H72" s="4">
        <f ca="1">RANDBETWEEN(5900,6100)/100</f>
        <v>59.85</v>
      </c>
      <c r="I72" s="4">
        <f t="shared" ca="1" si="3"/>
        <v>0.99750000000000005</v>
      </c>
    </row>
    <row r="73" spans="1:9" x14ac:dyDescent="0.25">
      <c r="A73" s="1">
        <v>1</v>
      </c>
      <c r="B73" s="1">
        <v>1</v>
      </c>
      <c r="C73" s="1" t="str">
        <f>VLOOKUP(A73,WORKSTATION!A:B,2,1)</f>
        <v>Estação de Trabalho 1</v>
      </c>
      <c r="D73" s="1" t="str">
        <f>VLOOKUP(B73,ACTIVITY!A:C,2,1)</f>
        <v>Enrolar bobina</v>
      </c>
      <c r="E73" s="1" t="str">
        <f>VLOOKUP(B73,ACTIVITY!A:C,3,1)</f>
        <v>PRODUTIVA</v>
      </c>
      <c r="F73" s="2">
        <v>43749</v>
      </c>
      <c r="G73" s="2" t="str">
        <f t="shared" si="2"/>
        <v>sexta-feira</v>
      </c>
      <c r="H73" s="4">
        <f ca="1">RANDBETWEEN(8000,11000)/100</f>
        <v>103.68</v>
      </c>
      <c r="I73" s="4">
        <f t="shared" ca="1" si="3"/>
        <v>1.7280000000000002</v>
      </c>
    </row>
    <row r="74" spans="1:9" x14ac:dyDescent="0.25">
      <c r="A74" s="1">
        <v>1</v>
      </c>
      <c r="B74" s="1">
        <v>6</v>
      </c>
      <c r="C74" s="1" t="str">
        <f>VLOOKUP(A74,WORKSTATION!A:B,2,1)</f>
        <v>Estação de Trabalho 1</v>
      </c>
      <c r="D74" s="1" t="str">
        <f>VLOOKUP(B74,ACTIVITY!A:C,2,1)</f>
        <v>Falta de Material</v>
      </c>
      <c r="E74" s="1" t="str">
        <f>VLOOKUP(B74,ACTIVITY!A:C,3,1)</f>
        <v>PARADA</v>
      </c>
      <c r="F74" s="2">
        <v>43749</v>
      </c>
      <c r="G74" s="2" t="str">
        <f t="shared" si="2"/>
        <v>sexta-feira</v>
      </c>
      <c r="H74" s="4">
        <f ca="1">RANDBETWEEN(2000,3000)/100</f>
        <v>25.26</v>
      </c>
      <c r="I74" s="4">
        <f t="shared" ca="1" si="3"/>
        <v>0.42100000000000004</v>
      </c>
    </row>
    <row r="75" spans="1:9" x14ac:dyDescent="0.25">
      <c r="A75" s="1">
        <v>1</v>
      </c>
      <c r="B75" s="1">
        <v>3</v>
      </c>
      <c r="C75" s="1" t="str">
        <f>VLOOKUP(A75,WORKSTATION!A:B,2,1)</f>
        <v>Estação de Trabalho 1</v>
      </c>
      <c r="D75" s="1" t="str">
        <f>VLOOKUP(B75,ACTIVITY!A:C,2,1)</f>
        <v>Instalar isolamento elétrico</v>
      </c>
      <c r="E75" s="1" t="str">
        <f>VLOOKUP(B75,ACTIVITY!A:C,3,1)</f>
        <v>PRODUTIVA</v>
      </c>
      <c r="F75" s="2">
        <v>43749</v>
      </c>
      <c r="G75" s="2" t="str">
        <f t="shared" si="2"/>
        <v>sexta-feira</v>
      </c>
      <c r="H75" s="4">
        <f ca="1">RANDBETWEEN(6000,9000)/100</f>
        <v>74.489999999999995</v>
      </c>
      <c r="I75" s="4">
        <f t="shared" ca="1" si="3"/>
        <v>1.2414999999999998</v>
      </c>
    </row>
    <row r="76" spans="1:9" x14ac:dyDescent="0.25">
      <c r="A76" s="1">
        <v>1</v>
      </c>
      <c r="B76" s="1">
        <v>7</v>
      </c>
      <c r="C76" s="1" t="str">
        <f>VLOOKUP(A76,WORKSTATION!A:B,2,1)</f>
        <v>Estação de Trabalho 1</v>
      </c>
      <c r="D76" s="1" t="str">
        <f>VLOOKUP(B76,ACTIVITY!A:C,2,1)</f>
        <v>Quebra de equipamento</v>
      </c>
      <c r="E76" s="1" t="str">
        <f>VLOOKUP(B76,ACTIVITY!A:C,3,1)</f>
        <v>PARADA</v>
      </c>
      <c r="F76" s="2">
        <v>43749</v>
      </c>
      <c r="G76" s="2" t="str">
        <f t="shared" si="2"/>
        <v>sexta-feira</v>
      </c>
      <c r="H76" s="4">
        <f ca="1">RANDBETWEEN(2000,3000)/100</f>
        <v>25.93</v>
      </c>
      <c r="I76" s="4">
        <f t="shared" ca="1" si="3"/>
        <v>0.43216666666666664</v>
      </c>
    </row>
    <row r="77" spans="1:9" x14ac:dyDescent="0.25">
      <c r="A77" s="1">
        <v>1</v>
      </c>
      <c r="B77" s="1">
        <v>2</v>
      </c>
      <c r="C77" s="1" t="str">
        <f>VLOOKUP(A77,WORKSTATION!A:B,2,1)</f>
        <v>Estação de Trabalho 1</v>
      </c>
      <c r="D77" s="1" t="str">
        <f>VLOOKUP(B77,ACTIVITY!A:C,2,1)</f>
        <v>Soldar bobina</v>
      </c>
      <c r="E77" s="1" t="str">
        <f>VLOOKUP(B77,ACTIVITY!A:C,3,1)</f>
        <v>PRODUTIVA</v>
      </c>
      <c r="F77" s="2">
        <v>43749</v>
      </c>
      <c r="G77" s="2" t="str">
        <f t="shared" si="2"/>
        <v>sexta-feira</v>
      </c>
      <c r="H77" s="4">
        <f ca="1">RANDBETWEEN(15000,17000)/100</f>
        <v>169.65</v>
      </c>
      <c r="I77" s="4">
        <f t="shared" ca="1" si="3"/>
        <v>2.8275000000000001</v>
      </c>
    </row>
    <row r="78" spans="1:9" x14ac:dyDescent="0.25">
      <c r="A78" s="1">
        <v>1</v>
      </c>
      <c r="B78" s="1">
        <v>5</v>
      </c>
      <c r="C78" s="1" t="str">
        <f>VLOOKUP(A78,WORKSTATION!A:B,2,1)</f>
        <v>Estação de Trabalho 1</v>
      </c>
      <c r="D78" s="1" t="str">
        <f>VLOOKUP(B78,ACTIVITY!A:C,2,1)</f>
        <v>Treinamentos Internos</v>
      </c>
      <c r="E78" s="1" t="str">
        <f>VLOOKUP(B78,ACTIVITY!A:C,3,1)</f>
        <v>NÃO PRODUTIVA</v>
      </c>
      <c r="F78" s="2">
        <v>43749</v>
      </c>
      <c r="G78" s="2" t="str">
        <f t="shared" si="2"/>
        <v>sexta-feira</v>
      </c>
      <c r="H78" s="4">
        <f ca="1">RANDBETWEEN(2000,3000)/100</f>
        <v>22.09</v>
      </c>
      <c r="I78" s="4">
        <f t="shared" ca="1" si="3"/>
        <v>0.36816666666666664</v>
      </c>
    </row>
    <row r="79" spans="1:9" x14ac:dyDescent="0.25">
      <c r="A79" s="1">
        <v>1</v>
      </c>
      <c r="B79" s="1">
        <v>4</v>
      </c>
      <c r="C79" s="1" t="str">
        <f>VLOOKUP(A79,WORKSTATION!A:B,2,1)</f>
        <v>Estação de Trabalho 1</v>
      </c>
      <c r="D79" s="1" t="str">
        <f>VLOOKUP(B79,ACTIVITY!A:C,2,1)</f>
        <v>Almoço</v>
      </c>
      <c r="E79" s="1" t="str">
        <f>VLOOKUP(B79,ACTIVITY!A:C,3,1)</f>
        <v>NÃO PRODUTIVA</v>
      </c>
      <c r="F79" s="2">
        <v>43750</v>
      </c>
      <c r="G79" s="2" t="str">
        <f t="shared" si="2"/>
        <v>sábado</v>
      </c>
      <c r="H79" s="4">
        <v>0</v>
      </c>
      <c r="I79" s="4">
        <f t="shared" si="3"/>
        <v>0</v>
      </c>
    </row>
    <row r="80" spans="1:9" x14ac:dyDescent="0.25">
      <c r="A80" s="1">
        <v>1</v>
      </c>
      <c r="B80" s="1">
        <v>1</v>
      </c>
      <c r="C80" s="1" t="str">
        <f>VLOOKUP(A80,WORKSTATION!A:B,2,1)</f>
        <v>Estação de Trabalho 1</v>
      </c>
      <c r="D80" s="1" t="str">
        <f>VLOOKUP(B80,ACTIVITY!A:C,2,1)</f>
        <v>Enrolar bobina</v>
      </c>
      <c r="E80" s="1" t="str">
        <f>VLOOKUP(B80,ACTIVITY!A:C,3,1)</f>
        <v>PRODUTIVA</v>
      </c>
      <c r="F80" s="2">
        <v>43750</v>
      </c>
      <c r="G80" s="2" t="str">
        <f t="shared" si="2"/>
        <v>sábado</v>
      </c>
      <c r="H80" s="4">
        <v>0</v>
      </c>
      <c r="I80" s="4">
        <f t="shared" si="3"/>
        <v>0</v>
      </c>
    </row>
    <row r="81" spans="1:9" x14ac:dyDescent="0.25">
      <c r="A81" s="1">
        <v>1</v>
      </c>
      <c r="B81" s="1">
        <v>6</v>
      </c>
      <c r="C81" s="1" t="str">
        <f>VLOOKUP(A81,WORKSTATION!A:B,2,1)</f>
        <v>Estação de Trabalho 1</v>
      </c>
      <c r="D81" s="1" t="str">
        <f>VLOOKUP(B81,ACTIVITY!A:C,2,1)</f>
        <v>Falta de Material</v>
      </c>
      <c r="E81" s="1" t="str">
        <f>VLOOKUP(B81,ACTIVITY!A:C,3,1)</f>
        <v>PARADA</v>
      </c>
      <c r="F81" s="2">
        <v>43750</v>
      </c>
      <c r="G81" s="2" t="str">
        <f t="shared" si="2"/>
        <v>sábado</v>
      </c>
      <c r="H81" s="4">
        <v>0</v>
      </c>
      <c r="I81" s="4">
        <f t="shared" si="3"/>
        <v>0</v>
      </c>
    </row>
    <row r="82" spans="1:9" x14ac:dyDescent="0.25">
      <c r="A82" s="1">
        <v>1</v>
      </c>
      <c r="B82" s="1">
        <v>3</v>
      </c>
      <c r="C82" s="1" t="str">
        <f>VLOOKUP(A82,WORKSTATION!A:B,2,1)</f>
        <v>Estação de Trabalho 1</v>
      </c>
      <c r="D82" s="1" t="str">
        <f>VLOOKUP(B82,ACTIVITY!A:C,2,1)</f>
        <v>Instalar isolamento elétrico</v>
      </c>
      <c r="E82" s="1" t="str">
        <f>VLOOKUP(B82,ACTIVITY!A:C,3,1)</f>
        <v>PRODUTIVA</v>
      </c>
      <c r="F82" s="2">
        <v>43750</v>
      </c>
      <c r="G82" s="2" t="str">
        <f t="shared" si="2"/>
        <v>sábado</v>
      </c>
      <c r="H82" s="4">
        <v>0</v>
      </c>
      <c r="I82" s="4">
        <f t="shared" si="3"/>
        <v>0</v>
      </c>
    </row>
    <row r="83" spans="1:9" x14ac:dyDescent="0.25">
      <c r="A83" s="1">
        <v>1</v>
      </c>
      <c r="B83" s="1">
        <v>7</v>
      </c>
      <c r="C83" s="1" t="str">
        <f>VLOOKUP(A83,WORKSTATION!A:B,2,1)</f>
        <v>Estação de Trabalho 1</v>
      </c>
      <c r="D83" s="1" t="str">
        <f>VLOOKUP(B83,ACTIVITY!A:C,2,1)</f>
        <v>Quebra de equipamento</v>
      </c>
      <c r="E83" s="1" t="str">
        <f>VLOOKUP(B83,ACTIVITY!A:C,3,1)</f>
        <v>PARADA</v>
      </c>
      <c r="F83" s="2">
        <v>43750</v>
      </c>
      <c r="G83" s="2" t="str">
        <f t="shared" si="2"/>
        <v>sábado</v>
      </c>
      <c r="H83" s="4">
        <v>0</v>
      </c>
      <c r="I83" s="4">
        <f t="shared" si="3"/>
        <v>0</v>
      </c>
    </row>
    <row r="84" spans="1:9" x14ac:dyDescent="0.25">
      <c r="A84" s="1">
        <v>1</v>
      </c>
      <c r="B84" s="1">
        <v>2</v>
      </c>
      <c r="C84" s="1" t="str">
        <f>VLOOKUP(A84,WORKSTATION!A:B,2,1)</f>
        <v>Estação de Trabalho 1</v>
      </c>
      <c r="D84" s="1" t="str">
        <f>VLOOKUP(B84,ACTIVITY!A:C,2,1)</f>
        <v>Soldar bobina</v>
      </c>
      <c r="E84" s="1" t="str">
        <f>VLOOKUP(B84,ACTIVITY!A:C,3,1)</f>
        <v>PRODUTIVA</v>
      </c>
      <c r="F84" s="2">
        <v>43750</v>
      </c>
      <c r="G84" s="2" t="str">
        <f t="shared" si="2"/>
        <v>sábado</v>
      </c>
      <c r="H84" s="4">
        <v>0</v>
      </c>
      <c r="I84" s="4">
        <f t="shared" si="3"/>
        <v>0</v>
      </c>
    </row>
    <row r="85" spans="1:9" x14ac:dyDescent="0.25">
      <c r="A85" s="1">
        <v>1</v>
      </c>
      <c r="B85" s="1">
        <v>5</v>
      </c>
      <c r="C85" s="1" t="str">
        <f>VLOOKUP(A85,WORKSTATION!A:B,2,1)</f>
        <v>Estação de Trabalho 1</v>
      </c>
      <c r="D85" s="1" t="str">
        <f>VLOOKUP(B85,ACTIVITY!A:C,2,1)</f>
        <v>Treinamentos Internos</v>
      </c>
      <c r="E85" s="1" t="str">
        <f>VLOOKUP(B85,ACTIVITY!A:C,3,1)</f>
        <v>NÃO PRODUTIVA</v>
      </c>
      <c r="F85" s="2">
        <v>43750</v>
      </c>
      <c r="G85" s="2" t="str">
        <f t="shared" si="2"/>
        <v>sábado</v>
      </c>
      <c r="H85" s="4">
        <v>0</v>
      </c>
      <c r="I85" s="4">
        <f t="shared" si="3"/>
        <v>0</v>
      </c>
    </row>
    <row r="86" spans="1:9" x14ac:dyDescent="0.25">
      <c r="A86" s="1">
        <v>1</v>
      </c>
      <c r="B86" s="1">
        <v>4</v>
      </c>
      <c r="C86" s="1" t="str">
        <f>VLOOKUP(A86,WORKSTATION!A:B,2,1)</f>
        <v>Estação de Trabalho 1</v>
      </c>
      <c r="D86" s="1" t="str">
        <f>VLOOKUP(B86,ACTIVITY!A:C,2,1)</f>
        <v>Almoço</v>
      </c>
      <c r="E86" s="1" t="str">
        <f>VLOOKUP(B86,ACTIVITY!A:C,3,1)</f>
        <v>NÃO PRODUTIVA</v>
      </c>
      <c r="F86" s="2">
        <v>43751</v>
      </c>
      <c r="G86" s="2" t="str">
        <f t="shared" si="2"/>
        <v>domingo</v>
      </c>
      <c r="H86" s="4">
        <v>0</v>
      </c>
      <c r="I86" s="4">
        <f t="shared" si="3"/>
        <v>0</v>
      </c>
    </row>
    <row r="87" spans="1:9" x14ac:dyDescent="0.25">
      <c r="A87" s="1">
        <v>1</v>
      </c>
      <c r="B87" s="1">
        <v>1</v>
      </c>
      <c r="C87" s="1" t="str">
        <f>VLOOKUP(A87,WORKSTATION!A:B,2,1)</f>
        <v>Estação de Trabalho 1</v>
      </c>
      <c r="D87" s="1" t="str">
        <f>VLOOKUP(B87,ACTIVITY!A:C,2,1)</f>
        <v>Enrolar bobina</v>
      </c>
      <c r="E87" s="1" t="str">
        <f>VLOOKUP(B87,ACTIVITY!A:C,3,1)</f>
        <v>PRODUTIVA</v>
      </c>
      <c r="F87" s="2">
        <v>43751</v>
      </c>
      <c r="G87" s="2" t="str">
        <f t="shared" si="2"/>
        <v>domingo</v>
      </c>
      <c r="H87" s="4">
        <v>0</v>
      </c>
      <c r="I87" s="4">
        <f t="shared" si="3"/>
        <v>0</v>
      </c>
    </row>
    <row r="88" spans="1:9" x14ac:dyDescent="0.25">
      <c r="A88" s="1">
        <v>1</v>
      </c>
      <c r="B88" s="1">
        <v>6</v>
      </c>
      <c r="C88" s="1" t="str">
        <f>VLOOKUP(A88,WORKSTATION!A:B,2,1)</f>
        <v>Estação de Trabalho 1</v>
      </c>
      <c r="D88" s="1" t="str">
        <f>VLOOKUP(B88,ACTIVITY!A:C,2,1)</f>
        <v>Falta de Material</v>
      </c>
      <c r="E88" s="1" t="str">
        <f>VLOOKUP(B88,ACTIVITY!A:C,3,1)</f>
        <v>PARADA</v>
      </c>
      <c r="F88" s="2">
        <v>43751</v>
      </c>
      <c r="G88" s="2" t="str">
        <f t="shared" si="2"/>
        <v>domingo</v>
      </c>
      <c r="H88" s="4">
        <v>0</v>
      </c>
      <c r="I88" s="4">
        <f t="shared" si="3"/>
        <v>0</v>
      </c>
    </row>
    <row r="89" spans="1:9" x14ac:dyDescent="0.25">
      <c r="A89" s="1">
        <v>1</v>
      </c>
      <c r="B89" s="1">
        <v>3</v>
      </c>
      <c r="C89" s="1" t="str">
        <f>VLOOKUP(A89,WORKSTATION!A:B,2,1)</f>
        <v>Estação de Trabalho 1</v>
      </c>
      <c r="D89" s="1" t="str">
        <f>VLOOKUP(B89,ACTIVITY!A:C,2,1)</f>
        <v>Instalar isolamento elétrico</v>
      </c>
      <c r="E89" s="1" t="str">
        <f>VLOOKUP(B89,ACTIVITY!A:C,3,1)</f>
        <v>PRODUTIVA</v>
      </c>
      <c r="F89" s="2">
        <v>43751</v>
      </c>
      <c r="G89" s="2" t="str">
        <f t="shared" si="2"/>
        <v>domingo</v>
      </c>
      <c r="H89" s="4">
        <v>0</v>
      </c>
      <c r="I89" s="4">
        <f t="shared" si="3"/>
        <v>0</v>
      </c>
    </row>
    <row r="90" spans="1:9" x14ac:dyDescent="0.25">
      <c r="A90" s="1">
        <v>1</v>
      </c>
      <c r="B90" s="1">
        <v>7</v>
      </c>
      <c r="C90" s="1" t="str">
        <f>VLOOKUP(A90,WORKSTATION!A:B,2,1)</f>
        <v>Estação de Trabalho 1</v>
      </c>
      <c r="D90" s="1" t="str">
        <f>VLOOKUP(B90,ACTIVITY!A:C,2,1)</f>
        <v>Quebra de equipamento</v>
      </c>
      <c r="E90" s="1" t="str">
        <f>VLOOKUP(B90,ACTIVITY!A:C,3,1)</f>
        <v>PARADA</v>
      </c>
      <c r="F90" s="2">
        <v>43751</v>
      </c>
      <c r="G90" s="2" t="str">
        <f t="shared" si="2"/>
        <v>domingo</v>
      </c>
      <c r="H90" s="4">
        <v>0</v>
      </c>
      <c r="I90" s="4">
        <f t="shared" si="3"/>
        <v>0</v>
      </c>
    </row>
    <row r="91" spans="1:9" x14ac:dyDescent="0.25">
      <c r="A91" s="1">
        <v>1</v>
      </c>
      <c r="B91" s="1">
        <v>2</v>
      </c>
      <c r="C91" s="1" t="str">
        <f>VLOOKUP(A91,WORKSTATION!A:B,2,1)</f>
        <v>Estação de Trabalho 1</v>
      </c>
      <c r="D91" s="1" t="str">
        <f>VLOOKUP(B91,ACTIVITY!A:C,2,1)</f>
        <v>Soldar bobina</v>
      </c>
      <c r="E91" s="1" t="str">
        <f>VLOOKUP(B91,ACTIVITY!A:C,3,1)</f>
        <v>PRODUTIVA</v>
      </c>
      <c r="F91" s="2">
        <v>43751</v>
      </c>
      <c r="G91" s="2" t="str">
        <f t="shared" si="2"/>
        <v>domingo</v>
      </c>
      <c r="H91" s="4">
        <v>0</v>
      </c>
      <c r="I91" s="4">
        <f t="shared" si="3"/>
        <v>0</v>
      </c>
    </row>
    <row r="92" spans="1:9" x14ac:dyDescent="0.25">
      <c r="A92" s="1">
        <v>1</v>
      </c>
      <c r="B92" s="1">
        <v>5</v>
      </c>
      <c r="C92" s="1" t="str">
        <f>VLOOKUP(A92,WORKSTATION!A:B,2,1)</f>
        <v>Estação de Trabalho 1</v>
      </c>
      <c r="D92" s="1" t="str">
        <f>VLOOKUP(B92,ACTIVITY!A:C,2,1)</f>
        <v>Treinamentos Internos</v>
      </c>
      <c r="E92" s="1" t="str">
        <f>VLOOKUP(B92,ACTIVITY!A:C,3,1)</f>
        <v>NÃO PRODUTIVA</v>
      </c>
      <c r="F92" s="2">
        <v>43751</v>
      </c>
      <c r="G92" s="2" t="str">
        <f t="shared" si="2"/>
        <v>domingo</v>
      </c>
      <c r="H92" s="4">
        <v>0</v>
      </c>
      <c r="I92" s="4">
        <f t="shared" si="3"/>
        <v>0</v>
      </c>
    </row>
    <row r="93" spans="1:9" x14ac:dyDescent="0.25">
      <c r="A93" s="1">
        <v>1</v>
      </c>
      <c r="B93" s="1">
        <v>4</v>
      </c>
      <c r="C93" s="1" t="str">
        <f>VLOOKUP(A93,WORKSTATION!A:B,2,1)</f>
        <v>Estação de Trabalho 1</v>
      </c>
      <c r="D93" s="1" t="str">
        <f>VLOOKUP(B93,ACTIVITY!A:C,2,1)</f>
        <v>Almoço</v>
      </c>
      <c r="E93" s="1" t="str">
        <f>VLOOKUP(B93,ACTIVITY!A:C,3,1)</f>
        <v>NÃO PRODUTIVA</v>
      </c>
      <c r="F93" s="2">
        <v>43752</v>
      </c>
      <c r="G93" s="2" t="str">
        <f t="shared" si="2"/>
        <v>segunda-feira</v>
      </c>
      <c r="H93" s="4">
        <f ca="1">RANDBETWEEN(5900,6100)/100</f>
        <v>60.58</v>
      </c>
      <c r="I93" s="4">
        <f t="shared" ca="1" si="3"/>
        <v>1.0096666666666667</v>
      </c>
    </row>
    <row r="94" spans="1:9" x14ac:dyDescent="0.25">
      <c r="A94" s="1">
        <v>1</v>
      </c>
      <c r="B94" s="1">
        <v>1</v>
      </c>
      <c r="C94" s="1" t="str">
        <f>VLOOKUP(A94,WORKSTATION!A:B,2,1)</f>
        <v>Estação de Trabalho 1</v>
      </c>
      <c r="D94" s="1" t="str">
        <f>VLOOKUP(B94,ACTIVITY!A:C,2,1)</f>
        <v>Enrolar bobina</v>
      </c>
      <c r="E94" s="1" t="str">
        <f>VLOOKUP(B94,ACTIVITY!A:C,3,1)</f>
        <v>PRODUTIVA</v>
      </c>
      <c r="F94" s="2">
        <v>43752</v>
      </c>
      <c r="G94" s="2" t="str">
        <f t="shared" si="2"/>
        <v>segunda-feira</v>
      </c>
      <c r="H94" s="4">
        <f ca="1">RANDBETWEEN(8000,11000)/100</f>
        <v>94.67</v>
      </c>
      <c r="I94" s="4">
        <f t="shared" ca="1" si="3"/>
        <v>1.5778333333333334</v>
      </c>
    </row>
    <row r="95" spans="1:9" x14ac:dyDescent="0.25">
      <c r="A95" s="1">
        <v>1</v>
      </c>
      <c r="B95" s="1">
        <v>6</v>
      </c>
      <c r="C95" s="1" t="str">
        <f>VLOOKUP(A95,WORKSTATION!A:B,2,1)</f>
        <v>Estação de Trabalho 1</v>
      </c>
      <c r="D95" s="1" t="str">
        <f>VLOOKUP(B95,ACTIVITY!A:C,2,1)</f>
        <v>Falta de Material</v>
      </c>
      <c r="E95" s="1" t="str">
        <f>VLOOKUP(B95,ACTIVITY!A:C,3,1)</f>
        <v>PARADA</v>
      </c>
      <c r="F95" s="2">
        <v>43752</v>
      </c>
      <c r="G95" s="2" t="str">
        <f t="shared" si="2"/>
        <v>segunda-feira</v>
      </c>
      <c r="H95" s="4">
        <f ca="1">RANDBETWEEN(2000,3000)/100</f>
        <v>29.28</v>
      </c>
      <c r="I95" s="4">
        <f t="shared" ca="1" si="3"/>
        <v>0.48800000000000004</v>
      </c>
    </row>
    <row r="96" spans="1:9" x14ac:dyDescent="0.25">
      <c r="A96" s="1">
        <v>1</v>
      </c>
      <c r="B96" s="1">
        <v>3</v>
      </c>
      <c r="C96" s="1" t="str">
        <f>VLOOKUP(A96,WORKSTATION!A:B,2,1)</f>
        <v>Estação de Trabalho 1</v>
      </c>
      <c r="D96" s="1" t="str">
        <f>VLOOKUP(B96,ACTIVITY!A:C,2,1)</f>
        <v>Instalar isolamento elétrico</v>
      </c>
      <c r="E96" s="1" t="str">
        <f>VLOOKUP(B96,ACTIVITY!A:C,3,1)</f>
        <v>PRODUTIVA</v>
      </c>
      <c r="F96" s="2">
        <v>43752</v>
      </c>
      <c r="G96" s="2" t="str">
        <f t="shared" si="2"/>
        <v>segunda-feira</v>
      </c>
      <c r="H96" s="4">
        <f ca="1">RANDBETWEEN(6000,9000)/100</f>
        <v>88.35</v>
      </c>
      <c r="I96" s="4">
        <f t="shared" ca="1" si="3"/>
        <v>1.4724999999999999</v>
      </c>
    </row>
    <row r="97" spans="1:9" x14ac:dyDescent="0.25">
      <c r="A97" s="1">
        <v>1</v>
      </c>
      <c r="B97" s="1">
        <v>7</v>
      </c>
      <c r="C97" s="1" t="str">
        <f>VLOOKUP(A97,WORKSTATION!A:B,2,1)</f>
        <v>Estação de Trabalho 1</v>
      </c>
      <c r="D97" s="1" t="str">
        <f>VLOOKUP(B97,ACTIVITY!A:C,2,1)</f>
        <v>Quebra de equipamento</v>
      </c>
      <c r="E97" s="1" t="str">
        <f>VLOOKUP(B97,ACTIVITY!A:C,3,1)</f>
        <v>PARADA</v>
      </c>
      <c r="F97" s="2">
        <v>43752</v>
      </c>
      <c r="G97" s="2" t="str">
        <f t="shared" si="2"/>
        <v>segunda-feira</v>
      </c>
      <c r="H97" s="4">
        <f ca="1">RANDBETWEEN(2000,3000)/100</f>
        <v>23.71</v>
      </c>
      <c r="I97" s="4">
        <f t="shared" ca="1" si="3"/>
        <v>0.39516666666666667</v>
      </c>
    </row>
    <row r="98" spans="1:9" x14ac:dyDescent="0.25">
      <c r="A98" s="1">
        <v>1</v>
      </c>
      <c r="B98" s="1">
        <v>2</v>
      </c>
      <c r="C98" s="1" t="str">
        <f>VLOOKUP(A98,WORKSTATION!A:B,2,1)</f>
        <v>Estação de Trabalho 1</v>
      </c>
      <c r="D98" s="1" t="str">
        <f>VLOOKUP(B98,ACTIVITY!A:C,2,1)</f>
        <v>Soldar bobina</v>
      </c>
      <c r="E98" s="1" t="str">
        <f>VLOOKUP(B98,ACTIVITY!A:C,3,1)</f>
        <v>PRODUTIVA</v>
      </c>
      <c r="F98" s="2">
        <v>43752</v>
      </c>
      <c r="G98" s="2" t="str">
        <f t="shared" si="2"/>
        <v>segunda-feira</v>
      </c>
      <c r="H98" s="4">
        <f ca="1">RANDBETWEEN(10000,12000)/100</f>
        <v>105.78</v>
      </c>
      <c r="I98" s="4">
        <f t="shared" ca="1" si="3"/>
        <v>1.7630000000000001</v>
      </c>
    </row>
    <row r="99" spans="1:9" x14ac:dyDescent="0.25">
      <c r="A99" s="1">
        <v>1</v>
      </c>
      <c r="B99" s="1">
        <v>5</v>
      </c>
      <c r="C99" s="1" t="str">
        <f>VLOOKUP(A99,WORKSTATION!A:B,2,1)</f>
        <v>Estação de Trabalho 1</v>
      </c>
      <c r="D99" s="1" t="str">
        <f>VLOOKUP(B99,ACTIVITY!A:C,2,1)</f>
        <v>Treinamentos Internos</v>
      </c>
      <c r="E99" s="1" t="str">
        <f>VLOOKUP(B99,ACTIVITY!A:C,3,1)</f>
        <v>NÃO PRODUTIVA</v>
      </c>
      <c r="F99" s="2">
        <v>43752</v>
      </c>
      <c r="G99" s="2" t="str">
        <f t="shared" si="2"/>
        <v>segunda-feira</v>
      </c>
      <c r="H99" s="4">
        <f ca="1">RANDBETWEEN(2000,3000)/100</f>
        <v>26.55</v>
      </c>
      <c r="I99" s="4">
        <f t="shared" ca="1" si="3"/>
        <v>0.4425</v>
      </c>
    </row>
    <row r="100" spans="1:9" x14ac:dyDescent="0.25">
      <c r="A100" s="1">
        <v>1</v>
      </c>
      <c r="B100" s="1">
        <v>4</v>
      </c>
      <c r="C100" s="1" t="str">
        <f>VLOOKUP(A100,WORKSTATION!A:B,2,1)</f>
        <v>Estação de Trabalho 1</v>
      </c>
      <c r="D100" s="1" t="str">
        <f>VLOOKUP(B100,ACTIVITY!A:C,2,1)</f>
        <v>Almoço</v>
      </c>
      <c r="E100" s="1" t="str">
        <f>VLOOKUP(B100,ACTIVITY!A:C,3,1)</f>
        <v>NÃO PRODUTIVA</v>
      </c>
      <c r="F100" s="2">
        <v>43753</v>
      </c>
      <c r="G100" s="2" t="str">
        <f t="shared" si="2"/>
        <v>terça-feira</v>
      </c>
      <c r="H100" s="4">
        <f ca="1">RANDBETWEEN(5900,6100)/100</f>
        <v>59.87</v>
      </c>
      <c r="I100" s="4">
        <f t="shared" ca="1" si="3"/>
        <v>0.99783333333333324</v>
      </c>
    </row>
    <row r="101" spans="1:9" x14ac:dyDescent="0.25">
      <c r="A101" s="1">
        <v>1</v>
      </c>
      <c r="B101" s="1">
        <v>1</v>
      </c>
      <c r="C101" s="1" t="str">
        <f>VLOOKUP(A101,WORKSTATION!A:B,2,1)</f>
        <v>Estação de Trabalho 1</v>
      </c>
      <c r="D101" s="1" t="str">
        <f>VLOOKUP(B101,ACTIVITY!A:C,2,1)</f>
        <v>Enrolar bobina</v>
      </c>
      <c r="E101" s="1" t="str">
        <f>VLOOKUP(B101,ACTIVITY!A:C,3,1)</f>
        <v>PRODUTIVA</v>
      </c>
      <c r="F101" s="2">
        <v>43753</v>
      </c>
      <c r="G101" s="2" t="str">
        <f t="shared" si="2"/>
        <v>terça-feira</v>
      </c>
      <c r="H101" s="4">
        <f ca="1">RANDBETWEEN(8000,11000)/100</f>
        <v>103.33</v>
      </c>
      <c r="I101" s="4">
        <f t="shared" ca="1" si="3"/>
        <v>1.7221666666666666</v>
      </c>
    </row>
    <row r="102" spans="1:9" x14ac:dyDescent="0.25">
      <c r="A102" s="1">
        <v>1</v>
      </c>
      <c r="B102" s="1">
        <v>6</v>
      </c>
      <c r="C102" s="1" t="str">
        <f>VLOOKUP(A102,WORKSTATION!A:B,2,1)</f>
        <v>Estação de Trabalho 1</v>
      </c>
      <c r="D102" s="1" t="str">
        <f>VLOOKUP(B102,ACTIVITY!A:C,2,1)</f>
        <v>Falta de Material</v>
      </c>
      <c r="E102" s="1" t="str">
        <f>VLOOKUP(B102,ACTIVITY!A:C,3,1)</f>
        <v>PARADA</v>
      </c>
      <c r="F102" s="2">
        <v>43753</v>
      </c>
      <c r="G102" s="2" t="str">
        <f t="shared" si="2"/>
        <v>terça-feira</v>
      </c>
      <c r="H102" s="4">
        <f ca="1">RANDBETWEEN(2000,3000)/100</f>
        <v>29.55</v>
      </c>
      <c r="I102" s="4">
        <f t="shared" ca="1" si="3"/>
        <v>0.49249999999999999</v>
      </c>
    </row>
    <row r="103" spans="1:9" x14ac:dyDescent="0.25">
      <c r="A103" s="1">
        <v>1</v>
      </c>
      <c r="B103" s="1">
        <v>3</v>
      </c>
      <c r="C103" s="1" t="str">
        <f>VLOOKUP(A103,WORKSTATION!A:B,2,1)</f>
        <v>Estação de Trabalho 1</v>
      </c>
      <c r="D103" s="1" t="str">
        <f>VLOOKUP(B103,ACTIVITY!A:C,2,1)</f>
        <v>Instalar isolamento elétrico</v>
      </c>
      <c r="E103" s="1" t="str">
        <f>VLOOKUP(B103,ACTIVITY!A:C,3,1)</f>
        <v>PRODUTIVA</v>
      </c>
      <c r="F103" s="2">
        <v>43753</v>
      </c>
      <c r="G103" s="2" t="str">
        <f t="shared" si="2"/>
        <v>terça-feira</v>
      </c>
      <c r="H103" s="4">
        <f ca="1">RANDBETWEEN(6000,9000)/100</f>
        <v>76.459999999999994</v>
      </c>
      <c r="I103" s="4">
        <f t="shared" ca="1" si="3"/>
        <v>1.2743333333333333</v>
      </c>
    </row>
    <row r="104" spans="1:9" x14ac:dyDescent="0.25">
      <c r="A104" s="1">
        <v>1</v>
      </c>
      <c r="B104" s="1">
        <v>7</v>
      </c>
      <c r="C104" s="1" t="str">
        <f>VLOOKUP(A104,WORKSTATION!A:B,2,1)</f>
        <v>Estação de Trabalho 1</v>
      </c>
      <c r="D104" s="1" t="str">
        <f>VLOOKUP(B104,ACTIVITY!A:C,2,1)</f>
        <v>Quebra de equipamento</v>
      </c>
      <c r="E104" s="1" t="str">
        <f>VLOOKUP(B104,ACTIVITY!A:C,3,1)</f>
        <v>PARADA</v>
      </c>
      <c r="F104" s="2">
        <v>43753</v>
      </c>
      <c r="G104" s="2" t="str">
        <f t="shared" si="2"/>
        <v>terça-feira</v>
      </c>
      <c r="H104" s="4">
        <f ca="1">RANDBETWEEN(2000,3000)/100</f>
        <v>27.53</v>
      </c>
      <c r="I104" s="4">
        <f t="shared" ca="1" si="3"/>
        <v>0.45883333333333337</v>
      </c>
    </row>
    <row r="105" spans="1:9" x14ac:dyDescent="0.25">
      <c r="A105" s="1">
        <v>1</v>
      </c>
      <c r="B105" s="1">
        <v>2</v>
      </c>
      <c r="C105" s="1" t="str">
        <f>VLOOKUP(A105,WORKSTATION!A:B,2,1)</f>
        <v>Estação de Trabalho 1</v>
      </c>
      <c r="D105" s="1" t="str">
        <f>VLOOKUP(B105,ACTIVITY!A:C,2,1)</f>
        <v>Soldar bobina</v>
      </c>
      <c r="E105" s="1" t="str">
        <f>VLOOKUP(B105,ACTIVITY!A:C,3,1)</f>
        <v>PRODUTIVA</v>
      </c>
      <c r="F105" s="2">
        <v>43753</v>
      </c>
      <c r="G105" s="2" t="str">
        <f t="shared" si="2"/>
        <v>terça-feira</v>
      </c>
      <c r="H105" s="4">
        <f ca="1">RANDBETWEEN(10000,12000)/100</f>
        <v>105.27</v>
      </c>
      <c r="I105" s="4">
        <f t="shared" ca="1" si="3"/>
        <v>1.7544999999999999</v>
      </c>
    </row>
    <row r="106" spans="1:9" x14ac:dyDescent="0.25">
      <c r="A106" s="1">
        <v>1</v>
      </c>
      <c r="B106" s="1">
        <v>5</v>
      </c>
      <c r="C106" s="1" t="str">
        <f>VLOOKUP(A106,WORKSTATION!A:B,2,1)</f>
        <v>Estação de Trabalho 1</v>
      </c>
      <c r="D106" s="1" t="str">
        <f>VLOOKUP(B106,ACTIVITY!A:C,2,1)</f>
        <v>Treinamentos Internos</v>
      </c>
      <c r="E106" s="1" t="str">
        <f>VLOOKUP(B106,ACTIVITY!A:C,3,1)</f>
        <v>NÃO PRODUTIVA</v>
      </c>
      <c r="F106" s="2">
        <v>43753</v>
      </c>
      <c r="G106" s="2" t="str">
        <f t="shared" si="2"/>
        <v>terça-feira</v>
      </c>
      <c r="H106" s="4">
        <f ca="1">RANDBETWEEN(2000,3000)/100</f>
        <v>20.399999999999999</v>
      </c>
      <c r="I106" s="4">
        <f t="shared" ca="1" si="3"/>
        <v>0.33999999999999997</v>
      </c>
    </row>
    <row r="107" spans="1:9" x14ac:dyDescent="0.25">
      <c r="A107" s="1">
        <v>1</v>
      </c>
      <c r="B107" s="1">
        <v>4</v>
      </c>
      <c r="C107" s="1" t="str">
        <f>VLOOKUP(A107,WORKSTATION!A:B,2,1)</f>
        <v>Estação de Trabalho 1</v>
      </c>
      <c r="D107" s="1" t="str">
        <f>VLOOKUP(B107,ACTIVITY!A:C,2,1)</f>
        <v>Almoço</v>
      </c>
      <c r="E107" s="1" t="str">
        <f>VLOOKUP(B107,ACTIVITY!A:C,3,1)</f>
        <v>NÃO PRODUTIVA</v>
      </c>
      <c r="F107" s="2">
        <v>43754</v>
      </c>
      <c r="G107" s="2" t="str">
        <f t="shared" si="2"/>
        <v>quarta-feira</v>
      </c>
      <c r="H107" s="4">
        <f ca="1">RANDBETWEEN(5900,6100)/100</f>
        <v>59.99</v>
      </c>
      <c r="I107" s="4">
        <f t="shared" ca="1" si="3"/>
        <v>0.99983333333333335</v>
      </c>
    </row>
    <row r="108" spans="1:9" x14ac:dyDescent="0.25">
      <c r="A108" s="1">
        <v>1</v>
      </c>
      <c r="B108" s="1">
        <v>1</v>
      </c>
      <c r="C108" s="1" t="str">
        <f>VLOOKUP(A108,WORKSTATION!A:B,2,1)</f>
        <v>Estação de Trabalho 1</v>
      </c>
      <c r="D108" s="1" t="str">
        <f>VLOOKUP(B108,ACTIVITY!A:C,2,1)</f>
        <v>Enrolar bobina</v>
      </c>
      <c r="E108" s="1" t="str">
        <f>VLOOKUP(B108,ACTIVITY!A:C,3,1)</f>
        <v>PRODUTIVA</v>
      </c>
      <c r="F108" s="2">
        <v>43754</v>
      </c>
      <c r="G108" s="2" t="str">
        <f t="shared" si="2"/>
        <v>quarta-feira</v>
      </c>
      <c r="H108" s="4">
        <f ca="1">RANDBETWEEN(8000,11000)/100</f>
        <v>109.54</v>
      </c>
      <c r="I108" s="4">
        <f t="shared" ca="1" si="3"/>
        <v>1.8256666666666668</v>
      </c>
    </row>
    <row r="109" spans="1:9" x14ac:dyDescent="0.25">
      <c r="A109" s="1">
        <v>1</v>
      </c>
      <c r="B109" s="1">
        <v>6</v>
      </c>
      <c r="C109" s="1" t="str">
        <f>VLOOKUP(A109,WORKSTATION!A:B,2,1)</f>
        <v>Estação de Trabalho 1</v>
      </c>
      <c r="D109" s="1" t="str">
        <f>VLOOKUP(B109,ACTIVITY!A:C,2,1)</f>
        <v>Falta de Material</v>
      </c>
      <c r="E109" s="1" t="str">
        <f>VLOOKUP(B109,ACTIVITY!A:C,3,1)</f>
        <v>PARADA</v>
      </c>
      <c r="F109" s="2">
        <v>43754</v>
      </c>
      <c r="G109" s="2" t="str">
        <f t="shared" si="2"/>
        <v>quarta-feira</v>
      </c>
      <c r="H109" s="4">
        <f ca="1">RANDBETWEEN(2000,3000)/100</f>
        <v>25.9</v>
      </c>
      <c r="I109" s="4">
        <f t="shared" ca="1" si="3"/>
        <v>0.43166666666666664</v>
      </c>
    </row>
    <row r="110" spans="1:9" x14ac:dyDescent="0.25">
      <c r="A110" s="1">
        <v>1</v>
      </c>
      <c r="B110" s="1">
        <v>3</v>
      </c>
      <c r="C110" s="1" t="str">
        <f>VLOOKUP(A110,WORKSTATION!A:B,2,1)</f>
        <v>Estação de Trabalho 1</v>
      </c>
      <c r="D110" s="1" t="str">
        <f>VLOOKUP(B110,ACTIVITY!A:C,2,1)</f>
        <v>Instalar isolamento elétrico</v>
      </c>
      <c r="E110" s="1" t="str">
        <f>VLOOKUP(B110,ACTIVITY!A:C,3,1)</f>
        <v>PRODUTIVA</v>
      </c>
      <c r="F110" s="2">
        <v>43754</v>
      </c>
      <c r="G110" s="2" t="str">
        <f t="shared" si="2"/>
        <v>quarta-feira</v>
      </c>
      <c r="H110" s="4">
        <f ca="1">RANDBETWEEN(6000,9000)/100</f>
        <v>87.1</v>
      </c>
      <c r="I110" s="4">
        <f t="shared" ca="1" si="3"/>
        <v>1.4516666666666667</v>
      </c>
    </row>
    <row r="111" spans="1:9" x14ac:dyDescent="0.25">
      <c r="A111" s="1">
        <v>1</v>
      </c>
      <c r="B111" s="1">
        <v>7</v>
      </c>
      <c r="C111" s="1" t="str">
        <f>VLOOKUP(A111,WORKSTATION!A:B,2,1)</f>
        <v>Estação de Trabalho 1</v>
      </c>
      <c r="D111" s="1" t="str">
        <f>VLOOKUP(B111,ACTIVITY!A:C,2,1)</f>
        <v>Quebra de equipamento</v>
      </c>
      <c r="E111" s="1" t="str">
        <f>VLOOKUP(B111,ACTIVITY!A:C,3,1)</f>
        <v>PARADA</v>
      </c>
      <c r="F111" s="2">
        <v>43754</v>
      </c>
      <c r="G111" s="2" t="str">
        <f t="shared" si="2"/>
        <v>quarta-feira</v>
      </c>
      <c r="H111" s="4">
        <f ca="1">RANDBETWEEN(2000,3000)/100</f>
        <v>29.71</v>
      </c>
      <c r="I111" s="4">
        <f t="shared" ca="1" si="3"/>
        <v>0.4951666666666667</v>
      </c>
    </row>
    <row r="112" spans="1:9" x14ac:dyDescent="0.25">
      <c r="A112" s="1">
        <v>1</v>
      </c>
      <c r="B112" s="1">
        <v>2</v>
      </c>
      <c r="C112" s="1" t="str">
        <f>VLOOKUP(A112,WORKSTATION!A:B,2,1)</f>
        <v>Estação de Trabalho 1</v>
      </c>
      <c r="D112" s="1" t="str">
        <f>VLOOKUP(B112,ACTIVITY!A:C,2,1)</f>
        <v>Soldar bobina</v>
      </c>
      <c r="E112" s="1" t="str">
        <f>VLOOKUP(B112,ACTIVITY!A:C,3,1)</f>
        <v>PRODUTIVA</v>
      </c>
      <c r="F112" s="2">
        <v>43754</v>
      </c>
      <c r="G112" s="2" t="str">
        <f t="shared" si="2"/>
        <v>quarta-feira</v>
      </c>
      <c r="H112" s="4">
        <f ca="1">RANDBETWEEN(10000,12000)/100</f>
        <v>103.55</v>
      </c>
      <c r="I112" s="4">
        <f t="shared" ca="1" si="3"/>
        <v>1.7258333333333333</v>
      </c>
    </row>
    <row r="113" spans="1:9" x14ac:dyDescent="0.25">
      <c r="A113" s="1">
        <v>1</v>
      </c>
      <c r="B113" s="1">
        <v>5</v>
      </c>
      <c r="C113" s="1" t="str">
        <f>VLOOKUP(A113,WORKSTATION!A:B,2,1)</f>
        <v>Estação de Trabalho 1</v>
      </c>
      <c r="D113" s="1" t="str">
        <f>VLOOKUP(B113,ACTIVITY!A:C,2,1)</f>
        <v>Treinamentos Internos</v>
      </c>
      <c r="E113" s="1" t="str">
        <f>VLOOKUP(B113,ACTIVITY!A:C,3,1)</f>
        <v>NÃO PRODUTIVA</v>
      </c>
      <c r="F113" s="2">
        <v>43754</v>
      </c>
      <c r="G113" s="2" t="str">
        <f t="shared" si="2"/>
        <v>quarta-feira</v>
      </c>
      <c r="H113" s="4">
        <f ca="1">RANDBETWEEN(2000,3000)/100</f>
        <v>25.06</v>
      </c>
      <c r="I113" s="4">
        <f t="shared" ca="1" si="3"/>
        <v>0.41766666666666663</v>
      </c>
    </row>
    <row r="114" spans="1:9" x14ac:dyDescent="0.25">
      <c r="A114" s="1">
        <v>1</v>
      </c>
      <c r="B114" s="1">
        <v>4</v>
      </c>
      <c r="C114" s="1" t="str">
        <f>VLOOKUP(A114,WORKSTATION!A:B,2,1)</f>
        <v>Estação de Trabalho 1</v>
      </c>
      <c r="D114" s="1" t="str">
        <f>VLOOKUP(B114,ACTIVITY!A:C,2,1)</f>
        <v>Almoço</v>
      </c>
      <c r="E114" s="1" t="str">
        <f>VLOOKUP(B114,ACTIVITY!A:C,3,1)</f>
        <v>NÃO PRODUTIVA</v>
      </c>
      <c r="F114" s="2">
        <v>43755</v>
      </c>
      <c r="G114" s="2" t="str">
        <f t="shared" si="2"/>
        <v>quinta-feira</v>
      </c>
      <c r="H114" s="4">
        <f ca="1">RANDBETWEEN(5900,6100)/100</f>
        <v>59.09</v>
      </c>
      <c r="I114" s="4">
        <f t="shared" ca="1" si="3"/>
        <v>0.98483333333333334</v>
      </c>
    </row>
    <row r="115" spans="1:9" x14ac:dyDescent="0.25">
      <c r="A115" s="1">
        <v>1</v>
      </c>
      <c r="B115" s="1">
        <v>1</v>
      </c>
      <c r="C115" s="1" t="str">
        <f>VLOOKUP(A115,WORKSTATION!A:B,2,1)</f>
        <v>Estação de Trabalho 1</v>
      </c>
      <c r="D115" s="1" t="str">
        <f>VLOOKUP(B115,ACTIVITY!A:C,2,1)</f>
        <v>Enrolar bobina</v>
      </c>
      <c r="E115" s="1" t="str">
        <f>VLOOKUP(B115,ACTIVITY!A:C,3,1)</f>
        <v>PRODUTIVA</v>
      </c>
      <c r="F115" s="2">
        <v>43755</v>
      </c>
      <c r="G115" s="2" t="str">
        <f t="shared" si="2"/>
        <v>quinta-feira</v>
      </c>
      <c r="H115" s="4">
        <f ca="1">RANDBETWEEN(8000,11000)/100</f>
        <v>82.38</v>
      </c>
      <c r="I115" s="4">
        <f t="shared" ca="1" si="3"/>
        <v>1.373</v>
      </c>
    </row>
    <row r="116" spans="1:9" x14ac:dyDescent="0.25">
      <c r="A116" s="1">
        <v>1</v>
      </c>
      <c r="B116" s="1">
        <v>6</v>
      </c>
      <c r="C116" s="1" t="str">
        <f>VLOOKUP(A116,WORKSTATION!A:B,2,1)</f>
        <v>Estação de Trabalho 1</v>
      </c>
      <c r="D116" s="1" t="str">
        <f>VLOOKUP(B116,ACTIVITY!A:C,2,1)</f>
        <v>Falta de Material</v>
      </c>
      <c r="E116" s="1" t="str">
        <f>VLOOKUP(B116,ACTIVITY!A:C,3,1)</f>
        <v>PARADA</v>
      </c>
      <c r="F116" s="2">
        <v>43755</v>
      </c>
      <c r="G116" s="2" t="str">
        <f t="shared" si="2"/>
        <v>quinta-feira</v>
      </c>
      <c r="H116" s="4">
        <f ca="1">RANDBETWEEN(2000,3000)/100</f>
        <v>24.9</v>
      </c>
      <c r="I116" s="4">
        <f t="shared" ca="1" si="3"/>
        <v>0.41499999999999998</v>
      </c>
    </row>
    <row r="117" spans="1:9" x14ac:dyDescent="0.25">
      <c r="A117" s="1">
        <v>1</v>
      </c>
      <c r="B117" s="1">
        <v>3</v>
      </c>
      <c r="C117" s="1" t="str">
        <f>VLOOKUP(A117,WORKSTATION!A:B,2,1)</f>
        <v>Estação de Trabalho 1</v>
      </c>
      <c r="D117" s="1" t="str">
        <f>VLOOKUP(B117,ACTIVITY!A:C,2,1)</f>
        <v>Instalar isolamento elétrico</v>
      </c>
      <c r="E117" s="1" t="str">
        <f>VLOOKUP(B117,ACTIVITY!A:C,3,1)</f>
        <v>PRODUTIVA</v>
      </c>
      <c r="F117" s="2">
        <v>43755</v>
      </c>
      <c r="G117" s="2" t="str">
        <f t="shared" si="2"/>
        <v>quinta-feira</v>
      </c>
      <c r="H117" s="4">
        <f ca="1">RANDBETWEEN(6000,9000)/100</f>
        <v>80.400000000000006</v>
      </c>
      <c r="I117" s="4">
        <f t="shared" ca="1" si="3"/>
        <v>1.34</v>
      </c>
    </row>
    <row r="118" spans="1:9" x14ac:dyDescent="0.25">
      <c r="A118" s="1">
        <v>1</v>
      </c>
      <c r="B118" s="1">
        <v>7</v>
      </c>
      <c r="C118" s="1" t="str">
        <f>VLOOKUP(A118,WORKSTATION!A:B,2,1)</f>
        <v>Estação de Trabalho 1</v>
      </c>
      <c r="D118" s="1" t="str">
        <f>VLOOKUP(B118,ACTIVITY!A:C,2,1)</f>
        <v>Quebra de equipamento</v>
      </c>
      <c r="E118" s="1" t="str">
        <f>VLOOKUP(B118,ACTIVITY!A:C,3,1)</f>
        <v>PARADA</v>
      </c>
      <c r="F118" s="2">
        <v>43755</v>
      </c>
      <c r="G118" s="2" t="str">
        <f t="shared" si="2"/>
        <v>quinta-feira</v>
      </c>
      <c r="H118" s="4">
        <f ca="1">RANDBETWEEN(2000,3000)/100</f>
        <v>28.88</v>
      </c>
      <c r="I118" s="4">
        <f t="shared" ca="1" si="3"/>
        <v>0.48133333333333334</v>
      </c>
    </row>
    <row r="119" spans="1:9" x14ac:dyDescent="0.25">
      <c r="A119" s="1">
        <v>1</v>
      </c>
      <c r="B119" s="1">
        <v>2</v>
      </c>
      <c r="C119" s="1" t="str">
        <f>VLOOKUP(A119,WORKSTATION!A:B,2,1)</f>
        <v>Estação de Trabalho 1</v>
      </c>
      <c r="D119" s="1" t="str">
        <f>VLOOKUP(B119,ACTIVITY!A:C,2,1)</f>
        <v>Soldar bobina</v>
      </c>
      <c r="E119" s="1" t="str">
        <f>VLOOKUP(B119,ACTIVITY!A:C,3,1)</f>
        <v>PRODUTIVA</v>
      </c>
      <c r="F119" s="2">
        <v>43755</v>
      </c>
      <c r="G119" s="2" t="str">
        <f t="shared" si="2"/>
        <v>quinta-feira</v>
      </c>
      <c r="H119" s="4">
        <f ca="1">RANDBETWEEN(10000,12000)/100</f>
        <v>117.12</v>
      </c>
      <c r="I119" s="4">
        <f t="shared" ca="1" si="3"/>
        <v>1.9520000000000002</v>
      </c>
    </row>
    <row r="120" spans="1:9" x14ac:dyDescent="0.25">
      <c r="A120" s="1">
        <v>1</v>
      </c>
      <c r="B120" s="1">
        <v>5</v>
      </c>
      <c r="C120" s="1" t="str">
        <f>VLOOKUP(A120,WORKSTATION!A:B,2,1)</f>
        <v>Estação de Trabalho 1</v>
      </c>
      <c r="D120" s="1" t="str">
        <f>VLOOKUP(B120,ACTIVITY!A:C,2,1)</f>
        <v>Treinamentos Internos</v>
      </c>
      <c r="E120" s="1" t="str">
        <f>VLOOKUP(B120,ACTIVITY!A:C,3,1)</f>
        <v>NÃO PRODUTIVA</v>
      </c>
      <c r="F120" s="2">
        <v>43755</v>
      </c>
      <c r="G120" s="2" t="str">
        <f t="shared" si="2"/>
        <v>quinta-feira</v>
      </c>
      <c r="H120" s="4">
        <f ca="1">RANDBETWEEN(2000,3000)/100</f>
        <v>23.55</v>
      </c>
      <c r="I120" s="4">
        <f t="shared" ca="1" si="3"/>
        <v>0.39250000000000002</v>
      </c>
    </row>
    <row r="121" spans="1:9" x14ac:dyDescent="0.25">
      <c r="A121" s="1">
        <v>1</v>
      </c>
      <c r="B121" s="1">
        <v>4</v>
      </c>
      <c r="C121" s="1" t="str">
        <f>VLOOKUP(A121,WORKSTATION!A:B,2,1)</f>
        <v>Estação de Trabalho 1</v>
      </c>
      <c r="D121" s="1" t="str">
        <f>VLOOKUP(B121,ACTIVITY!A:C,2,1)</f>
        <v>Almoço</v>
      </c>
      <c r="E121" s="1" t="str">
        <f>VLOOKUP(B121,ACTIVITY!A:C,3,1)</f>
        <v>NÃO PRODUTIVA</v>
      </c>
      <c r="F121" s="2">
        <v>43756</v>
      </c>
      <c r="G121" s="2" t="str">
        <f t="shared" si="2"/>
        <v>sexta-feira</v>
      </c>
      <c r="H121" s="4">
        <f ca="1">RANDBETWEEN(5900,6100)/100</f>
        <v>60.91</v>
      </c>
      <c r="I121" s="4">
        <f t="shared" ca="1" si="3"/>
        <v>1.0151666666666666</v>
      </c>
    </row>
    <row r="122" spans="1:9" x14ac:dyDescent="0.25">
      <c r="A122" s="1">
        <v>1</v>
      </c>
      <c r="B122" s="1">
        <v>1</v>
      </c>
      <c r="C122" s="1" t="str">
        <f>VLOOKUP(A122,WORKSTATION!A:B,2,1)</f>
        <v>Estação de Trabalho 1</v>
      </c>
      <c r="D122" s="1" t="str">
        <f>VLOOKUP(B122,ACTIVITY!A:C,2,1)</f>
        <v>Enrolar bobina</v>
      </c>
      <c r="E122" s="1" t="str">
        <f>VLOOKUP(B122,ACTIVITY!A:C,3,1)</f>
        <v>PRODUTIVA</v>
      </c>
      <c r="F122" s="2">
        <v>43756</v>
      </c>
      <c r="G122" s="2" t="str">
        <f t="shared" si="2"/>
        <v>sexta-feira</v>
      </c>
      <c r="H122" s="4">
        <f ca="1">RANDBETWEEN(8000,11000)/100</f>
        <v>109.54</v>
      </c>
      <c r="I122" s="4">
        <f t="shared" ca="1" si="3"/>
        <v>1.8256666666666668</v>
      </c>
    </row>
    <row r="123" spans="1:9" x14ac:dyDescent="0.25">
      <c r="A123" s="1">
        <v>1</v>
      </c>
      <c r="B123" s="1">
        <v>6</v>
      </c>
      <c r="C123" s="1" t="str">
        <f>VLOOKUP(A123,WORKSTATION!A:B,2,1)</f>
        <v>Estação de Trabalho 1</v>
      </c>
      <c r="D123" s="1" t="str">
        <f>VLOOKUP(B123,ACTIVITY!A:C,2,1)</f>
        <v>Falta de Material</v>
      </c>
      <c r="E123" s="1" t="str">
        <f>VLOOKUP(B123,ACTIVITY!A:C,3,1)</f>
        <v>PARADA</v>
      </c>
      <c r="F123" s="2">
        <v>43756</v>
      </c>
      <c r="G123" s="2" t="str">
        <f t="shared" si="2"/>
        <v>sexta-feira</v>
      </c>
      <c r="H123" s="4">
        <f ca="1">RANDBETWEEN(2000,3000)/100</f>
        <v>23.41</v>
      </c>
      <c r="I123" s="4">
        <f t="shared" ca="1" si="3"/>
        <v>0.39016666666666666</v>
      </c>
    </row>
    <row r="124" spans="1:9" x14ac:dyDescent="0.25">
      <c r="A124" s="1">
        <v>1</v>
      </c>
      <c r="B124" s="1">
        <v>3</v>
      </c>
      <c r="C124" s="1" t="str">
        <f>VLOOKUP(A124,WORKSTATION!A:B,2,1)</f>
        <v>Estação de Trabalho 1</v>
      </c>
      <c r="D124" s="1" t="str">
        <f>VLOOKUP(B124,ACTIVITY!A:C,2,1)</f>
        <v>Instalar isolamento elétrico</v>
      </c>
      <c r="E124" s="1" t="str">
        <f>VLOOKUP(B124,ACTIVITY!A:C,3,1)</f>
        <v>PRODUTIVA</v>
      </c>
      <c r="F124" s="2">
        <v>43756</v>
      </c>
      <c r="G124" s="2" t="str">
        <f t="shared" si="2"/>
        <v>sexta-feira</v>
      </c>
      <c r="H124" s="4">
        <f ca="1">RANDBETWEEN(6000,9000)/100</f>
        <v>74.680000000000007</v>
      </c>
      <c r="I124" s="4">
        <f t="shared" ca="1" si="3"/>
        <v>1.2446666666666668</v>
      </c>
    </row>
    <row r="125" spans="1:9" x14ac:dyDescent="0.25">
      <c r="A125" s="1">
        <v>1</v>
      </c>
      <c r="B125" s="1">
        <v>7</v>
      </c>
      <c r="C125" s="1" t="str">
        <f>VLOOKUP(A125,WORKSTATION!A:B,2,1)</f>
        <v>Estação de Trabalho 1</v>
      </c>
      <c r="D125" s="1" t="str">
        <f>VLOOKUP(B125,ACTIVITY!A:C,2,1)</f>
        <v>Quebra de equipamento</v>
      </c>
      <c r="E125" s="1" t="str">
        <f>VLOOKUP(B125,ACTIVITY!A:C,3,1)</f>
        <v>PARADA</v>
      </c>
      <c r="F125" s="2">
        <v>43756</v>
      </c>
      <c r="G125" s="2" t="str">
        <f t="shared" si="2"/>
        <v>sexta-feira</v>
      </c>
      <c r="H125" s="4">
        <f ca="1">RANDBETWEEN(2000,3000)/100</f>
        <v>24.4</v>
      </c>
      <c r="I125" s="4">
        <f t="shared" ca="1" si="3"/>
        <v>0.40666666666666662</v>
      </c>
    </row>
    <row r="126" spans="1:9" x14ac:dyDescent="0.25">
      <c r="A126" s="1">
        <v>1</v>
      </c>
      <c r="B126" s="1">
        <v>2</v>
      </c>
      <c r="C126" s="1" t="str">
        <f>VLOOKUP(A126,WORKSTATION!A:B,2,1)</f>
        <v>Estação de Trabalho 1</v>
      </c>
      <c r="D126" s="1" t="str">
        <f>VLOOKUP(B126,ACTIVITY!A:C,2,1)</f>
        <v>Soldar bobina</v>
      </c>
      <c r="E126" s="1" t="str">
        <f>VLOOKUP(B126,ACTIVITY!A:C,3,1)</f>
        <v>PRODUTIVA</v>
      </c>
      <c r="F126" s="2">
        <v>43756</v>
      </c>
      <c r="G126" s="2" t="str">
        <f t="shared" si="2"/>
        <v>sexta-feira</v>
      </c>
      <c r="H126" s="4">
        <f ca="1">RANDBETWEEN(8500,10000)/100</f>
        <v>99.87</v>
      </c>
      <c r="I126" s="4">
        <f t="shared" ca="1" si="3"/>
        <v>1.6645000000000001</v>
      </c>
    </row>
    <row r="127" spans="1:9" x14ac:dyDescent="0.25">
      <c r="A127" s="1">
        <v>1</v>
      </c>
      <c r="B127" s="1">
        <v>5</v>
      </c>
      <c r="C127" s="1" t="str">
        <f>VLOOKUP(A127,WORKSTATION!A:B,2,1)</f>
        <v>Estação de Trabalho 1</v>
      </c>
      <c r="D127" s="1" t="str">
        <f>VLOOKUP(B127,ACTIVITY!A:C,2,1)</f>
        <v>Treinamentos Internos</v>
      </c>
      <c r="E127" s="1" t="str">
        <f>VLOOKUP(B127,ACTIVITY!A:C,3,1)</f>
        <v>NÃO PRODUTIVA</v>
      </c>
      <c r="F127" s="2">
        <v>43756</v>
      </c>
      <c r="G127" s="2" t="str">
        <f t="shared" si="2"/>
        <v>sexta-feira</v>
      </c>
      <c r="H127" s="4">
        <f ca="1">RANDBETWEEN(2000,3000)/100</f>
        <v>21.47</v>
      </c>
      <c r="I127" s="4">
        <f t="shared" ca="1" si="3"/>
        <v>0.35783333333333334</v>
      </c>
    </row>
    <row r="128" spans="1:9" x14ac:dyDescent="0.25">
      <c r="A128" s="1">
        <v>1</v>
      </c>
      <c r="B128" s="1">
        <v>4</v>
      </c>
      <c r="C128" s="1" t="str">
        <f>VLOOKUP(A128,WORKSTATION!A:B,2,1)</f>
        <v>Estação de Trabalho 1</v>
      </c>
      <c r="D128" s="1" t="str">
        <f>VLOOKUP(B128,ACTIVITY!A:C,2,1)</f>
        <v>Almoço</v>
      </c>
      <c r="E128" s="1" t="str">
        <f>VLOOKUP(B128,ACTIVITY!A:C,3,1)</f>
        <v>NÃO PRODUTIVA</v>
      </c>
      <c r="F128" s="2">
        <v>43757</v>
      </c>
      <c r="G128" s="2" t="str">
        <f t="shared" si="2"/>
        <v>sábado</v>
      </c>
      <c r="H128" s="4">
        <v>0</v>
      </c>
      <c r="I128" s="4">
        <f t="shared" si="3"/>
        <v>0</v>
      </c>
    </row>
    <row r="129" spans="1:9" x14ac:dyDescent="0.25">
      <c r="A129" s="1">
        <v>1</v>
      </c>
      <c r="B129" s="1">
        <v>1</v>
      </c>
      <c r="C129" s="1" t="str">
        <f>VLOOKUP(A129,WORKSTATION!A:B,2,1)</f>
        <v>Estação de Trabalho 1</v>
      </c>
      <c r="D129" s="1" t="str">
        <f>VLOOKUP(B129,ACTIVITY!A:C,2,1)</f>
        <v>Enrolar bobina</v>
      </c>
      <c r="E129" s="1" t="str">
        <f>VLOOKUP(B129,ACTIVITY!A:C,3,1)</f>
        <v>PRODUTIVA</v>
      </c>
      <c r="F129" s="2">
        <v>43757</v>
      </c>
      <c r="G129" s="2" t="str">
        <f t="shared" si="2"/>
        <v>sábado</v>
      </c>
      <c r="H129" s="4">
        <v>0</v>
      </c>
      <c r="I129" s="4">
        <f t="shared" si="3"/>
        <v>0</v>
      </c>
    </row>
    <row r="130" spans="1:9" x14ac:dyDescent="0.25">
      <c r="A130" s="1">
        <v>1</v>
      </c>
      <c r="B130" s="1">
        <v>6</v>
      </c>
      <c r="C130" s="1" t="str">
        <f>VLOOKUP(A130,WORKSTATION!A:B,2,1)</f>
        <v>Estação de Trabalho 1</v>
      </c>
      <c r="D130" s="1" t="str">
        <f>VLOOKUP(B130,ACTIVITY!A:C,2,1)</f>
        <v>Falta de Material</v>
      </c>
      <c r="E130" s="1" t="str">
        <f>VLOOKUP(B130,ACTIVITY!A:C,3,1)</f>
        <v>PARADA</v>
      </c>
      <c r="F130" s="2">
        <v>43757</v>
      </c>
      <c r="G130" s="2" t="str">
        <f t="shared" ref="G130:G193" si="4">TEXT(F130,"dddd")</f>
        <v>sábado</v>
      </c>
      <c r="H130" s="4">
        <v>0</v>
      </c>
      <c r="I130" s="4">
        <f t="shared" ref="I130:I193" si="5">H130/60</f>
        <v>0</v>
      </c>
    </row>
    <row r="131" spans="1:9" x14ac:dyDescent="0.25">
      <c r="A131" s="1">
        <v>1</v>
      </c>
      <c r="B131" s="1">
        <v>3</v>
      </c>
      <c r="C131" s="1" t="str">
        <f>VLOOKUP(A131,WORKSTATION!A:B,2,1)</f>
        <v>Estação de Trabalho 1</v>
      </c>
      <c r="D131" s="1" t="str">
        <f>VLOOKUP(B131,ACTIVITY!A:C,2,1)</f>
        <v>Instalar isolamento elétrico</v>
      </c>
      <c r="E131" s="1" t="str">
        <f>VLOOKUP(B131,ACTIVITY!A:C,3,1)</f>
        <v>PRODUTIVA</v>
      </c>
      <c r="F131" s="2">
        <v>43757</v>
      </c>
      <c r="G131" s="2" t="str">
        <f t="shared" si="4"/>
        <v>sábado</v>
      </c>
      <c r="H131" s="4">
        <v>0</v>
      </c>
      <c r="I131" s="4">
        <f t="shared" si="5"/>
        <v>0</v>
      </c>
    </row>
    <row r="132" spans="1:9" x14ac:dyDescent="0.25">
      <c r="A132" s="1">
        <v>1</v>
      </c>
      <c r="B132" s="1">
        <v>7</v>
      </c>
      <c r="C132" s="1" t="str">
        <f>VLOOKUP(A132,WORKSTATION!A:B,2,1)</f>
        <v>Estação de Trabalho 1</v>
      </c>
      <c r="D132" s="1" t="str">
        <f>VLOOKUP(B132,ACTIVITY!A:C,2,1)</f>
        <v>Quebra de equipamento</v>
      </c>
      <c r="E132" s="1" t="str">
        <f>VLOOKUP(B132,ACTIVITY!A:C,3,1)</f>
        <v>PARADA</v>
      </c>
      <c r="F132" s="2">
        <v>43757</v>
      </c>
      <c r="G132" s="2" t="str">
        <f t="shared" si="4"/>
        <v>sábado</v>
      </c>
      <c r="H132" s="4">
        <v>0</v>
      </c>
      <c r="I132" s="4">
        <f t="shared" si="5"/>
        <v>0</v>
      </c>
    </row>
    <row r="133" spans="1:9" x14ac:dyDescent="0.25">
      <c r="A133" s="1">
        <v>1</v>
      </c>
      <c r="B133" s="1">
        <v>2</v>
      </c>
      <c r="C133" s="1" t="str">
        <f>VLOOKUP(A133,WORKSTATION!A:B,2,1)</f>
        <v>Estação de Trabalho 1</v>
      </c>
      <c r="D133" s="1" t="str">
        <f>VLOOKUP(B133,ACTIVITY!A:C,2,1)</f>
        <v>Soldar bobina</v>
      </c>
      <c r="E133" s="1" t="str">
        <f>VLOOKUP(B133,ACTIVITY!A:C,3,1)</f>
        <v>PRODUTIVA</v>
      </c>
      <c r="F133" s="2">
        <v>43757</v>
      </c>
      <c r="G133" s="2" t="str">
        <f t="shared" si="4"/>
        <v>sábado</v>
      </c>
      <c r="H133" s="4">
        <v>0</v>
      </c>
      <c r="I133" s="4">
        <f t="shared" si="5"/>
        <v>0</v>
      </c>
    </row>
    <row r="134" spans="1:9" x14ac:dyDescent="0.25">
      <c r="A134" s="1">
        <v>1</v>
      </c>
      <c r="B134" s="1">
        <v>5</v>
      </c>
      <c r="C134" s="1" t="str">
        <f>VLOOKUP(A134,WORKSTATION!A:B,2,1)</f>
        <v>Estação de Trabalho 1</v>
      </c>
      <c r="D134" s="1" t="str">
        <f>VLOOKUP(B134,ACTIVITY!A:C,2,1)</f>
        <v>Treinamentos Internos</v>
      </c>
      <c r="E134" s="1" t="str">
        <f>VLOOKUP(B134,ACTIVITY!A:C,3,1)</f>
        <v>NÃO PRODUTIVA</v>
      </c>
      <c r="F134" s="2">
        <v>43757</v>
      </c>
      <c r="G134" s="2" t="str">
        <f t="shared" si="4"/>
        <v>sábado</v>
      </c>
      <c r="H134" s="4">
        <v>0</v>
      </c>
      <c r="I134" s="4">
        <f t="shared" si="5"/>
        <v>0</v>
      </c>
    </row>
    <row r="135" spans="1:9" x14ac:dyDescent="0.25">
      <c r="A135" s="1">
        <v>1</v>
      </c>
      <c r="B135" s="1">
        <v>4</v>
      </c>
      <c r="C135" s="1" t="str">
        <f>VLOOKUP(A135,WORKSTATION!A:B,2,1)</f>
        <v>Estação de Trabalho 1</v>
      </c>
      <c r="D135" s="1" t="str">
        <f>VLOOKUP(B135,ACTIVITY!A:C,2,1)</f>
        <v>Almoço</v>
      </c>
      <c r="E135" s="1" t="str">
        <f>VLOOKUP(B135,ACTIVITY!A:C,3,1)</f>
        <v>NÃO PRODUTIVA</v>
      </c>
      <c r="F135" s="2">
        <v>43758</v>
      </c>
      <c r="G135" s="2" t="str">
        <f t="shared" si="4"/>
        <v>domingo</v>
      </c>
      <c r="H135" s="4">
        <v>0</v>
      </c>
      <c r="I135" s="4">
        <f t="shared" si="5"/>
        <v>0</v>
      </c>
    </row>
    <row r="136" spans="1:9" x14ac:dyDescent="0.25">
      <c r="A136" s="1">
        <v>1</v>
      </c>
      <c r="B136" s="1">
        <v>1</v>
      </c>
      <c r="C136" s="1" t="str">
        <f>VLOOKUP(A136,WORKSTATION!A:B,2,1)</f>
        <v>Estação de Trabalho 1</v>
      </c>
      <c r="D136" s="1" t="str">
        <f>VLOOKUP(B136,ACTIVITY!A:C,2,1)</f>
        <v>Enrolar bobina</v>
      </c>
      <c r="E136" s="1" t="str">
        <f>VLOOKUP(B136,ACTIVITY!A:C,3,1)</f>
        <v>PRODUTIVA</v>
      </c>
      <c r="F136" s="2">
        <v>43758</v>
      </c>
      <c r="G136" s="2" t="str">
        <f t="shared" si="4"/>
        <v>domingo</v>
      </c>
      <c r="H136" s="4">
        <v>0</v>
      </c>
      <c r="I136" s="4">
        <f t="shared" si="5"/>
        <v>0</v>
      </c>
    </row>
    <row r="137" spans="1:9" x14ac:dyDescent="0.25">
      <c r="A137" s="1">
        <v>1</v>
      </c>
      <c r="B137" s="1">
        <v>6</v>
      </c>
      <c r="C137" s="1" t="str">
        <f>VLOOKUP(A137,WORKSTATION!A:B,2,1)</f>
        <v>Estação de Trabalho 1</v>
      </c>
      <c r="D137" s="1" t="str">
        <f>VLOOKUP(B137,ACTIVITY!A:C,2,1)</f>
        <v>Falta de Material</v>
      </c>
      <c r="E137" s="1" t="str">
        <f>VLOOKUP(B137,ACTIVITY!A:C,3,1)</f>
        <v>PARADA</v>
      </c>
      <c r="F137" s="2">
        <v>43758</v>
      </c>
      <c r="G137" s="2" t="str">
        <f t="shared" si="4"/>
        <v>domingo</v>
      </c>
      <c r="H137" s="4">
        <v>0</v>
      </c>
      <c r="I137" s="4">
        <f t="shared" si="5"/>
        <v>0</v>
      </c>
    </row>
    <row r="138" spans="1:9" x14ac:dyDescent="0.25">
      <c r="A138" s="1">
        <v>1</v>
      </c>
      <c r="B138" s="1">
        <v>3</v>
      </c>
      <c r="C138" s="1" t="str">
        <f>VLOOKUP(A138,WORKSTATION!A:B,2,1)</f>
        <v>Estação de Trabalho 1</v>
      </c>
      <c r="D138" s="1" t="str">
        <f>VLOOKUP(B138,ACTIVITY!A:C,2,1)</f>
        <v>Instalar isolamento elétrico</v>
      </c>
      <c r="E138" s="1" t="str">
        <f>VLOOKUP(B138,ACTIVITY!A:C,3,1)</f>
        <v>PRODUTIVA</v>
      </c>
      <c r="F138" s="2">
        <v>43758</v>
      </c>
      <c r="G138" s="2" t="str">
        <f t="shared" si="4"/>
        <v>domingo</v>
      </c>
      <c r="H138" s="4">
        <v>0</v>
      </c>
      <c r="I138" s="4">
        <f t="shared" si="5"/>
        <v>0</v>
      </c>
    </row>
    <row r="139" spans="1:9" x14ac:dyDescent="0.25">
      <c r="A139" s="1">
        <v>1</v>
      </c>
      <c r="B139" s="1">
        <v>7</v>
      </c>
      <c r="C139" s="1" t="str">
        <f>VLOOKUP(A139,WORKSTATION!A:B,2,1)</f>
        <v>Estação de Trabalho 1</v>
      </c>
      <c r="D139" s="1" t="str">
        <f>VLOOKUP(B139,ACTIVITY!A:C,2,1)</f>
        <v>Quebra de equipamento</v>
      </c>
      <c r="E139" s="1" t="str">
        <f>VLOOKUP(B139,ACTIVITY!A:C,3,1)</f>
        <v>PARADA</v>
      </c>
      <c r="F139" s="2">
        <v>43758</v>
      </c>
      <c r="G139" s="2" t="str">
        <f t="shared" si="4"/>
        <v>domingo</v>
      </c>
      <c r="H139" s="4">
        <v>0</v>
      </c>
      <c r="I139" s="4">
        <f t="shared" si="5"/>
        <v>0</v>
      </c>
    </row>
    <row r="140" spans="1:9" x14ac:dyDescent="0.25">
      <c r="A140" s="1">
        <v>1</v>
      </c>
      <c r="B140" s="1">
        <v>2</v>
      </c>
      <c r="C140" s="1" t="str">
        <f>VLOOKUP(A140,WORKSTATION!A:B,2,1)</f>
        <v>Estação de Trabalho 1</v>
      </c>
      <c r="D140" s="1" t="str">
        <f>VLOOKUP(B140,ACTIVITY!A:C,2,1)</f>
        <v>Soldar bobina</v>
      </c>
      <c r="E140" s="1" t="str">
        <f>VLOOKUP(B140,ACTIVITY!A:C,3,1)</f>
        <v>PRODUTIVA</v>
      </c>
      <c r="F140" s="2">
        <v>43758</v>
      </c>
      <c r="G140" s="2" t="str">
        <f t="shared" si="4"/>
        <v>domingo</v>
      </c>
      <c r="H140" s="4">
        <v>0</v>
      </c>
      <c r="I140" s="4">
        <f t="shared" si="5"/>
        <v>0</v>
      </c>
    </row>
    <row r="141" spans="1:9" x14ac:dyDescent="0.25">
      <c r="A141" s="1">
        <v>1</v>
      </c>
      <c r="B141" s="1">
        <v>5</v>
      </c>
      <c r="C141" s="1" t="str">
        <f>VLOOKUP(A141,WORKSTATION!A:B,2,1)</f>
        <v>Estação de Trabalho 1</v>
      </c>
      <c r="D141" s="1" t="str">
        <f>VLOOKUP(B141,ACTIVITY!A:C,2,1)</f>
        <v>Treinamentos Internos</v>
      </c>
      <c r="E141" s="1" t="str">
        <f>VLOOKUP(B141,ACTIVITY!A:C,3,1)</f>
        <v>NÃO PRODUTIVA</v>
      </c>
      <c r="F141" s="2">
        <v>43758</v>
      </c>
      <c r="G141" s="2" t="str">
        <f t="shared" si="4"/>
        <v>domingo</v>
      </c>
      <c r="H141" s="4">
        <v>0</v>
      </c>
      <c r="I141" s="4">
        <f t="shared" si="5"/>
        <v>0</v>
      </c>
    </row>
    <row r="142" spans="1:9" x14ac:dyDescent="0.25">
      <c r="A142" s="1">
        <v>1</v>
      </c>
      <c r="B142" s="1">
        <v>4</v>
      </c>
      <c r="C142" s="1" t="str">
        <f>VLOOKUP(A142,WORKSTATION!A:B,2,1)</f>
        <v>Estação de Trabalho 1</v>
      </c>
      <c r="D142" s="1" t="str">
        <f>VLOOKUP(B142,ACTIVITY!A:C,2,1)</f>
        <v>Almoço</v>
      </c>
      <c r="E142" s="1" t="str">
        <f>VLOOKUP(B142,ACTIVITY!A:C,3,1)</f>
        <v>NÃO PRODUTIVA</v>
      </c>
      <c r="F142" s="2">
        <v>43759</v>
      </c>
      <c r="G142" s="2" t="str">
        <f t="shared" si="4"/>
        <v>segunda-feira</v>
      </c>
      <c r="H142" s="4">
        <f ca="1">RANDBETWEEN(5900,6100)/100</f>
        <v>59.03</v>
      </c>
      <c r="I142" s="4">
        <f t="shared" ca="1" si="5"/>
        <v>0.98383333333333334</v>
      </c>
    </row>
    <row r="143" spans="1:9" x14ac:dyDescent="0.25">
      <c r="A143" s="1">
        <v>1</v>
      </c>
      <c r="B143" s="1">
        <v>1</v>
      </c>
      <c r="C143" s="1" t="str">
        <f>VLOOKUP(A143,WORKSTATION!A:B,2,1)</f>
        <v>Estação de Trabalho 1</v>
      </c>
      <c r="D143" s="1" t="str">
        <f>VLOOKUP(B143,ACTIVITY!A:C,2,1)</f>
        <v>Enrolar bobina</v>
      </c>
      <c r="E143" s="1" t="str">
        <f>VLOOKUP(B143,ACTIVITY!A:C,3,1)</f>
        <v>PRODUTIVA</v>
      </c>
      <c r="F143" s="2">
        <v>43759</v>
      </c>
      <c r="G143" s="2" t="str">
        <f t="shared" si="4"/>
        <v>segunda-feira</v>
      </c>
      <c r="H143" s="4">
        <f ca="1">RANDBETWEEN(8000,11000)/100</f>
        <v>100.74</v>
      </c>
      <c r="I143" s="4">
        <f t="shared" ca="1" si="5"/>
        <v>1.6789999999999998</v>
      </c>
    </row>
    <row r="144" spans="1:9" x14ac:dyDescent="0.25">
      <c r="A144" s="1">
        <v>1</v>
      </c>
      <c r="B144" s="1">
        <v>6</v>
      </c>
      <c r="C144" s="1" t="str">
        <f>VLOOKUP(A144,WORKSTATION!A:B,2,1)</f>
        <v>Estação de Trabalho 1</v>
      </c>
      <c r="D144" s="1" t="str">
        <f>VLOOKUP(B144,ACTIVITY!A:C,2,1)</f>
        <v>Falta de Material</v>
      </c>
      <c r="E144" s="1" t="str">
        <f>VLOOKUP(B144,ACTIVITY!A:C,3,1)</f>
        <v>PARADA</v>
      </c>
      <c r="F144" s="2">
        <v>43759</v>
      </c>
      <c r="G144" s="2" t="str">
        <f t="shared" si="4"/>
        <v>segunda-feira</v>
      </c>
      <c r="H144" s="4">
        <f ca="1">RANDBETWEEN(2000,3000)/100</f>
        <v>27.79</v>
      </c>
      <c r="I144" s="4">
        <f t="shared" ca="1" si="5"/>
        <v>0.46316666666666667</v>
      </c>
    </row>
    <row r="145" spans="1:9" x14ac:dyDescent="0.25">
      <c r="A145" s="1">
        <v>1</v>
      </c>
      <c r="B145" s="1">
        <v>3</v>
      </c>
      <c r="C145" s="1" t="str">
        <f>VLOOKUP(A145,WORKSTATION!A:B,2,1)</f>
        <v>Estação de Trabalho 1</v>
      </c>
      <c r="D145" s="1" t="str">
        <f>VLOOKUP(B145,ACTIVITY!A:C,2,1)</f>
        <v>Instalar isolamento elétrico</v>
      </c>
      <c r="E145" s="1" t="str">
        <f>VLOOKUP(B145,ACTIVITY!A:C,3,1)</f>
        <v>PRODUTIVA</v>
      </c>
      <c r="F145" s="2">
        <v>43759</v>
      </c>
      <c r="G145" s="2" t="str">
        <f t="shared" si="4"/>
        <v>segunda-feira</v>
      </c>
      <c r="H145" s="4">
        <f ca="1">RANDBETWEEN(6000,9000)/100</f>
        <v>76.41</v>
      </c>
      <c r="I145" s="4">
        <f t="shared" ca="1" si="5"/>
        <v>1.2734999999999999</v>
      </c>
    </row>
    <row r="146" spans="1:9" x14ac:dyDescent="0.25">
      <c r="A146" s="1">
        <v>1</v>
      </c>
      <c r="B146" s="1">
        <v>7</v>
      </c>
      <c r="C146" s="1" t="str">
        <f>VLOOKUP(A146,WORKSTATION!A:B,2,1)</f>
        <v>Estação de Trabalho 1</v>
      </c>
      <c r="D146" s="1" t="str">
        <f>VLOOKUP(B146,ACTIVITY!A:C,2,1)</f>
        <v>Quebra de equipamento</v>
      </c>
      <c r="E146" s="1" t="str">
        <f>VLOOKUP(B146,ACTIVITY!A:C,3,1)</f>
        <v>PARADA</v>
      </c>
      <c r="F146" s="2">
        <v>43759</v>
      </c>
      <c r="G146" s="2" t="str">
        <f t="shared" si="4"/>
        <v>segunda-feira</v>
      </c>
      <c r="H146" s="4">
        <f ca="1">RANDBETWEEN(2000,3000)/100</f>
        <v>21.31</v>
      </c>
      <c r="I146" s="4">
        <f t="shared" ca="1" si="5"/>
        <v>0.35516666666666663</v>
      </c>
    </row>
    <row r="147" spans="1:9" x14ac:dyDescent="0.25">
      <c r="A147" s="1">
        <v>1</v>
      </c>
      <c r="B147" s="1">
        <v>2</v>
      </c>
      <c r="C147" s="1" t="str">
        <f>VLOOKUP(A147,WORKSTATION!A:B,2,1)</f>
        <v>Estação de Trabalho 1</v>
      </c>
      <c r="D147" s="1" t="str">
        <f>VLOOKUP(B147,ACTIVITY!A:C,2,1)</f>
        <v>Soldar bobina</v>
      </c>
      <c r="E147" s="1" t="str">
        <f>VLOOKUP(B147,ACTIVITY!A:C,3,1)</f>
        <v>PRODUTIVA</v>
      </c>
      <c r="F147" s="2">
        <v>43759</v>
      </c>
      <c r="G147" s="2" t="str">
        <f t="shared" si="4"/>
        <v>segunda-feira</v>
      </c>
      <c r="H147" s="4">
        <f ca="1">RANDBETWEEN(8500,10000)/100</f>
        <v>99.21</v>
      </c>
      <c r="I147" s="4">
        <f t="shared" ca="1" si="5"/>
        <v>1.6535</v>
      </c>
    </row>
    <row r="148" spans="1:9" x14ac:dyDescent="0.25">
      <c r="A148" s="1">
        <v>1</v>
      </c>
      <c r="B148" s="1">
        <v>5</v>
      </c>
      <c r="C148" s="1" t="str">
        <f>VLOOKUP(A148,WORKSTATION!A:B,2,1)</f>
        <v>Estação de Trabalho 1</v>
      </c>
      <c r="D148" s="1" t="str">
        <f>VLOOKUP(B148,ACTIVITY!A:C,2,1)</f>
        <v>Treinamentos Internos</v>
      </c>
      <c r="E148" s="1" t="str">
        <f>VLOOKUP(B148,ACTIVITY!A:C,3,1)</f>
        <v>NÃO PRODUTIVA</v>
      </c>
      <c r="F148" s="2">
        <v>43759</v>
      </c>
      <c r="G148" s="2" t="str">
        <f t="shared" si="4"/>
        <v>segunda-feira</v>
      </c>
      <c r="H148" s="4">
        <f ca="1">RANDBETWEEN(2000,3000)/100</f>
        <v>21.39</v>
      </c>
      <c r="I148" s="4">
        <f t="shared" ca="1" si="5"/>
        <v>0.35649999999999998</v>
      </c>
    </row>
    <row r="149" spans="1:9" x14ac:dyDescent="0.25">
      <c r="A149" s="1">
        <v>1</v>
      </c>
      <c r="B149" s="1">
        <v>4</v>
      </c>
      <c r="C149" s="1" t="str">
        <f>VLOOKUP(A149,WORKSTATION!A:B,2,1)</f>
        <v>Estação de Trabalho 1</v>
      </c>
      <c r="D149" s="1" t="str">
        <f>VLOOKUP(B149,ACTIVITY!A:C,2,1)</f>
        <v>Almoço</v>
      </c>
      <c r="E149" s="1" t="str">
        <f>VLOOKUP(B149,ACTIVITY!A:C,3,1)</f>
        <v>NÃO PRODUTIVA</v>
      </c>
      <c r="F149" s="2">
        <v>43760</v>
      </c>
      <c r="G149" s="2" t="str">
        <f t="shared" si="4"/>
        <v>terça-feira</v>
      </c>
      <c r="H149" s="4">
        <f ca="1">RANDBETWEEN(5900,6100)/100</f>
        <v>60.68</v>
      </c>
      <c r="I149" s="4">
        <f t="shared" ca="1" si="5"/>
        <v>1.0113333333333334</v>
      </c>
    </row>
    <row r="150" spans="1:9" x14ac:dyDescent="0.25">
      <c r="A150" s="1">
        <v>1</v>
      </c>
      <c r="B150" s="1">
        <v>1</v>
      </c>
      <c r="C150" s="1" t="str">
        <f>VLOOKUP(A150,WORKSTATION!A:B,2,1)</f>
        <v>Estação de Trabalho 1</v>
      </c>
      <c r="D150" s="1" t="str">
        <f>VLOOKUP(B150,ACTIVITY!A:C,2,1)</f>
        <v>Enrolar bobina</v>
      </c>
      <c r="E150" s="1" t="str">
        <f>VLOOKUP(B150,ACTIVITY!A:C,3,1)</f>
        <v>PRODUTIVA</v>
      </c>
      <c r="F150" s="2">
        <v>43760</v>
      </c>
      <c r="G150" s="2" t="str">
        <f t="shared" si="4"/>
        <v>terça-feira</v>
      </c>
      <c r="H150" s="4">
        <f ca="1">RANDBETWEEN(8000,11000)/100</f>
        <v>84.89</v>
      </c>
      <c r="I150" s="4">
        <f t="shared" ca="1" si="5"/>
        <v>1.4148333333333334</v>
      </c>
    </row>
    <row r="151" spans="1:9" x14ac:dyDescent="0.25">
      <c r="A151" s="1">
        <v>1</v>
      </c>
      <c r="B151" s="1">
        <v>6</v>
      </c>
      <c r="C151" s="1" t="str">
        <f>VLOOKUP(A151,WORKSTATION!A:B,2,1)</f>
        <v>Estação de Trabalho 1</v>
      </c>
      <c r="D151" s="1" t="str">
        <f>VLOOKUP(B151,ACTIVITY!A:C,2,1)</f>
        <v>Falta de Material</v>
      </c>
      <c r="E151" s="1" t="str">
        <f>VLOOKUP(B151,ACTIVITY!A:C,3,1)</f>
        <v>PARADA</v>
      </c>
      <c r="F151" s="2">
        <v>43760</v>
      </c>
      <c r="G151" s="2" t="str">
        <f t="shared" si="4"/>
        <v>terça-feira</v>
      </c>
      <c r="H151" s="4">
        <f ca="1">RANDBETWEEN(2000,3000)/100</f>
        <v>22.59</v>
      </c>
      <c r="I151" s="4">
        <f t="shared" ca="1" si="5"/>
        <v>0.3765</v>
      </c>
    </row>
    <row r="152" spans="1:9" x14ac:dyDescent="0.25">
      <c r="A152" s="1">
        <v>1</v>
      </c>
      <c r="B152" s="1">
        <v>3</v>
      </c>
      <c r="C152" s="1" t="str">
        <f>VLOOKUP(A152,WORKSTATION!A:B,2,1)</f>
        <v>Estação de Trabalho 1</v>
      </c>
      <c r="D152" s="1" t="str">
        <f>VLOOKUP(B152,ACTIVITY!A:C,2,1)</f>
        <v>Instalar isolamento elétrico</v>
      </c>
      <c r="E152" s="1" t="str">
        <f>VLOOKUP(B152,ACTIVITY!A:C,3,1)</f>
        <v>PRODUTIVA</v>
      </c>
      <c r="F152" s="2">
        <v>43760</v>
      </c>
      <c r="G152" s="2" t="str">
        <f t="shared" si="4"/>
        <v>terça-feira</v>
      </c>
      <c r="H152" s="4">
        <f ca="1">RANDBETWEEN(6000,9000)/100</f>
        <v>75.33</v>
      </c>
      <c r="I152" s="4">
        <f t="shared" ca="1" si="5"/>
        <v>1.2555000000000001</v>
      </c>
    </row>
    <row r="153" spans="1:9" x14ac:dyDescent="0.25">
      <c r="A153" s="1">
        <v>1</v>
      </c>
      <c r="B153" s="1">
        <v>7</v>
      </c>
      <c r="C153" s="1" t="str">
        <f>VLOOKUP(A153,WORKSTATION!A:B,2,1)</f>
        <v>Estação de Trabalho 1</v>
      </c>
      <c r="D153" s="1" t="str">
        <f>VLOOKUP(B153,ACTIVITY!A:C,2,1)</f>
        <v>Quebra de equipamento</v>
      </c>
      <c r="E153" s="1" t="str">
        <f>VLOOKUP(B153,ACTIVITY!A:C,3,1)</f>
        <v>PARADA</v>
      </c>
      <c r="F153" s="2">
        <v>43760</v>
      </c>
      <c r="G153" s="2" t="str">
        <f t="shared" si="4"/>
        <v>terça-feira</v>
      </c>
      <c r="H153" s="4">
        <f ca="1">RANDBETWEEN(2000,3000)/100</f>
        <v>21.67</v>
      </c>
      <c r="I153" s="4">
        <f t="shared" ca="1" si="5"/>
        <v>0.36116666666666669</v>
      </c>
    </row>
    <row r="154" spans="1:9" x14ac:dyDescent="0.25">
      <c r="A154" s="1">
        <v>1</v>
      </c>
      <c r="B154" s="1">
        <v>2</v>
      </c>
      <c r="C154" s="1" t="str">
        <f>VLOOKUP(A154,WORKSTATION!A:B,2,1)</f>
        <v>Estação de Trabalho 1</v>
      </c>
      <c r="D154" s="1" t="str">
        <f>VLOOKUP(B154,ACTIVITY!A:C,2,1)</f>
        <v>Soldar bobina</v>
      </c>
      <c r="E154" s="1" t="str">
        <f>VLOOKUP(B154,ACTIVITY!A:C,3,1)</f>
        <v>PRODUTIVA</v>
      </c>
      <c r="F154" s="2">
        <v>43760</v>
      </c>
      <c r="G154" s="2" t="str">
        <f t="shared" si="4"/>
        <v>terça-feira</v>
      </c>
      <c r="H154" s="4">
        <f ca="1">RANDBETWEEN(8500,10000)/100</f>
        <v>99.98</v>
      </c>
      <c r="I154" s="4">
        <f t="shared" ca="1" si="5"/>
        <v>1.6663333333333334</v>
      </c>
    </row>
    <row r="155" spans="1:9" x14ac:dyDescent="0.25">
      <c r="A155" s="1">
        <v>1</v>
      </c>
      <c r="B155" s="1">
        <v>5</v>
      </c>
      <c r="C155" s="1" t="str">
        <f>VLOOKUP(A155,WORKSTATION!A:B,2,1)</f>
        <v>Estação de Trabalho 1</v>
      </c>
      <c r="D155" s="1" t="str">
        <f>VLOOKUP(B155,ACTIVITY!A:C,2,1)</f>
        <v>Treinamentos Internos</v>
      </c>
      <c r="E155" s="1" t="str">
        <f>VLOOKUP(B155,ACTIVITY!A:C,3,1)</f>
        <v>NÃO PRODUTIVA</v>
      </c>
      <c r="F155" s="2">
        <v>43760</v>
      </c>
      <c r="G155" s="2" t="str">
        <f t="shared" si="4"/>
        <v>terça-feira</v>
      </c>
      <c r="H155" s="4">
        <f ca="1">RANDBETWEEN(2000,3000)/100</f>
        <v>29.89</v>
      </c>
      <c r="I155" s="4">
        <f t="shared" ca="1" si="5"/>
        <v>0.4981666666666667</v>
      </c>
    </row>
    <row r="156" spans="1:9" x14ac:dyDescent="0.25">
      <c r="A156" s="1">
        <v>1</v>
      </c>
      <c r="B156" s="1">
        <v>4</v>
      </c>
      <c r="C156" s="1" t="str">
        <f>VLOOKUP(A156,WORKSTATION!A:B,2,1)</f>
        <v>Estação de Trabalho 1</v>
      </c>
      <c r="D156" s="1" t="str">
        <f>VLOOKUP(B156,ACTIVITY!A:C,2,1)</f>
        <v>Almoço</v>
      </c>
      <c r="E156" s="1" t="str">
        <f>VLOOKUP(B156,ACTIVITY!A:C,3,1)</f>
        <v>NÃO PRODUTIVA</v>
      </c>
      <c r="F156" s="2">
        <v>43761</v>
      </c>
      <c r="G156" s="2" t="str">
        <f t="shared" si="4"/>
        <v>quarta-feira</v>
      </c>
      <c r="H156" s="4">
        <f ca="1">RANDBETWEEN(5900,6100)/100</f>
        <v>60.41</v>
      </c>
      <c r="I156" s="4">
        <f t="shared" ca="1" si="5"/>
        <v>1.0068333333333332</v>
      </c>
    </row>
    <row r="157" spans="1:9" x14ac:dyDescent="0.25">
      <c r="A157" s="1">
        <v>1</v>
      </c>
      <c r="B157" s="1">
        <v>1</v>
      </c>
      <c r="C157" s="1" t="str">
        <f>VLOOKUP(A157,WORKSTATION!A:B,2,1)</f>
        <v>Estação de Trabalho 1</v>
      </c>
      <c r="D157" s="1" t="str">
        <f>VLOOKUP(B157,ACTIVITY!A:C,2,1)</f>
        <v>Enrolar bobina</v>
      </c>
      <c r="E157" s="1" t="str">
        <f>VLOOKUP(B157,ACTIVITY!A:C,3,1)</f>
        <v>PRODUTIVA</v>
      </c>
      <c r="F157" s="2">
        <v>43761</v>
      </c>
      <c r="G157" s="2" t="str">
        <f t="shared" si="4"/>
        <v>quarta-feira</v>
      </c>
      <c r="H157" s="4">
        <f ca="1">RANDBETWEEN(8000,11000)/100</f>
        <v>84.82</v>
      </c>
      <c r="I157" s="4">
        <f t="shared" ca="1" si="5"/>
        <v>1.4136666666666666</v>
      </c>
    </row>
    <row r="158" spans="1:9" x14ac:dyDescent="0.25">
      <c r="A158" s="1">
        <v>1</v>
      </c>
      <c r="B158" s="1">
        <v>6</v>
      </c>
      <c r="C158" s="1" t="str">
        <f>VLOOKUP(A158,WORKSTATION!A:B,2,1)</f>
        <v>Estação de Trabalho 1</v>
      </c>
      <c r="D158" s="1" t="str">
        <f>VLOOKUP(B158,ACTIVITY!A:C,2,1)</f>
        <v>Falta de Material</v>
      </c>
      <c r="E158" s="1" t="str">
        <f>VLOOKUP(B158,ACTIVITY!A:C,3,1)</f>
        <v>PARADA</v>
      </c>
      <c r="F158" s="2">
        <v>43761</v>
      </c>
      <c r="G158" s="2" t="str">
        <f t="shared" si="4"/>
        <v>quarta-feira</v>
      </c>
      <c r="H158" s="4">
        <f ca="1">RANDBETWEEN(2000,3000)/100</f>
        <v>26.28</v>
      </c>
      <c r="I158" s="4">
        <f t="shared" ca="1" si="5"/>
        <v>0.438</v>
      </c>
    </row>
    <row r="159" spans="1:9" x14ac:dyDescent="0.25">
      <c r="A159" s="1">
        <v>1</v>
      </c>
      <c r="B159" s="1">
        <v>3</v>
      </c>
      <c r="C159" s="1" t="str">
        <f>VLOOKUP(A159,WORKSTATION!A:B,2,1)</f>
        <v>Estação de Trabalho 1</v>
      </c>
      <c r="D159" s="1" t="str">
        <f>VLOOKUP(B159,ACTIVITY!A:C,2,1)</f>
        <v>Instalar isolamento elétrico</v>
      </c>
      <c r="E159" s="1" t="str">
        <f>VLOOKUP(B159,ACTIVITY!A:C,3,1)</f>
        <v>PRODUTIVA</v>
      </c>
      <c r="F159" s="2">
        <v>43761</v>
      </c>
      <c r="G159" s="2" t="str">
        <f t="shared" si="4"/>
        <v>quarta-feira</v>
      </c>
      <c r="H159" s="4">
        <f ca="1">RANDBETWEEN(6000,9000)/100</f>
        <v>74.55</v>
      </c>
      <c r="I159" s="4">
        <f t="shared" ca="1" si="5"/>
        <v>1.2424999999999999</v>
      </c>
    </row>
    <row r="160" spans="1:9" x14ac:dyDescent="0.25">
      <c r="A160" s="1">
        <v>1</v>
      </c>
      <c r="B160" s="1">
        <v>7</v>
      </c>
      <c r="C160" s="1" t="str">
        <f>VLOOKUP(A160,WORKSTATION!A:B,2,1)</f>
        <v>Estação de Trabalho 1</v>
      </c>
      <c r="D160" s="1" t="str">
        <f>VLOOKUP(B160,ACTIVITY!A:C,2,1)</f>
        <v>Quebra de equipamento</v>
      </c>
      <c r="E160" s="1" t="str">
        <f>VLOOKUP(B160,ACTIVITY!A:C,3,1)</f>
        <v>PARADA</v>
      </c>
      <c r="F160" s="2">
        <v>43761</v>
      </c>
      <c r="G160" s="2" t="str">
        <f t="shared" si="4"/>
        <v>quarta-feira</v>
      </c>
      <c r="H160" s="4">
        <f ca="1">RANDBETWEEN(2000,3000)/100</f>
        <v>28.83</v>
      </c>
      <c r="I160" s="4">
        <f t="shared" ca="1" si="5"/>
        <v>0.48049999999999998</v>
      </c>
    </row>
    <row r="161" spans="1:9" x14ac:dyDescent="0.25">
      <c r="A161" s="1">
        <v>1</v>
      </c>
      <c r="B161" s="1">
        <v>2</v>
      </c>
      <c r="C161" s="1" t="str">
        <f>VLOOKUP(A161,WORKSTATION!A:B,2,1)</f>
        <v>Estação de Trabalho 1</v>
      </c>
      <c r="D161" s="1" t="str">
        <f>VLOOKUP(B161,ACTIVITY!A:C,2,1)</f>
        <v>Soldar bobina</v>
      </c>
      <c r="E161" s="1" t="str">
        <f>VLOOKUP(B161,ACTIVITY!A:C,3,1)</f>
        <v>PRODUTIVA</v>
      </c>
      <c r="F161" s="2">
        <v>43761</v>
      </c>
      <c r="G161" s="2" t="str">
        <f t="shared" si="4"/>
        <v>quarta-feira</v>
      </c>
      <c r="H161" s="4">
        <f ca="1">RANDBETWEEN(8500,10000)/100</f>
        <v>85.38</v>
      </c>
      <c r="I161" s="4">
        <f t="shared" ca="1" si="5"/>
        <v>1.4229999999999998</v>
      </c>
    </row>
    <row r="162" spans="1:9" x14ac:dyDescent="0.25">
      <c r="A162" s="1">
        <v>1</v>
      </c>
      <c r="B162" s="1">
        <v>5</v>
      </c>
      <c r="C162" s="1" t="str">
        <f>VLOOKUP(A162,WORKSTATION!A:B,2,1)</f>
        <v>Estação de Trabalho 1</v>
      </c>
      <c r="D162" s="1" t="str">
        <f>VLOOKUP(B162,ACTIVITY!A:C,2,1)</f>
        <v>Treinamentos Internos</v>
      </c>
      <c r="E162" s="1" t="str">
        <f>VLOOKUP(B162,ACTIVITY!A:C,3,1)</f>
        <v>NÃO PRODUTIVA</v>
      </c>
      <c r="F162" s="2">
        <v>43761</v>
      </c>
      <c r="G162" s="2" t="str">
        <f t="shared" si="4"/>
        <v>quarta-feira</v>
      </c>
      <c r="H162" s="4">
        <f ca="1">RANDBETWEEN(2000,3000)/100</f>
        <v>23.21</v>
      </c>
      <c r="I162" s="4">
        <f t="shared" ca="1" si="5"/>
        <v>0.38683333333333336</v>
      </c>
    </row>
    <row r="163" spans="1:9" x14ac:dyDescent="0.25">
      <c r="A163" s="1">
        <v>1</v>
      </c>
      <c r="B163" s="1">
        <v>4</v>
      </c>
      <c r="C163" s="1" t="str">
        <f>VLOOKUP(A163,WORKSTATION!A:B,2,1)</f>
        <v>Estação de Trabalho 1</v>
      </c>
      <c r="D163" s="1" t="str">
        <f>VLOOKUP(B163,ACTIVITY!A:C,2,1)</f>
        <v>Almoço</v>
      </c>
      <c r="E163" s="1" t="str">
        <f>VLOOKUP(B163,ACTIVITY!A:C,3,1)</f>
        <v>NÃO PRODUTIVA</v>
      </c>
      <c r="F163" s="2">
        <v>43762</v>
      </c>
      <c r="G163" s="2" t="str">
        <f t="shared" si="4"/>
        <v>quinta-feira</v>
      </c>
      <c r="H163" s="4">
        <f ca="1">RANDBETWEEN(5900,6100)/100</f>
        <v>59.88</v>
      </c>
      <c r="I163" s="4">
        <f t="shared" ca="1" si="5"/>
        <v>0.998</v>
      </c>
    </row>
    <row r="164" spans="1:9" x14ac:dyDescent="0.25">
      <c r="A164" s="1">
        <v>1</v>
      </c>
      <c r="B164" s="1">
        <v>1</v>
      </c>
      <c r="C164" s="1" t="str">
        <f>VLOOKUP(A164,WORKSTATION!A:B,2,1)</f>
        <v>Estação de Trabalho 1</v>
      </c>
      <c r="D164" s="1" t="str">
        <f>VLOOKUP(B164,ACTIVITY!A:C,2,1)</f>
        <v>Enrolar bobina</v>
      </c>
      <c r="E164" s="1" t="str">
        <f>VLOOKUP(B164,ACTIVITY!A:C,3,1)</f>
        <v>PRODUTIVA</v>
      </c>
      <c r="F164" s="2">
        <v>43762</v>
      </c>
      <c r="G164" s="2" t="str">
        <f t="shared" si="4"/>
        <v>quinta-feira</v>
      </c>
      <c r="H164" s="4">
        <f ca="1">RANDBETWEEN(8000,11000)/100</f>
        <v>81.08</v>
      </c>
      <c r="I164" s="4">
        <f t="shared" ca="1" si="5"/>
        <v>1.3513333333333333</v>
      </c>
    </row>
    <row r="165" spans="1:9" x14ac:dyDescent="0.25">
      <c r="A165" s="1">
        <v>1</v>
      </c>
      <c r="B165" s="1">
        <v>6</v>
      </c>
      <c r="C165" s="1" t="str">
        <f>VLOOKUP(A165,WORKSTATION!A:B,2,1)</f>
        <v>Estação de Trabalho 1</v>
      </c>
      <c r="D165" s="1" t="str">
        <f>VLOOKUP(B165,ACTIVITY!A:C,2,1)</f>
        <v>Falta de Material</v>
      </c>
      <c r="E165" s="1" t="str">
        <f>VLOOKUP(B165,ACTIVITY!A:C,3,1)</f>
        <v>PARADA</v>
      </c>
      <c r="F165" s="2">
        <v>43762</v>
      </c>
      <c r="G165" s="2" t="str">
        <f t="shared" si="4"/>
        <v>quinta-feira</v>
      </c>
      <c r="H165" s="4">
        <f ca="1">RANDBETWEEN(2000,3000)/100</f>
        <v>26.13</v>
      </c>
      <c r="I165" s="4">
        <f t="shared" ca="1" si="5"/>
        <v>0.4355</v>
      </c>
    </row>
    <row r="166" spans="1:9" x14ac:dyDescent="0.25">
      <c r="A166" s="1">
        <v>1</v>
      </c>
      <c r="B166" s="1">
        <v>3</v>
      </c>
      <c r="C166" s="1" t="str">
        <f>VLOOKUP(A166,WORKSTATION!A:B,2,1)</f>
        <v>Estação de Trabalho 1</v>
      </c>
      <c r="D166" s="1" t="str">
        <f>VLOOKUP(B166,ACTIVITY!A:C,2,1)</f>
        <v>Instalar isolamento elétrico</v>
      </c>
      <c r="E166" s="1" t="str">
        <f>VLOOKUP(B166,ACTIVITY!A:C,3,1)</f>
        <v>PRODUTIVA</v>
      </c>
      <c r="F166" s="2">
        <v>43762</v>
      </c>
      <c r="G166" s="2" t="str">
        <f t="shared" si="4"/>
        <v>quinta-feira</v>
      </c>
      <c r="H166" s="4">
        <f ca="1">RANDBETWEEN(6000,9000)/100</f>
        <v>67.959999999999994</v>
      </c>
      <c r="I166" s="4">
        <f t="shared" ca="1" si="5"/>
        <v>1.1326666666666665</v>
      </c>
    </row>
    <row r="167" spans="1:9" x14ac:dyDescent="0.25">
      <c r="A167" s="1">
        <v>1</v>
      </c>
      <c r="B167" s="1">
        <v>7</v>
      </c>
      <c r="C167" s="1" t="str">
        <f>VLOOKUP(A167,WORKSTATION!A:B,2,1)</f>
        <v>Estação de Trabalho 1</v>
      </c>
      <c r="D167" s="1" t="str">
        <f>VLOOKUP(B167,ACTIVITY!A:C,2,1)</f>
        <v>Quebra de equipamento</v>
      </c>
      <c r="E167" s="1" t="str">
        <f>VLOOKUP(B167,ACTIVITY!A:C,3,1)</f>
        <v>PARADA</v>
      </c>
      <c r="F167" s="2">
        <v>43762</v>
      </c>
      <c r="G167" s="2" t="str">
        <f t="shared" si="4"/>
        <v>quinta-feira</v>
      </c>
      <c r="H167" s="4">
        <f ca="1">RANDBETWEEN(2000,3000)/100</f>
        <v>29.11</v>
      </c>
      <c r="I167" s="4">
        <f t="shared" ca="1" si="5"/>
        <v>0.48516666666666663</v>
      </c>
    </row>
    <row r="168" spans="1:9" x14ac:dyDescent="0.25">
      <c r="A168" s="1">
        <v>1</v>
      </c>
      <c r="B168" s="1">
        <v>2</v>
      </c>
      <c r="C168" s="1" t="str">
        <f>VLOOKUP(A168,WORKSTATION!A:B,2,1)</f>
        <v>Estação de Trabalho 1</v>
      </c>
      <c r="D168" s="1" t="str">
        <f>VLOOKUP(B168,ACTIVITY!A:C,2,1)</f>
        <v>Soldar bobina</v>
      </c>
      <c r="E168" s="1" t="str">
        <f>VLOOKUP(B168,ACTIVITY!A:C,3,1)</f>
        <v>PRODUTIVA</v>
      </c>
      <c r="F168" s="2">
        <v>43762</v>
      </c>
      <c r="G168" s="2" t="str">
        <f t="shared" si="4"/>
        <v>quinta-feira</v>
      </c>
      <c r="H168" s="4">
        <f ca="1">RANDBETWEEN(7000,9000)/100</f>
        <v>89.51</v>
      </c>
      <c r="I168" s="4">
        <f t="shared" ca="1" si="5"/>
        <v>1.4918333333333333</v>
      </c>
    </row>
    <row r="169" spans="1:9" x14ac:dyDescent="0.25">
      <c r="A169" s="1">
        <v>1</v>
      </c>
      <c r="B169" s="1">
        <v>5</v>
      </c>
      <c r="C169" s="1" t="str">
        <f>VLOOKUP(A169,WORKSTATION!A:B,2,1)</f>
        <v>Estação de Trabalho 1</v>
      </c>
      <c r="D169" s="1" t="str">
        <f>VLOOKUP(B169,ACTIVITY!A:C,2,1)</f>
        <v>Treinamentos Internos</v>
      </c>
      <c r="E169" s="1" t="str">
        <f>VLOOKUP(B169,ACTIVITY!A:C,3,1)</f>
        <v>NÃO PRODUTIVA</v>
      </c>
      <c r="F169" s="2">
        <v>43762</v>
      </c>
      <c r="G169" s="2" t="str">
        <f t="shared" si="4"/>
        <v>quinta-feira</v>
      </c>
      <c r="H169" s="4">
        <f ca="1">RANDBETWEEN(2000,3000)/100</f>
        <v>28.87</v>
      </c>
      <c r="I169" s="4">
        <f t="shared" ca="1" si="5"/>
        <v>0.48116666666666669</v>
      </c>
    </row>
    <row r="170" spans="1:9" x14ac:dyDescent="0.25">
      <c r="A170" s="1">
        <v>1</v>
      </c>
      <c r="B170" s="1">
        <v>4</v>
      </c>
      <c r="C170" s="1" t="str">
        <f>VLOOKUP(A170,WORKSTATION!A:B,2,1)</f>
        <v>Estação de Trabalho 1</v>
      </c>
      <c r="D170" s="1" t="str">
        <f>VLOOKUP(B170,ACTIVITY!A:C,2,1)</f>
        <v>Almoço</v>
      </c>
      <c r="E170" s="1" t="str">
        <f>VLOOKUP(B170,ACTIVITY!A:C,3,1)</f>
        <v>NÃO PRODUTIVA</v>
      </c>
      <c r="F170" s="2">
        <v>43763</v>
      </c>
      <c r="G170" s="2" t="str">
        <f t="shared" si="4"/>
        <v>sexta-feira</v>
      </c>
      <c r="H170" s="4">
        <f ca="1">RANDBETWEEN(5900,6100)/100</f>
        <v>60</v>
      </c>
      <c r="I170" s="4">
        <f t="shared" ca="1" si="5"/>
        <v>1</v>
      </c>
    </row>
    <row r="171" spans="1:9" x14ac:dyDescent="0.25">
      <c r="A171" s="1">
        <v>1</v>
      </c>
      <c r="B171" s="1">
        <v>1</v>
      </c>
      <c r="C171" s="1" t="str">
        <f>VLOOKUP(A171,WORKSTATION!A:B,2,1)</f>
        <v>Estação de Trabalho 1</v>
      </c>
      <c r="D171" s="1" t="str">
        <f>VLOOKUP(B171,ACTIVITY!A:C,2,1)</f>
        <v>Enrolar bobina</v>
      </c>
      <c r="E171" s="1" t="str">
        <f>VLOOKUP(B171,ACTIVITY!A:C,3,1)</f>
        <v>PRODUTIVA</v>
      </c>
      <c r="F171" s="2">
        <v>43763</v>
      </c>
      <c r="G171" s="2" t="str">
        <f t="shared" si="4"/>
        <v>sexta-feira</v>
      </c>
      <c r="H171" s="4">
        <f ca="1">RANDBETWEEN(8000,11000)/100</f>
        <v>99.06</v>
      </c>
      <c r="I171" s="4">
        <f t="shared" ca="1" si="5"/>
        <v>1.651</v>
      </c>
    </row>
    <row r="172" spans="1:9" x14ac:dyDescent="0.25">
      <c r="A172" s="1">
        <v>1</v>
      </c>
      <c r="B172" s="1">
        <v>6</v>
      </c>
      <c r="C172" s="1" t="str">
        <f>VLOOKUP(A172,WORKSTATION!A:B,2,1)</f>
        <v>Estação de Trabalho 1</v>
      </c>
      <c r="D172" s="1" t="str">
        <f>VLOOKUP(B172,ACTIVITY!A:C,2,1)</f>
        <v>Falta de Material</v>
      </c>
      <c r="E172" s="1" t="str">
        <f>VLOOKUP(B172,ACTIVITY!A:C,3,1)</f>
        <v>PARADA</v>
      </c>
      <c r="F172" s="2">
        <v>43763</v>
      </c>
      <c r="G172" s="2" t="str">
        <f t="shared" si="4"/>
        <v>sexta-feira</v>
      </c>
      <c r="H172" s="4">
        <f ca="1">RANDBETWEEN(2000,3000)/100</f>
        <v>27.59</v>
      </c>
      <c r="I172" s="4">
        <f t="shared" ca="1" si="5"/>
        <v>0.45983333333333332</v>
      </c>
    </row>
    <row r="173" spans="1:9" x14ac:dyDescent="0.25">
      <c r="A173" s="1">
        <v>1</v>
      </c>
      <c r="B173" s="1">
        <v>3</v>
      </c>
      <c r="C173" s="1" t="str">
        <f>VLOOKUP(A173,WORKSTATION!A:B,2,1)</f>
        <v>Estação de Trabalho 1</v>
      </c>
      <c r="D173" s="1" t="str">
        <f>VLOOKUP(B173,ACTIVITY!A:C,2,1)</f>
        <v>Instalar isolamento elétrico</v>
      </c>
      <c r="E173" s="1" t="str">
        <f>VLOOKUP(B173,ACTIVITY!A:C,3,1)</f>
        <v>PRODUTIVA</v>
      </c>
      <c r="F173" s="2">
        <v>43763</v>
      </c>
      <c r="G173" s="2" t="str">
        <f t="shared" si="4"/>
        <v>sexta-feira</v>
      </c>
      <c r="H173" s="4">
        <f ca="1">RANDBETWEEN(6000,9000)/100</f>
        <v>87.96</v>
      </c>
      <c r="I173" s="4">
        <f t="shared" ca="1" si="5"/>
        <v>1.466</v>
      </c>
    </row>
    <row r="174" spans="1:9" x14ac:dyDescent="0.25">
      <c r="A174" s="1">
        <v>1</v>
      </c>
      <c r="B174" s="1">
        <v>7</v>
      </c>
      <c r="C174" s="1" t="str">
        <f>VLOOKUP(A174,WORKSTATION!A:B,2,1)</f>
        <v>Estação de Trabalho 1</v>
      </c>
      <c r="D174" s="1" t="str">
        <f>VLOOKUP(B174,ACTIVITY!A:C,2,1)</f>
        <v>Quebra de equipamento</v>
      </c>
      <c r="E174" s="1" t="str">
        <f>VLOOKUP(B174,ACTIVITY!A:C,3,1)</f>
        <v>PARADA</v>
      </c>
      <c r="F174" s="2">
        <v>43763</v>
      </c>
      <c r="G174" s="2" t="str">
        <f t="shared" si="4"/>
        <v>sexta-feira</v>
      </c>
      <c r="H174" s="4">
        <f ca="1">RANDBETWEEN(2000,3000)/100</f>
        <v>27.76</v>
      </c>
      <c r="I174" s="4">
        <f t="shared" ca="1" si="5"/>
        <v>0.46266666666666667</v>
      </c>
    </row>
    <row r="175" spans="1:9" x14ac:dyDescent="0.25">
      <c r="A175" s="1">
        <v>1</v>
      </c>
      <c r="B175" s="1">
        <v>2</v>
      </c>
      <c r="C175" s="1" t="str">
        <f>VLOOKUP(A175,WORKSTATION!A:B,2,1)</f>
        <v>Estação de Trabalho 1</v>
      </c>
      <c r="D175" s="1" t="str">
        <f>VLOOKUP(B175,ACTIVITY!A:C,2,1)</f>
        <v>Soldar bobina</v>
      </c>
      <c r="E175" s="1" t="str">
        <f>VLOOKUP(B175,ACTIVITY!A:C,3,1)</f>
        <v>PRODUTIVA</v>
      </c>
      <c r="F175" s="2">
        <v>43763</v>
      </c>
      <c r="G175" s="2" t="str">
        <f t="shared" si="4"/>
        <v>sexta-feira</v>
      </c>
      <c r="H175" s="4">
        <f ca="1">RANDBETWEEN(7000,9000)/100</f>
        <v>80.08</v>
      </c>
      <c r="I175" s="4">
        <f t="shared" ca="1" si="5"/>
        <v>1.3346666666666667</v>
      </c>
    </row>
    <row r="176" spans="1:9" x14ac:dyDescent="0.25">
      <c r="A176" s="1">
        <v>1</v>
      </c>
      <c r="B176" s="1">
        <v>5</v>
      </c>
      <c r="C176" s="1" t="str">
        <f>VLOOKUP(A176,WORKSTATION!A:B,2,1)</f>
        <v>Estação de Trabalho 1</v>
      </c>
      <c r="D176" s="1" t="str">
        <f>VLOOKUP(B176,ACTIVITY!A:C,2,1)</f>
        <v>Treinamentos Internos</v>
      </c>
      <c r="E176" s="1" t="str">
        <f>VLOOKUP(B176,ACTIVITY!A:C,3,1)</f>
        <v>NÃO PRODUTIVA</v>
      </c>
      <c r="F176" s="2">
        <v>43763</v>
      </c>
      <c r="G176" s="2" t="str">
        <f t="shared" si="4"/>
        <v>sexta-feira</v>
      </c>
      <c r="H176" s="4">
        <f ca="1">RANDBETWEEN(2000,3000)/100</f>
        <v>25.75</v>
      </c>
      <c r="I176" s="4">
        <f t="shared" ca="1" si="5"/>
        <v>0.42916666666666664</v>
      </c>
    </row>
    <row r="177" spans="1:9" x14ac:dyDescent="0.25">
      <c r="A177" s="1">
        <v>1</v>
      </c>
      <c r="B177" s="1">
        <v>4</v>
      </c>
      <c r="C177" s="1" t="str">
        <f>VLOOKUP(A177,WORKSTATION!A:B,2,1)</f>
        <v>Estação de Trabalho 1</v>
      </c>
      <c r="D177" s="1" t="str">
        <f>VLOOKUP(B177,ACTIVITY!A:C,2,1)</f>
        <v>Almoço</v>
      </c>
      <c r="E177" s="1" t="str">
        <f>VLOOKUP(B177,ACTIVITY!A:C,3,1)</f>
        <v>NÃO PRODUTIVA</v>
      </c>
      <c r="F177" s="2">
        <v>43764</v>
      </c>
      <c r="G177" s="2" t="str">
        <f t="shared" si="4"/>
        <v>sábado</v>
      </c>
      <c r="H177" s="4">
        <v>0</v>
      </c>
      <c r="I177" s="4">
        <f t="shared" si="5"/>
        <v>0</v>
      </c>
    </row>
    <row r="178" spans="1:9" x14ac:dyDescent="0.25">
      <c r="A178" s="1">
        <v>1</v>
      </c>
      <c r="B178" s="1">
        <v>1</v>
      </c>
      <c r="C178" s="1" t="str">
        <f>VLOOKUP(A178,WORKSTATION!A:B,2,1)</f>
        <v>Estação de Trabalho 1</v>
      </c>
      <c r="D178" s="1" t="str">
        <f>VLOOKUP(B178,ACTIVITY!A:C,2,1)</f>
        <v>Enrolar bobina</v>
      </c>
      <c r="E178" s="1" t="str">
        <f>VLOOKUP(B178,ACTIVITY!A:C,3,1)</f>
        <v>PRODUTIVA</v>
      </c>
      <c r="F178" s="2">
        <v>43764</v>
      </c>
      <c r="G178" s="2" t="str">
        <f t="shared" si="4"/>
        <v>sábado</v>
      </c>
      <c r="H178" s="4">
        <v>0</v>
      </c>
      <c r="I178" s="4">
        <f t="shared" si="5"/>
        <v>0</v>
      </c>
    </row>
    <row r="179" spans="1:9" x14ac:dyDescent="0.25">
      <c r="A179" s="1">
        <v>1</v>
      </c>
      <c r="B179" s="1">
        <v>6</v>
      </c>
      <c r="C179" s="1" t="str">
        <f>VLOOKUP(A179,WORKSTATION!A:B,2,1)</f>
        <v>Estação de Trabalho 1</v>
      </c>
      <c r="D179" s="1" t="str">
        <f>VLOOKUP(B179,ACTIVITY!A:C,2,1)</f>
        <v>Falta de Material</v>
      </c>
      <c r="E179" s="1" t="str">
        <f>VLOOKUP(B179,ACTIVITY!A:C,3,1)</f>
        <v>PARADA</v>
      </c>
      <c r="F179" s="2">
        <v>43764</v>
      </c>
      <c r="G179" s="2" t="str">
        <f t="shared" si="4"/>
        <v>sábado</v>
      </c>
      <c r="H179" s="4">
        <v>0</v>
      </c>
      <c r="I179" s="4">
        <f t="shared" si="5"/>
        <v>0</v>
      </c>
    </row>
    <row r="180" spans="1:9" x14ac:dyDescent="0.25">
      <c r="A180" s="1">
        <v>1</v>
      </c>
      <c r="B180" s="1">
        <v>3</v>
      </c>
      <c r="C180" s="1" t="str">
        <f>VLOOKUP(A180,WORKSTATION!A:B,2,1)</f>
        <v>Estação de Trabalho 1</v>
      </c>
      <c r="D180" s="1" t="str">
        <f>VLOOKUP(B180,ACTIVITY!A:C,2,1)</f>
        <v>Instalar isolamento elétrico</v>
      </c>
      <c r="E180" s="1" t="str">
        <f>VLOOKUP(B180,ACTIVITY!A:C,3,1)</f>
        <v>PRODUTIVA</v>
      </c>
      <c r="F180" s="2">
        <v>43764</v>
      </c>
      <c r="G180" s="2" t="str">
        <f t="shared" si="4"/>
        <v>sábado</v>
      </c>
      <c r="H180" s="4">
        <v>0</v>
      </c>
      <c r="I180" s="4">
        <f t="shared" si="5"/>
        <v>0</v>
      </c>
    </row>
    <row r="181" spans="1:9" x14ac:dyDescent="0.25">
      <c r="A181" s="1">
        <v>1</v>
      </c>
      <c r="B181" s="1">
        <v>7</v>
      </c>
      <c r="C181" s="1" t="str">
        <f>VLOOKUP(A181,WORKSTATION!A:B,2,1)</f>
        <v>Estação de Trabalho 1</v>
      </c>
      <c r="D181" s="1" t="str">
        <f>VLOOKUP(B181,ACTIVITY!A:C,2,1)</f>
        <v>Quebra de equipamento</v>
      </c>
      <c r="E181" s="1" t="str">
        <f>VLOOKUP(B181,ACTIVITY!A:C,3,1)</f>
        <v>PARADA</v>
      </c>
      <c r="F181" s="2">
        <v>43764</v>
      </c>
      <c r="G181" s="2" t="str">
        <f t="shared" si="4"/>
        <v>sábado</v>
      </c>
      <c r="H181" s="4">
        <v>0</v>
      </c>
      <c r="I181" s="4">
        <f t="shared" si="5"/>
        <v>0</v>
      </c>
    </row>
    <row r="182" spans="1:9" x14ac:dyDescent="0.25">
      <c r="A182" s="1">
        <v>1</v>
      </c>
      <c r="B182" s="1">
        <v>2</v>
      </c>
      <c r="C182" s="1" t="str">
        <f>VLOOKUP(A182,WORKSTATION!A:B,2,1)</f>
        <v>Estação de Trabalho 1</v>
      </c>
      <c r="D182" s="1" t="str">
        <f>VLOOKUP(B182,ACTIVITY!A:C,2,1)</f>
        <v>Soldar bobina</v>
      </c>
      <c r="E182" s="1" t="str">
        <f>VLOOKUP(B182,ACTIVITY!A:C,3,1)</f>
        <v>PRODUTIVA</v>
      </c>
      <c r="F182" s="2">
        <v>43764</v>
      </c>
      <c r="G182" s="2" t="str">
        <f t="shared" si="4"/>
        <v>sábado</v>
      </c>
      <c r="H182" s="4">
        <v>0</v>
      </c>
      <c r="I182" s="4">
        <f t="shared" si="5"/>
        <v>0</v>
      </c>
    </row>
    <row r="183" spans="1:9" x14ac:dyDescent="0.25">
      <c r="A183" s="1">
        <v>1</v>
      </c>
      <c r="B183" s="1">
        <v>5</v>
      </c>
      <c r="C183" s="1" t="str">
        <f>VLOOKUP(A183,WORKSTATION!A:B,2,1)</f>
        <v>Estação de Trabalho 1</v>
      </c>
      <c r="D183" s="1" t="str">
        <f>VLOOKUP(B183,ACTIVITY!A:C,2,1)</f>
        <v>Treinamentos Internos</v>
      </c>
      <c r="E183" s="1" t="str">
        <f>VLOOKUP(B183,ACTIVITY!A:C,3,1)</f>
        <v>NÃO PRODUTIVA</v>
      </c>
      <c r="F183" s="2">
        <v>43764</v>
      </c>
      <c r="G183" s="2" t="str">
        <f t="shared" si="4"/>
        <v>sábado</v>
      </c>
      <c r="H183" s="4">
        <v>0</v>
      </c>
      <c r="I183" s="4">
        <f t="shared" si="5"/>
        <v>0</v>
      </c>
    </row>
    <row r="184" spans="1:9" x14ac:dyDescent="0.25">
      <c r="A184" s="1">
        <v>1</v>
      </c>
      <c r="B184" s="1">
        <v>4</v>
      </c>
      <c r="C184" s="1" t="str">
        <f>VLOOKUP(A184,WORKSTATION!A:B,2,1)</f>
        <v>Estação de Trabalho 1</v>
      </c>
      <c r="D184" s="1" t="str">
        <f>VLOOKUP(B184,ACTIVITY!A:C,2,1)</f>
        <v>Almoço</v>
      </c>
      <c r="E184" s="1" t="str">
        <f>VLOOKUP(B184,ACTIVITY!A:C,3,1)</f>
        <v>NÃO PRODUTIVA</v>
      </c>
      <c r="F184" s="2">
        <v>43765</v>
      </c>
      <c r="G184" s="2" t="str">
        <f t="shared" si="4"/>
        <v>domingo</v>
      </c>
      <c r="H184" s="4">
        <v>0</v>
      </c>
      <c r="I184" s="4">
        <f t="shared" si="5"/>
        <v>0</v>
      </c>
    </row>
    <row r="185" spans="1:9" x14ac:dyDescent="0.25">
      <c r="A185" s="1">
        <v>1</v>
      </c>
      <c r="B185" s="1">
        <v>1</v>
      </c>
      <c r="C185" s="1" t="str">
        <f>VLOOKUP(A185,WORKSTATION!A:B,2,1)</f>
        <v>Estação de Trabalho 1</v>
      </c>
      <c r="D185" s="1" t="str">
        <f>VLOOKUP(B185,ACTIVITY!A:C,2,1)</f>
        <v>Enrolar bobina</v>
      </c>
      <c r="E185" s="1" t="str">
        <f>VLOOKUP(B185,ACTIVITY!A:C,3,1)</f>
        <v>PRODUTIVA</v>
      </c>
      <c r="F185" s="2">
        <v>43765</v>
      </c>
      <c r="G185" s="2" t="str">
        <f t="shared" si="4"/>
        <v>domingo</v>
      </c>
      <c r="H185" s="4">
        <v>0</v>
      </c>
      <c r="I185" s="4">
        <f t="shared" si="5"/>
        <v>0</v>
      </c>
    </row>
    <row r="186" spans="1:9" x14ac:dyDescent="0.25">
      <c r="A186" s="1">
        <v>1</v>
      </c>
      <c r="B186" s="1">
        <v>6</v>
      </c>
      <c r="C186" s="1" t="str">
        <f>VLOOKUP(A186,WORKSTATION!A:B,2,1)</f>
        <v>Estação de Trabalho 1</v>
      </c>
      <c r="D186" s="1" t="str">
        <f>VLOOKUP(B186,ACTIVITY!A:C,2,1)</f>
        <v>Falta de Material</v>
      </c>
      <c r="E186" s="1" t="str">
        <f>VLOOKUP(B186,ACTIVITY!A:C,3,1)</f>
        <v>PARADA</v>
      </c>
      <c r="F186" s="2">
        <v>43765</v>
      </c>
      <c r="G186" s="2" t="str">
        <f t="shared" si="4"/>
        <v>domingo</v>
      </c>
      <c r="H186" s="4">
        <v>0</v>
      </c>
      <c r="I186" s="4">
        <f t="shared" si="5"/>
        <v>0</v>
      </c>
    </row>
    <row r="187" spans="1:9" x14ac:dyDescent="0.25">
      <c r="A187" s="1">
        <v>1</v>
      </c>
      <c r="B187" s="1">
        <v>3</v>
      </c>
      <c r="C187" s="1" t="str">
        <f>VLOOKUP(A187,WORKSTATION!A:B,2,1)</f>
        <v>Estação de Trabalho 1</v>
      </c>
      <c r="D187" s="1" t="str">
        <f>VLOOKUP(B187,ACTIVITY!A:C,2,1)</f>
        <v>Instalar isolamento elétrico</v>
      </c>
      <c r="E187" s="1" t="str">
        <f>VLOOKUP(B187,ACTIVITY!A:C,3,1)</f>
        <v>PRODUTIVA</v>
      </c>
      <c r="F187" s="2">
        <v>43765</v>
      </c>
      <c r="G187" s="2" t="str">
        <f t="shared" si="4"/>
        <v>domingo</v>
      </c>
      <c r="H187" s="4">
        <v>0</v>
      </c>
      <c r="I187" s="4">
        <f t="shared" si="5"/>
        <v>0</v>
      </c>
    </row>
    <row r="188" spans="1:9" x14ac:dyDescent="0.25">
      <c r="A188" s="1">
        <v>1</v>
      </c>
      <c r="B188" s="1">
        <v>7</v>
      </c>
      <c r="C188" s="1" t="str">
        <f>VLOOKUP(A188,WORKSTATION!A:B,2,1)</f>
        <v>Estação de Trabalho 1</v>
      </c>
      <c r="D188" s="1" t="str">
        <f>VLOOKUP(B188,ACTIVITY!A:C,2,1)</f>
        <v>Quebra de equipamento</v>
      </c>
      <c r="E188" s="1" t="str">
        <f>VLOOKUP(B188,ACTIVITY!A:C,3,1)</f>
        <v>PARADA</v>
      </c>
      <c r="F188" s="2">
        <v>43765</v>
      </c>
      <c r="G188" s="2" t="str">
        <f t="shared" si="4"/>
        <v>domingo</v>
      </c>
      <c r="H188" s="4">
        <v>0</v>
      </c>
      <c r="I188" s="4">
        <f t="shared" si="5"/>
        <v>0</v>
      </c>
    </row>
    <row r="189" spans="1:9" x14ac:dyDescent="0.25">
      <c r="A189" s="1">
        <v>1</v>
      </c>
      <c r="B189" s="1">
        <v>2</v>
      </c>
      <c r="C189" s="1" t="str">
        <f>VLOOKUP(A189,WORKSTATION!A:B,2,1)</f>
        <v>Estação de Trabalho 1</v>
      </c>
      <c r="D189" s="1" t="str">
        <f>VLOOKUP(B189,ACTIVITY!A:C,2,1)</f>
        <v>Soldar bobina</v>
      </c>
      <c r="E189" s="1" t="str">
        <f>VLOOKUP(B189,ACTIVITY!A:C,3,1)</f>
        <v>PRODUTIVA</v>
      </c>
      <c r="F189" s="2">
        <v>43765</v>
      </c>
      <c r="G189" s="2" t="str">
        <f t="shared" si="4"/>
        <v>domingo</v>
      </c>
      <c r="H189" s="4">
        <v>0</v>
      </c>
      <c r="I189" s="4">
        <f t="shared" si="5"/>
        <v>0</v>
      </c>
    </row>
    <row r="190" spans="1:9" x14ac:dyDescent="0.25">
      <c r="A190" s="1">
        <v>1</v>
      </c>
      <c r="B190" s="1">
        <v>5</v>
      </c>
      <c r="C190" s="1" t="str">
        <f>VLOOKUP(A190,WORKSTATION!A:B,2,1)</f>
        <v>Estação de Trabalho 1</v>
      </c>
      <c r="D190" s="1" t="str">
        <f>VLOOKUP(B190,ACTIVITY!A:C,2,1)</f>
        <v>Treinamentos Internos</v>
      </c>
      <c r="E190" s="1" t="str">
        <f>VLOOKUP(B190,ACTIVITY!A:C,3,1)</f>
        <v>NÃO PRODUTIVA</v>
      </c>
      <c r="F190" s="2">
        <v>43765</v>
      </c>
      <c r="G190" s="2" t="str">
        <f t="shared" si="4"/>
        <v>domingo</v>
      </c>
      <c r="H190" s="4">
        <v>0</v>
      </c>
      <c r="I190" s="4">
        <f t="shared" si="5"/>
        <v>0</v>
      </c>
    </row>
    <row r="191" spans="1:9" x14ac:dyDescent="0.25">
      <c r="A191" s="1">
        <v>1</v>
      </c>
      <c r="B191" s="1">
        <v>4</v>
      </c>
      <c r="C191" s="1" t="str">
        <f>VLOOKUP(A191,WORKSTATION!A:B,2,1)</f>
        <v>Estação de Trabalho 1</v>
      </c>
      <c r="D191" s="1" t="str">
        <f>VLOOKUP(B191,ACTIVITY!A:C,2,1)</f>
        <v>Almoço</v>
      </c>
      <c r="E191" s="1" t="str">
        <f>VLOOKUP(B191,ACTIVITY!A:C,3,1)</f>
        <v>NÃO PRODUTIVA</v>
      </c>
      <c r="F191" s="2">
        <v>43766</v>
      </c>
      <c r="G191" s="2" t="str">
        <f t="shared" si="4"/>
        <v>segunda-feira</v>
      </c>
      <c r="H191" s="4">
        <f ca="1">RANDBETWEEN(5900,6100)/100</f>
        <v>60.1</v>
      </c>
      <c r="I191" s="4">
        <f t="shared" ca="1" si="5"/>
        <v>1.0016666666666667</v>
      </c>
    </row>
    <row r="192" spans="1:9" x14ac:dyDescent="0.25">
      <c r="A192" s="1">
        <v>1</v>
      </c>
      <c r="B192" s="1">
        <v>1</v>
      </c>
      <c r="C192" s="1" t="str">
        <f>VLOOKUP(A192,WORKSTATION!A:B,2,1)</f>
        <v>Estação de Trabalho 1</v>
      </c>
      <c r="D192" s="1" t="str">
        <f>VLOOKUP(B192,ACTIVITY!A:C,2,1)</f>
        <v>Enrolar bobina</v>
      </c>
      <c r="E192" s="1" t="str">
        <f>VLOOKUP(B192,ACTIVITY!A:C,3,1)</f>
        <v>PRODUTIVA</v>
      </c>
      <c r="F192" s="2">
        <v>43766</v>
      </c>
      <c r="G192" s="2" t="str">
        <f t="shared" si="4"/>
        <v>segunda-feira</v>
      </c>
      <c r="H192" s="4">
        <f ca="1">RANDBETWEEN(8000,11000)/100</f>
        <v>90.73</v>
      </c>
      <c r="I192" s="4">
        <f t="shared" ca="1" si="5"/>
        <v>1.5121666666666667</v>
      </c>
    </row>
    <row r="193" spans="1:9" x14ac:dyDescent="0.25">
      <c r="A193" s="1">
        <v>1</v>
      </c>
      <c r="B193" s="1">
        <v>6</v>
      </c>
      <c r="C193" s="1" t="str">
        <f>VLOOKUP(A193,WORKSTATION!A:B,2,1)</f>
        <v>Estação de Trabalho 1</v>
      </c>
      <c r="D193" s="1" t="str">
        <f>VLOOKUP(B193,ACTIVITY!A:C,2,1)</f>
        <v>Falta de Material</v>
      </c>
      <c r="E193" s="1" t="str">
        <f>VLOOKUP(B193,ACTIVITY!A:C,3,1)</f>
        <v>PARADA</v>
      </c>
      <c r="F193" s="2">
        <v>43766</v>
      </c>
      <c r="G193" s="2" t="str">
        <f t="shared" si="4"/>
        <v>segunda-feira</v>
      </c>
      <c r="H193" s="4">
        <f ca="1">RANDBETWEEN(2000,3000)/100</f>
        <v>28.56</v>
      </c>
      <c r="I193" s="4">
        <f t="shared" ca="1" si="5"/>
        <v>0.47599999999999998</v>
      </c>
    </row>
    <row r="194" spans="1:9" x14ac:dyDescent="0.25">
      <c r="A194" s="1">
        <v>1</v>
      </c>
      <c r="B194" s="1">
        <v>3</v>
      </c>
      <c r="C194" s="1" t="str">
        <f>VLOOKUP(A194,WORKSTATION!A:B,2,1)</f>
        <v>Estação de Trabalho 1</v>
      </c>
      <c r="D194" s="1" t="str">
        <f>VLOOKUP(B194,ACTIVITY!A:C,2,1)</f>
        <v>Instalar isolamento elétrico</v>
      </c>
      <c r="E194" s="1" t="str">
        <f>VLOOKUP(B194,ACTIVITY!A:C,3,1)</f>
        <v>PRODUTIVA</v>
      </c>
      <c r="F194" s="2">
        <v>43766</v>
      </c>
      <c r="G194" s="2" t="str">
        <f t="shared" ref="G194:G257" si="6">TEXT(F194,"dddd")</f>
        <v>segunda-feira</v>
      </c>
      <c r="H194" s="4">
        <f ca="1">RANDBETWEEN(6000,9000)/100</f>
        <v>87.51</v>
      </c>
      <c r="I194" s="4">
        <f t="shared" ref="I194:I257" ca="1" si="7">H194/60</f>
        <v>1.4585000000000001</v>
      </c>
    </row>
    <row r="195" spans="1:9" x14ac:dyDescent="0.25">
      <c r="A195" s="1">
        <v>1</v>
      </c>
      <c r="B195" s="1">
        <v>7</v>
      </c>
      <c r="C195" s="1" t="str">
        <f>VLOOKUP(A195,WORKSTATION!A:B,2,1)</f>
        <v>Estação de Trabalho 1</v>
      </c>
      <c r="D195" s="1" t="str">
        <f>VLOOKUP(B195,ACTIVITY!A:C,2,1)</f>
        <v>Quebra de equipamento</v>
      </c>
      <c r="E195" s="1" t="str">
        <f>VLOOKUP(B195,ACTIVITY!A:C,3,1)</f>
        <v>PARADA</v>
      </c>
      <c r="F195" s="2">
        <v>43766</v>
      </c>
      <c r="G195" s="2" t="str">
        <f t="shared" si="6"/>
        <v>segunda-feira</v>
      </c>
      <c r="H195" s="4">
        <f ca="1">RANDBETWEEN(2000,3000)/100</f>
        <v>27.91</v>
      </c>
      <c r="I195" s="4">
        <f t="shared" ca="1" si="7"/>
        <v>0.46516666666666667</v>
      </c>
    </row>
    <row r="196" spans="1:9" x14ac:dyDescent="0.25">
      <c r="A196" s="1">
        <v>1</v>
      </c>
      <c r="B196" s="1">
        <v>2</v>
      </c>
      <c r="C196" s="1" t="str">
        <f>VLOOKUP(A196,WORKSTATION!A:B,2,1)</f>
        <v>Estação de Trabalho 1</v>
      </c>
      <c r="D196" s="1" t="str">
        <f>VLOOKUP(B196,ACTIVITY!A:C,2,1)</f>
        <v>Soldar bobina</v>
      </c>
      <c r="E196" s="1" t="str">
        <f>VLOOKUP(B196,ACTIVITY!A:C,3,1)</f>
        <v>PRODUTIVA</v>
      </c>
      <c r="F196" s="2">
        <v>43766</v>
      </c>
      <c r="G196" s="2" t="str">
        <f t="shared" si="6"/>
        <v>segunda-feira</v>
      </c>
      <c r="H196" s="4">
        <f ca="1">RANDBETWEEN(7000,9000)/100</f>
        <v>78.34</v>
      </c>
      <c r="I196" s="4">
        <f t="shared" ca="1" si="7"/>
        <v>1.3056666666666668</v>
      </c>
    </row>
    <row r="197" spans="1:9" x14ac:dyDescent="0.25">
      <c r="A197" s="1">
        <v>1</v>
      </c>
      <c r="B197" s="1">
        <v>5</v>
      </c>
      <c r="C197" s="1" t="str">
        <f>VLOOKUP(A197,WORKSTATION!A:B,2,1)</f>
        <v>Estação de Trabalho 1</v>
      </c>
      <c r="D197" s="1" t="str">
        <f>VLOOKUP(B197,ACTIVITY!A:C,2,1)</f>
        <v>Treinamentos Internos</v>
      </c>
      <c r="E197" s="1" t="str">
        <f>VLOOKUP(B197,ACTIVITY!A:C,3,1)</f>
        <v>NÃO PRODUTIVA</v>
      </c>
      <c r="F197" s="2">
        <v>43766</v>
      </c>
      <c r="G197" s="2" t="str">
        <f t="shared" si="6"/>
        <v>segunda-feira</v>
      </c>
      <c r="H197" s="4">
        <f ca="1">RANDBETWEEN(2000,3000)/100</f>
        <v>28.85</v>
      </c>
      <c r="I197" s="4">
        <f t="shared" ca="1" si="7"/>
        <v>0.48083333333333333</v>
      </c>
    </row>
    <row r="198" spans="1:9" x14ac:dyDescent="0.25">
      <c r="A198" s="1">
        <v>1</v>
      </c>
      <c r="B198" s="1">
        <v>4</v>
      </c>
      <c r="C198" s="1" t="str">
        <f>VLOOKUP(A198,WORKSTATION!A:B,2,1)</f>
        <v>Estação de Trabalho 1</v>
      </c>
      <c r="D198" s="1" t="str">
        <f>VLOOKUP(B198,ACTIVITY!A:C,2,1)</f>
        <v>Almoço</v>
      </c>
      <c r="E198" s="1" t="str">
        <f>VLOOKUP(B198,ACTIVITY!A:C,3,1)</f>
        <v>NÃO PRODUTIVA</v>
      </c>
      <c r="F198" s="2">
        <v>43767</v>
      </c>
      <c r="G198" s="2" t="str">
        <f t="shared" si="6"/>
        <v>terça-feira</v>
      </c>
      <c r="H198" s="4">
        <f ca="1">RANDBETWEEN(5900,6100)/100</f>
        <v>59.66</v>
      </c>
      <c r="I198" s="4">
        <f t="shared" ca="1" si="7"/>
        <v>0.99433333333333329</v>
      </c>
    </row>
    <row r="199" spans="1:9" x14ac:dyDescent="0.25">
      <c r="A199" s="1">
        <v>1</v>
      </c>
      <c r="B199" s="1">
        <v>1</v>
      </c>
      <c r="C199" s="1" t="str">
        <f>VLOOKUP(A199,WORKSTATION!A:B,2,1)</f>
        <v>Estação de Trabalho 1</v>
      </c>
      <c r="D199" s="1" t="str">
        <f>VLOOKUP(B199,ACTIVITY!A:C,2,1)</f>
        <v>Enrolar bobina</v>
      </c>
      <c r="E199" s="1" t="str">
        <f>VLOOKUP(B199,ACTIVITY!A:C,3,1)</f>
        <v>PRODUTIVA</v>
      </c>
      <c r="F199" s="2">
        <v>43767</v>
      </c>
      <c r="G199" s="2" t="str">
        <f t="shared" si="6"/>
        <v>terça-feira</v>
      </c>
      <c r="H199" s="4">
        <f ca="1">RANDBETWEEN(8000,11000)/100</f>
        <v>82.23</v>
      </c>
      <c r="I199" s="4">
        <f t="shared" ca="1" si="7"/>
        <v>1.3705000000000001</v>
      </c>
    </row>
    <row r="200" spans="1:9" x14ac:dyDescent="0.25">
      <c r="A200" s="1">
        <v>1</v>
      </c>
      <c r="B200" s="1">
        <v>6</v>
      </c>
      <c r="C200" s="1" t="str">
        <f>VLOOKUP(A200,WORKSTATION!A:B,2,1)</f>
        <v>Estação de Trabalho 1</v>
      </c>
      <c r="D200" s="1" t="str">
        <f>VLOOKUP(B200,ACTIVITY!A:C,2,1)</f>
        <v>Falta de Material</v>
      </c>
      <c r="E200" s="1" t="str">
        <f>VLOOKUP(B200,ACTIVITY!A:C,3,1)</f>
        <v>PARADA</v>
      </c>
      <c r="F200" s="2">
        <v>43767</v>
      </c>
      <c r="G200" s="2" t="str">
        <f t="shared" si="6"/>
        <v>terça-feira</v>
      </c>
      <c r="H200" s="4">
        <f ca="1">RANDBETWEEN(2000,3000)/100</f>
        <v>23.29</v>
      </c>
      <c r="I200" s="4">
        <f t="shared" ca="1" si="7"/>
        <v>0.38816666666666666</v>
      </c>
    </row>
    <row r="201" spans="1:9" x14ac:dyDescent="0.25">
      <c r="A201" s="1">
        <v>1</v>
      </c>
      <c r="B201" s="1">
        <v>3</v>
      </c>
      <c r="C201" s="1" t="str">
        <f>VLOOKUP(A201,WORKSTATION!A:B,2,1)</f>
        <v>Estação de Trabalho 1</v>
      </c>
      <c r="D201" s="1" t="str">
        <f>VLOOKUP(B201,ACTIVITY!A:C,2,1)</f>
        <v>Instalar isolamento elétrico</v>
      </c>
      <c r="E201" s="1" t="str">
        <f>VLOOKUP(B201,ACTIVITY!A:C,3,1)</f>
        <v>PRODUTIVA</v>
      </c>
      <c r="F201" s="2">
        <v>43767</v>
      </c>
      <c r="G201" s="2" t="str">
        <f t="shared" si="6"/>
        <v>terça-feira</v>
      </c>
      <c r="H201" s="4">
        <f ca="1">RANDBETWEEN(6000,9000)/100</f>
        <v>88.45</v>
      </c>
      <c r="I201" s="4">
        <f t="shared" ca="1" si="7"/>
        <v>1.4741666666666666</v>
      </c>
    </row>
    <row r="202" spans="1:9" x14ac:dyDescent="0.25">
      <c r="A202" s="1">
        <v>1</v>
      </c>
      <c r="B202" s="1">
        <v>7</v>
      </c>
      <c r="C202" s="1" t="str">
        <f>VLOOKUP(A202,WORKSTATION!A:B,2,1)</f>
        <v>Estação de Trabalho 1</v>
      </c>
      <c r="D202" s="1" t="str">
        <f>VLOOKUP(B202,ACTIVITY!A:C,2,1)</f>
        <v>Quebra de equipamento</v>
      </c>
      <c r="E202" s="1" t="str">
        <f>VLOOKUP(B202,ACTIVITY!A:C,3,1)</f>
        <v>PARADA</v>
      </c>
      <c r="F202" s="2">
        <v>43767</v>
      </c>
      <c r="G202" s="2" t="str">
        <f t="shared" si="6"/>
        <v>terça-feira</v>
      </c>
      <c r="H202" s="4">
        <f ca="1">RANDBETWEEN(2000,3000)/100</f>
        <v>28.12</v>
      </c>
      <c r="I202" s="4">
        <f t="shared" ca="1" si="7"/>
        <v>0.46866666666666668</v>
      </c>
    </row>
    <row r="203" spans="1:9" x14ac:dyDescent="0.25">
      <c r="A203" s="1">
        <v>1</v>
      </c>
      <c r="B203" s="1">
        <v>2</v>
      </c>
      <c r="C203" s="1" t="str">
        <f>VLOOKUP(A203,WORKSTATION!A:B,2,1)</f>
        <v>Estação de Trabalho 1</v>
      </c>
      <c r="D203" s="1" t="str">
        <f>VLOOKUP(B203,ACTIVITY!A:C,2,1)</f>
        <v>Soldar bobina</v>
      </c>
      <c r="E203" s="1" t="str">
        <f>VLOOKUP(B203,ACTIVITY!A:C,3,1)</f>
        <v>PRODUTIVA</v>
      </c>
      <c r="F203" s="2">
        <v>43767</v>
      </c>
      <c r="G203" s="2" t="str">
        <f t="shared" si="6"/>
        <v>terça-feira</v>
      </c>
      <c r="H203" s="4">
        <f ca="1">RANDBETWEEN(7000,9000)/100</f>
        <v>70.84</v>
      </c>
      <c r="I203" s="4">
        <f t="shared" ca="1" si="7"/>
        <v>1.1806666666666668</v>
      </c>
    </row>
    <row r="204" spans="1:9" x14ac:dyDescent="0.25">
      <c r="A204" s="1">
        <v>1</v>
      </c>
      <c r="B204" s="1">
        <v>5</v>
      </c>
      <c r="C204" s="1" t="str">
        <f>VLOOKUP(A204,WORKSTATION!A:B,2,1)</f>
        <v>Estação de Trabalho 1</v>
      </c>
      <c r="D204" s="1" t="str">
        <f>VLOOKUP(B204,ACTIVITY!A:C,2,1)</f>
        <v>Treinamentos Internos</v>
      </c>
      <c r="E204" s="1" t="str">
        <f>VLOOKUP(B204,ACTIVITY!A:C,3,1)</f>
        <v>NÃO PRODUTIVA</v>
      </c>
      <c r="F204" s="2">
        <v>43767</v>
      </c>
      <c r="G204" s="2" t="str">
        <f t="shared" si="6"/>
        <v>terça-feira</v>
      </c>
      <c r="H204" s="4">
        <f ca="1">RANDBETWEEN(2000,3000)/100</f>
        <v>26.84</v>
      </c>
      <c r="I204" s="4">
        <f t="shared" ca="1" si="7"/>
        <v>0.44733333333333331</v>
      </c>
    </row>
    <row r="205" spans="1:9" x14ac:dyDescent="0.25">
      <c r="A205" s="1">
        <v>1</v>
      </c>
      <c r="B205" s="1">
        <v>4</v>
      </c>
      <c r="C205" s="1" t="str">
        <f>VLOOKUP(A205,WORKSTATION!A:B,2,1)</f>
        <v>Estação de Trabalho 1</v>
      </c>
      <c r="D205" s="1" t="str">
        <f>VLOOKUP(B205,ACTIVITY!A:C,2,1)</f>
        <v>Almoço</v>
      </c>
      <c r="E205" s="1" t="str">
        <f>VLOOKUP(B205,ACTIVITY!A:C,3,1)</f>
        <v>NÃO PRODUTIVA</v>
      </c>
      <c r="F205" s="2">
        <v>43768</v>
      </c>
      <c r="G205" s="2" t="str">
        <f t="shared" si="6"/>
        <v>quarta-feira</v>
      </c>
      <c r="H205" s="4">
        <f ca="1">RANDBETWEEN(5900,6100)/100</f>
        <v>59.81</v>
      </c>
      <c r="I205" s="4">
        <f t="shared" ca="1" si="7"/>
        <v>0.99683333333333335</v>
      </c>
    </row>
    <row r="206" spans="1:9" x14ac:dyDescent="0.25">
      <c r="A206" s="1">
        <v>1</v>
      </c>
      <c r="B206" s="1">
        <v>1</v>
      </c>
      <c r="C206" s="1" t="str">
        <f>VLOOKUP(A206,WORKSTATION!A:B,2,1)</f>
        <v>Estação de Trabalho 1</v>
      </c>
      <c r="D206" s="1" t="str">
        <f>VLOOKUP(B206,ACTIVITY!A:C,2,1)</f>
        <v>Enrolar bobina</v>
      </c>
      <c r="E206" s="1" t="str">
        <f>VLOOKUP(B206,ACTIVITY!A:C,3,1)</f>
        <v>PRODUTIVA</v>
      </c>
      <c r="F206" s="2">
        <v>43768</v>
      </c>
      <c r="G206" s="2" t="str">
        <f t="shared" si="6"/>
        <v>quarta-feira</v>
      </c>
      <c r="H206" s="4">
        <f ca="1">RANDBETWEEN(8000,11000)/100</f>
        <v>91.57</v>
      </c>
      <c r="I206" s="4">
        <f t="shared" ca="1" si="7"/>
        <v>1.5261666666666664</v>
      </c>
    </row>
    <row r="207" spans="1:9" x14ac:dyDescent="0.25">
      <c r="A207" s="1">
        <v>1</v>
      </c>
      <c r="B207" s="1">
        <v>6</v>
      </c>
      <c r="C207" s="1" t="str">
        <f>VLOOKUP(A207,WORKSTATION!A:B,2,1)</f>
        <v>Estação de Trabalho 1</v>
      </c>
      <c r="D207" s="1" t="str">
        <f>VLOOKUP(B207,ACTIVITY!A:C,2,1)</f>
        <v>Falta de Material</v>
      </c>
      <c r="E207" s="1" t="str">
        <f>VLOOKUP(B207,ACTIVITY!A:C,3,1)</f>
        <v>PARADA</v>
      </c>
      <c r="F207" s="2">
        <v>43768</v>
      </c>
      <c r="G207" s="2" t="str">
        <f t="shared" si="6"/>
        <v>quarta-feira</v>
      </c>
      <c r="H207" s="4">
        <f ca="1">RANDBETWEEN(2000,3000)/100</f>
        <v>21.45</v>
      </c>
      <c r="I207" s="4">
        <f t="shared" ca="1" si="7"/>
        <v>0.35749999999999998</v>
      </c>
    </row>
    <row r="208" spans="1:9" x14ac:dyDescent="0.25">
      <c r="A208" s="1">
        <v>1</v>
      </c>
      <c r="B208" s="1">
        <v>3</v>
      </c>
      <c r="C208" s="1" t="str">
        <f>VLOOKUP(A208,WORKSTATION!A:B,2,1)</f>
        <v>Estação de Trabalho 1</v>
      </c>
      <c r="D208" s="1" t="str">
        <f>VLOOKUP(B208,ACTIVITY!A:C,2,1)</f>
        <v>Instalar isolamento elétrico</v>
      </c>
      <c r="E208" s="1" t="str">
        <f>VLOOKUP(B208,ACTIVITY!A:C,3,1)</f>
        <v>PRODUTIVA</v>
      </c>
      <c r="F208" s="2">
        <v>43768</v>
      </c>
      <c r="G208" s="2" t="str">
        <f t="shared" si="6"/>
        <v>quarta-feira</v>
      </c>
      <c r="H208" s="4">
        <f ca="1">RANDBETWEEN(6000,9000)/100</f>
        <v>88.93</v>
      </c>
      <c r="I208" s="4">
        <f t="shared" ca="1" si="7"/>
        <v>1.4821666666666669</v>
      </c>
    </row>
    <row r="209" spans="1:9" x14ac:dyDescent="0.25">
      <c r="A209" s="1">
        <v>1</v>
      </c>
      <c r="B209" s="1">
        <v>7</v>
      </c>
      <c r="C209" s="1" t="str">
        <f>VLOOKUP(A209,WORKSTATION!A:B,2,1)</f>
        <v>Estação de Trabalho 1</v>
      </c>
      <c r="D209" s="1" t="str">
        <f>VLOOKUP(B209,ACTIVITY!A:C,2,1)</f>
        <v>Quebra de equipamento</v>
      </c>
      <c r="E209" s="1" t="str">
        <f>VLOOKUP(B209,ACTIVITY!A:C,3,1)</f>
        <v>PARADA</v>
      </c>
      <c r="F209" s="2">
        <v>43768</v>
      </c>
      <c r="G209" s="2" t="str">
        <f t="shared" si="6"/>
        <v>quarta-feira</v>
      </c>
      <c r="H209" s="4">
        <f ca="1">RANDBETWEEN(2000,3000)/100</f>
        <v>26.77</v>
      </c>
      <c r="I209" s="4">
        <f t="shared" ca="1" si="7"/>
        <v>0.44616666666666666</v>
      </c>
    </row>
    <row r="210" spans="1:9" x14ac:dyDescent="0.25">
      <c r="A210" s="1">
        <v>1</v>
      </c>
      <c r="B210" s="1">
        <v>2</v>
      </c>
      <c r="C210" s="1" t="str">
        <f>VLOOKUP(A210,WORKSTATION!A:B,2,1)</f>
        <v>Estação de Trabalho 1</v>
      </c>
      <c r="D210" s="1" t="str">
        <f>VLOOKUP(B210,ACTIVITY!A:C,2,1)</f>
        <v>Soldar bobina</v>
      </c>
      <c r="E210" s="1" t="str">
        <f>VLOOKUP(B210,ACTIVITY!A:C,3,1)</f>
        <v>PRODUTIVA</v>
      </c>
      <c r="F210" s="2">
        <v>43768</v>
      </c>
      <c r="G210" s="2" t="str">
        <f t="shared" si="6"/>
        <v>quarta-feira</v>
      </c>
      <c r="H210" s="4">
        <f ca="1">RANDBETWEEN(7000,9000)/100</f>
        <v>86.91</v>
      </c>
      <c r="I210" s="4">
        <f t="shared" ca="1" si="7"/>
        <v>1.4484999999999999</v>
      </c>
    </row>
    <row r="211" spans="1:9" x14ac:dyDescent="0.25">
      <c r="A211" s="1">
        <v>1</v>
      </c>
      <c r="B211" s="1">
        <v>5</v>
      </c>
      <c r="C211" s="1" t="str">
        <f>VLOOKUP(A211,WORKSTATION!A:B,2,1)</f>
        <v>Estação de Trabalho 1</v>
      </c>
      <c r="D211" s="1" t="str">
        <f>VLOOKUP(B211,ACTIVITY!A:C,2,1)</f>
        <v>Treinamentos Internos</v>
      </c>
      <c r="E211" s="1" t="str">
        <f>VLOOKUP(B211,ACTIVITY!A:C,3,1)</f>
        <v>NÃO PRODUTIVA</v>
      </c>
      <c r="F211" s="2">
        <v>43768</v>
      </c>
      <c r="G211" s="2" t="str">
        <f t="shared" si="6"/>
        <v>quarta-feira</v>
      </c>
      <c r="H211" s="4">
        <f ca="1">RANDBETWEEN(2000,3000)/100</f>
        <v>29.72</v>
      </c>
      <c r="I211" s="4">
        <f t="shared" ca="1" si="7"/>
        <v>0.49533333333333329</v>
      </c>
    </row>
    <row r="212" spans="1:9" x14ac:dyDescent="0.25">
      <c r="A212" s="1">
        <v>1</v>
      </c>
      <c r="B212" s="1">
        <v>4</v>
      </c>
      <c r="C212" s="1" t="str">
        <f>VLOOKUP(A212,WORKSTATION!A:B,2,1)</f>
        <v>Estação de Trabalho 1</v>
      </c>
      <c r="D212" s="1" t="str">
        <f>VLOOKUP(B212,ACTIVITY!A:C,2,1)</f>
        <v>Almoço</v>
      </c>
      <c r="E212" s="1" t="str">
        <f>VLOOKUP(B212,ACTIVITY!A:C,3,1)</f>
        <v>NÃO PRODUTIVA</v>
      </c>
      <c r="F212" s="2">
        <v>43769</v>
      </c>
      <c r="G212" s="2" t="str">
        <f t="shared" si="6"/>
        <v>quinta-feira</v>
      </c>
      <c r="H212" s="4">
        <f ca="1">RANDBETWEEN(5900,6100)/100</f>
        <v>59.91</v>
      </c>
      <c r="I212" s="4">
        <f t="shared" ca="1" si="7"/>
        <v>0.99849999999999994</v>
      </c>
    </row>
    <row r="213" spans="1:9" x14ac:dyDescent="0.25">
      <c r="A213" s="1">
        <v>1</v>
      </c>
      <c r="B213" s="1">
        <v>1</v>
      </c>
      <c r="C213" s="1" t="str">
        <f>VLOOKUP(A213,WORKSTATION!A:B,2,1)</f>
        <v>Estação de Trabalho 1</v>
      </c>
      <c r="D213" s="1" t="str">
        <f>VLOOKUP(B213,ACTIVITY!A:C,2,1)</f>
        <v>Enrolar bobina</v>
      </c>
      <c r="E213" s="1" t="str">
        <f>VLOOKUP(B213,ACTIVITY!A:C,3,1)</f>
        <v>PRODUTIVA</v>
      </c>
      <c r="F213" s="2">
        <v>43769</v>
      </c>
      <c r="G213" s="2" t="str">
        <f t="shared" si="6"/>
        <v>quinta-feira</v>
      </c>
      <c r="H213" s="4">
        <f ca="1">RANDBETWEEN(8000,11000)/100</f>
        <v>82.94</v>
      </c>
      <c r="I213" s="4">
        <f t="shared" ca="1" si="7"/>
        <v>1.3823333333333332</v>
      </c>
    </row>
    <row r="214" spans="1:9" x14ac:dyDescent="0.25">
      <c r="A214" s="1">
        <v>1</v>
      </c>
      <c r="B214" s="1">
        <v>6</v>
      </c>
      <c r="C214" s="1" t="str">
        <f>VLOOKUP(A214,WORKSTATION!A:B,2,1)</f>
        <v>Estação de Trabalho 1</v>
      </c>
      <c r="D214" s="1" t="str">
        <f>VLOOKUP(B214,ACTIVITY!A:C,2,1)</f>
        <v>Falta de Material</v>
      </c>
      <c r="E214" s="1" t="str">
        <f>VLOOKUP(B214,ACTIVITY!A:C,3,1)</f>
        <v>PARADA</v>
      </c>
      <c r="F214" s="2">
        <v>43769</v>
      </c>
      <c r="G214" s="2" t="str">
        <f t="shared" si="6"/>
        <v>quinta-feira</v>
      </c>
      <c r="H214" s="4">
        <f ca="1">RANDBETWEEN(2000,3000)/100</f>
        <v>28.86</v>
      </c>
      <c r="I214" s="4">
        <f t="shared" ca="1" si="7"/>
        <v>0.48099999999999998</v>
      </c>
    </row>
    <row r="215" spans="1:9" x14ac:dyDescent="0.25">
      <c r="A215" s="1">
        <v>1</v>
      </c>
      <c r="B215" s="1">
        <v>3</v>
      </c>
      <c r="C215" s="1" t="str">
        <f>VLOOKUP(A215,WORKSTATION!A:B,2,1)</f>
        <v>Estação de Trabalho 1</v>
      </c>
      <c r="D215" s="1" t="str">
        <f>VLOOKUP(B215,ACTIVITY!A:C,2,1)</f>
        <v>Instalar isolamento elétrico</v>
      </c>
      <c r="E215" s="1" t="str">
        <f>VLOOKUP(B215,ACTIVITY!A:C,3,1)</f>
        <v>PRODUTIVA</v>
      </c>
      <c r="F215" s="2">
        <v>43769</v>
      </c>
      <c r="G215" s="2" t="str">
        <f t="shared" si="6"/>
        <v>quinta-feira</v>
      </c>
      <c r="H215" s="4">
        <f ca="1">RANDBETWEEN(6000,9000)/100</f>
        <v>64.56</v>
      </c>
      <c r="I215" s="4">
        <f t="shared" ca="1" si="7"/>
        <v>1.0760000000000001</v>
      </c>
    </row>
    <row r="216" spans="1:9" x14ac:dyDescent="0.25">
      <c r="A216" s="1">
        <v>1</v>
      </c>
      <c r="B216" s="1">
        <v>7</v>
      </c>
      <c r="C216" s="1" t="str">
        <f>VLOOKUP(A216,WORKSTATION!A:B,2,1)</f>
        <v>Estação de Trabalho 1</v>
      </c>
      <c r="D216" s="1" t="str">
        <f>VLOOKUP(B216,ACTIVITY!A:C,2,1)</f>
        <v>Quebra de equipamento</v>
      </c>
      <c r="E216" s="1" t="str">
        <f>VLOOKUP(B216,ACTIVITY!A:C,3,1)</f>
        <v>PARADA</v>
      </c>
      <c r="F216" s="2">
        <v>43769</v>
      </c>
      <c r="G216" s="2" t="str">
        <f t="shared" si="6"/>
        <v>quinta-feira</v>
      </c>
      <c r="H216" s="4">
        <f ca="1">RANDBETWEEN(2000,3000)/100</f>
        <v>25.29</v>
      </c>
      <c r="I216" s="4">
        <f t="shared" ca="1" si="7"/>
        <v>0.42149999999999999</v>
      </c>
    </row>
    <row r="217" spans="1:9" x14ac:dyDescent="0.25">
      <c r="A217" s="1">
        <v>1</v>
      </c>
      <c r="B217" s="1">
        <v>2</v>
      </c>
      <c r="C217" s="1" t="str">
        <f>VLOOKUP(A217,WORKSTATION!A:B,2,1)</f>
        <v>Estação de Trabalho 1</v>
      </c>
      <c r="D217" s="1" t="str">
        <f>VLOOKUP(B217,ACTIVITY!A:C,2,1)</f>
        <v>Soldar bobina</v>
      </c>
      <c r="E217" s="1" t="str">
        <f>VLOOKUP(B217,ACTIVITY!A:C,3,1)</f>
        <v>PRODUTIVA</v>
      </c>
      <c r="F217" s="2">
        <v>43769</v>
      </c>
      <c r="G217" s="2" t="str">
        <f t="shared" si="6"/>
        <v>quinta-feira</v>
      </c>
      <c r="H217" s="4">
        <f ca="1">RANDBETWEEN(7000,9000)/100</f>
        <v>75.41</v>
      </c>
      <c r="I217" s="4">
        <f t="shared" ca="1" si="7"/>
        <v>1.2568333333333332</v>
      </c>
    </row>
    <row r="218" spans="1:9" x14ac:dyDescent="0.25">
      <c r="A218" s="1">
        <v>1</v>
      </c>
      <c r="B218" s="1">
        <v>5</v>
      </c>
      <c r="C218" s="1" t="str">
        <f>VLOOKUP(A218,WORKSTATION!A:B,2,1)</f>
        <v>Estação de Trabalho 1</v>
      </c>
      <c r="D218" s="1" t="str">
        <f>VLOOKUP(B218,ACTIVITY!A:C,2,1)</f>
        <v>Treinamentos Internos</v>
      </c>
      <c r="E218" s="1" t="str">
        <f>VLOOKUP(B218,ACTIVITY!A:C,3,1)</f>
        <v>NÃO PRODUTIVA</v>
      </c>
      <c r="F218" s="2">
        <v>43769</v>
      </c>
      <c r="G218" s="2" t="str">
        <f t="shared" si="6"/>
        <v>quinta-feira</v>
      </c>
      <c r="H218" s="4">
        <f ca="1">RANDBETWEEN(2000,3000)/100</f>
        <v>20.04</v>
      </c>
      <c r="I218" s="4">
        <f t="shared" ca="1" si="7"/>
        <v>0.33399999999999996</v>
      </c>
    </row>
  </sheetData>
  <autoFilter ref="A1:I218" xr:uid="{E9C03CC2-929D-492E-A27F-13F781614FDE}">
    <sortState xmlns:xlrd2="http://schemas.microsoft.com/office/spreadsheetml/2017/richdata2" ref="A2:I218">
      <sortCondition ref="F1:F218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02E1-8C37-4575-BA74-0F73C2D24952}">
  <dimension ref="A1:I218"/>
  <sheetViews>
    <sheetView workbookViewId="0"/>
  </sheetViews>
  <sheetFormatPr defaultRowHeight="15" x14ac:dyDescent="0.25"/>
  <cols>
    <col min="1" max="1" width="10.7109375" bestFit="1" customWidth="1"/>
    <col min="2" max="2" width="10.28515625" bestFit="1" customWidth="1"/>
    <col min="3" max="3" width="25" bestFit="1" customWidth="1"/>
    <col min="4" max="4" width="25.85546875" bestFit="1" customWidth="1"/>
    <col min="5" max="5" width="18.140625" bestFit="1" customWidth="1"/>
    <col min="6" max="6" width="10.7109375" bestFit="1" customWidth="1"/>
    <col min="7" max="7" width="20" bestFit="1" customWidth="1"/>
    <col min="8" max="8" width="22.42578125" bestFit="1" customWidth="1"/>
    <col min="9" max="9" width="20" bestFit="1" customWidth="1"/>
  </cols>
  <sheetData>
    <row r="1" spans="1:9" x14ac:dyDescent="0.25">
      <c r="A1" s="3" t="s">
        <v>18</v>
      </c>
      <c r="B1" s="3" t="s">
        <v>19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20</v>
      </c>
      <c r="I1" s="3" t="s">
        <v>21</v>
      </c>
    </row>
    <row r="2" spans="1:9" x14ac:dyDescent="0.25">
      <c r="A2" s="1">
        <v>2</v>
      </c>
      <c r="B2" s="1">
        <v>4</v>
      </c>
      <c r="C2" s="1" t="str">
        <f>VLOOKUP(A2,WORKSTATION!A:B,2,1)</f>
        <v>Estação de Trabalho 2</v>
      </c>
      <c r="D2" s="1" t="str">
        <f>VLOOKUP(B2,ACTIVITY!A:C,2,1)</f>
        <v>Almoço</v>
      </c>
      <c r="E2" s="1" t="str">
        <f>VLOOKUP(B2,ACTIVITY!A:C,3,1)</f>
        <v>NÃO PRODUTIVA</v>
      </c>
      <c r="F2" s="2">
        <v>43739</v>
      </c>
      <c r="G2" s="2" t="str">
        <f t="shared" ref="G2:G65" si="0">TEXT(F2,"dddd")</f>
        <v>terça-feira</v>
      </c>
      <c r="H2" s="4">
        <f ca="1">RANDBETWEEN(5900,6100)/100</f>
        <v>60.43</v>
      </c>
      <c r="I2" s="4">
        <f t="shared" ref="I2:I65" ca="1" si="1">H2/60</f>
        <v>1.0071666666666668</v>
      </c>
    </row>
    <row r="3" spans="1:9" x14ac:dyDescent="0.25">
      <c r="A3" s="1">
        <v>2</v>
      </c>
      <c r="B3" s="1">
        <v>1</v>
      </c>
      <c r="C3" s="1" t="str">
        <f>VLOOKUP(A3,WORKSTATION!A:B,2,1)</f>
        <v>Estação de Trabalho 2</v>
      </c>
      <c r="D3" s="1" t="str">
        <f>VLOOKUP(B3,ACTIVITY!A:C,2,1)</f>
        <v>Enrolar bobina</v>
      </c>
      <c r="E3" s="1" t="str">
        <f>VLOOKUP(B3,ACTIVITY!A:C,3,1)</f>
        <v>PRODUTIVA</v>
      </c>
      <c r="F3" s="2">
        <v>43739</v>
      </c>
      <c r="G3" s="2" t="str">
        <f t="shared" si="0"/>
        <v>terça-feira</v>
      </c>
      <c r="H3" s="4">
        <f ca="1">RANDBETWEEN(6000,8000)/100</f>
        <v>61</v>
      </c>
      <c r="I3" s="4">
        <f t="shared" ca="1" si="1"/>
        <v>1.0166666666666666</v>
      </c>
    </row>
    <row r="4" spans="1:9" x14ac:dyDescent="0.25">
      <c r="A4" s="1">
        <v>2</v>
      </c>
      <c r="B4" s="1">
        <v>6</v>
      </c>
      <c r="C4" s="1" t="str">
        <f>VLOOKUP(A4,WORKSTATION!A:B,2,1)</f>
        <v>Estação de Trabalho 2</v>
      </c>
      <c r="D4" s="1" t="str">
        <f>VLOOKUP(B4,ACTIVITY!A:C,2,1)</f>
        <v>Falta de Material</v>
      </c>
      <c r="E4" s="1" t="str">
        <f>VLOOKUP(B4,ACTIVITY!A:C,3,1)</f>
        <v>PARADA</v>
      </c>
      <c r="F4" s="2">
        <v>43739</v>
      </c>
      <c r="G4" s="2" t="str">
        <f t="shared" si="0"/>
        <v>terça-feira</v>
      </c>
      <c r="H4" s="4">
        <f ca="1">RANDBETWEEN(1500,2000)/100</f>
        <v>19.29</v>
      </c>
      <c r="I4" s="4">
        <f t="shared" ca="1" si="1"/>
        <v>0.32150000000000001</v>
      </c>
    </row>
    <row r="5" spans="1:9" x14ac:dyDescent="0.25">
      <c r="A5" s="1">
        <v>2</v>
      </c>
      <c r="B5" s="1">
        <v>3</v>
      </c>
      <c r="C5" s="1" t="str">
        <f>VLOOKUP(A5,WORKSTATION!A:B,2,1)</f>
        <v>Estação de Trabalho 2</v>
      </c>
      <c r="D5" s="1" t="str">
        <f>VLOOKUP(B5,ACTIVITY!A:C,2,1)</f>
        <v>Instalar isolamento elétrico</v>
      </c>
      <c r="E5" s="1" t="str">
        <f>VLOOKUP(B5,ACTIVITY!A:C,3,1)</f>
        <v>PRODUTIVA</v>
      </c>
      <c r="F5" s="2">
        <v>43739</v>
      </c>
      <c r="G5" s="2" t="str">
        <f t="shared" si="0"/>
        <v>terça-feira</v>
      </c>
      <c r="H5" s="4">
        <f ca="1">RANDBETWEEN(6000,9000)/100</f>
        <v>85.16</v>
      </c>
      <c r="I5" s="4">
        <f t="shared" ca="1" si="1"/>
        <v>1.4193333333333333</v>
      </c>
    </row>
    <row r="6" spans="1:9" x14ac:dyDescent="0.25">
      <c r="A6" s="1">
        <v>2</v>
      </c>
      <c r="B6" s="1">
        <v>7</v>
      </c>
      <c r="C6" s="1" t="str">
        <f>VLOOKUP(A6,WORKSTATION!A:B,2,1)</f>
        <v>Estação de Trabalho 2</v>
      </c>
      <c r="D6" s="1" t="str">
        <f>VLOOKUP(B6,ACTIVITY!A:C,2,1)</f>
        <v>Quebra de equipamento</v>
      </c>
      <c r="E6" s="1" t="str">
        <f>VLOOKUP(B6,ACTIVITY!A:C,3,1)</f>
        <v>PARADA</v>
      </c>
      <c r="F6" s="2">
        <v>43739</v>
      </c>
      <c r="G6" s="2" t="str">
        <f t="shared" si="0"/>
        <v>terça-feira</v>
      </c>
      <c r="H6" s="4">
        <f ca="1">RANDBETWEEN(2000,3000)/100</f>
        <v>23.66</v>
      </c>
      <c r="I6" s="4">
        <f t="shared" ca="1" si="1"/>
        <v>0.39433333333333331</v>
      </c>
    </row>
    <row r="7" spans="1:9" x14ac:dyDescent="0.25">
      <c r="A7" s="1">
        <v>2</v>
      </c>
      <c r="B7" s="1">
        <v>2</v>
      </c>
      <c r="C7" s="1" t="str">
        <f>VLOOKUP(A7,WORKSTATION!A:B,2,1)</f>
        <v>Estação de Trabalho 2</v>
      </c>
      <c r="D7" s="1" t="str">
        <f>VLOOKUP(B7,ACTIVITY!A:C,2,1)</f>
        <v>Soldar bobina</v>
      </c>
      <c r="E7" s="1" t="str">
        <f>VLOOKUP(B7,ACTIVITY!A:C,3,1)</f>
        <v>PRODUTIVA</v>
      </c>
      <c r="F7" s="2">
        <v>43739</v>
      </c>
      <c r="G7" s="2" t="str">
        <f t="shared" si="0"/>
        <v>terça-feira</v>
      </c>
      <c r="H7" s="4">
        <f ca="1">RANDBETWEEN(7000,9000)/100</f>
        <v>76.599999999999994</v>
      </c>
      <c r="I7" s="4">
        <f t="shared" ca="1" si="1"/>
        <v>1.2766666666666666</v>
      </c>
    </row>
    <row r="8" spans="1:9" x14ac:dyDescent="0.25">
      <c r="A8" s="1">
        <v>2</v>
      </c>
      <c r="B8" s="1">
        <v>5</v>
      </c>
      <c r="C8" s="1" t="str">
        <f>VLOOKUP(A8,WORKSTATION!A:B,2,1)</f>
        <v>Estação de Trabalho 2</v>
      </c>
      <c r="D8" s="1" t="str">
        <f>VLOOKUP(B8,ACTIVITY!A:C,2,1)</f>
        <v>Treinamentos Internos</v>
      </c>
      <c r="E8" s="1" t="str">
        <f>VLOOKUP(B8,ACTIVITY!A:C,3,1)</f>
        <v>NÃO PRODUTIVA</v>
      </c>
      <c r="F8" s="2">
        <v>43739</v>
      </c>
      <c r="G8" s="2" t="str">
        <f t="shared" si="0"/>
        <v>terça-feira</v>
      </c>
      <c r="H8" s="4">
        <f ca="1">RANDBETWEEN(2000,3000)/100</f>
        <v>24.46</v>
      </c>
      <c r="I8" s="4">
        <f t="shared" ca="1" si="1"/>
        <v>0.40766666666666668</v>
      </c>
    </row>
    <row r="9" spans="1:9" x14ac:dyDescent="0.25">
      <c r="A9" s="1">
        <v>2</v>
      </c>
      <c r="B9" s="1">
        <v>4</v>
      </c>
      <c r="C9" s="1" t="str">
        <f>VLOOKUP(A9,WORKSTATION!A:B,2,1)</f>
        <v>Estação de Trabalho 2</v>
      </c>
      <c r="D9" s="1" t="str">
        <f>VLOOKUP(B9,ACTIVITY!A:C,2,1)</f>
        <v>Almoço</v>
      </c>
      <c r="E9" s="1" t="str">
        <f>VLOOKUP(B9,ACTIVITY!A:C,3,1)</f>
        <v>NÃO PRODUTIVA</v>
      </c>
      <c r="F9" s="2">
        <v>43740</v>
      </c>
      <c r="G9" s="2" t="str">
        <f t="shared" si="0"/>
        <v>quarta-feira</v>
      </c>
      <c r="H9" s="4">
        <f ca="1">RANDBETWEEN(5900,6100)/100</f>
        <v>60.17</v>
      </c>
      <c r="I9" s="4">
        <f t="shared" ca="1" si="1"/>
        <v>1.0028333333333335</v>
      </c>
    </row>
    <row r="10" spans="1:9" x14ac:dyDescent="0.25">
      <c r="A10" s="1">
        <v>2</v>
      </c>
      <c r="B10" s="1">
        <v>1</v>
      </c>
      <c r="C10" s="1" t="str">
        <f>VLOOKUP(A10,WORKSTATION!A:B,2,1)</f>
        <v>Estação de Trabalho 2</v>
      </c>
      <c r="D10" s="1" t="str">
        <f>VLOOKUP(B10,ACTIVITY!A:C,2,1)</f>
        <v>Enrolar bobina</v>
      </c>
      <c r="E10" s="1" t="str">
        <f>VLOOKUP(B10,ACTIVITY!A:C,3,1)</f>
        <v>PRODUTIVA</v>
      </c>
      <c r="F10" s="2">
        <v>43740</v>
      </c>
      <c r="G10" s="2" t="str">
        <f t="shared" si="0"/>
        <v>quarta-feira</v>
      </c>
      <c r="H10" s="4">
        <f ca="1">RANDBETWEEN(6000,8000)/100</f>
        <v>79.58</v>
      </c>
      <c r="I10" s="4">
        <f t="shared" ca="1" si="1"/>
        <v>1.3263333333333334</v>
      </c>
    </row>
    <row r="11" spans="1:9" x14ac:dyDescent="0.25">
      <c r="A11" s="1">
        <v>2</v>
      </c>
      <c r="B11" s="1">
        <v>6</v>
      </c>
      <c r="C11" s="1" t="str">
        <f>VLOOKUP(A11,WORKSTATION!A:B,2,1)</f>
        <v>Estação de Trabalho 2</v>
      </c>
      <c r="D11" s="1" t="str">
        <f>VLOOKUP(B11,ACTIVITY!A:C,2,1)</f>
        <v>Falta de Material</v>
      </c>
      <c r="E11" s="1" t="str">
        <f>VLOOKUP(B11,ACTIVITY!A:C,3,1)</f>
        <v>PARADA</v>
      </c>
      <c r="F11" s="2">
        <v>43740</v>
      </c>
      <c r="G11" s="2" t="str">
        <f t="shared" si="0"/>
        <v>quarta-feira</v>
      </c>
      <c r="H11" s="4">
        <f ca="1">RANDBETWEEN(1500,2000)/100</f>
        <v>15.11</v>
      </c>
      <c r="I11" s="4">
        <f t="shared" ca="1" si="1"/>
        <v>0.2518333333333333</v>
      </c>
    </row>
    <row r="12" spans="1:9" x14ac:dyDescent="0.25">
      <c r="A12" s="1">
        <v>2</v>
      </c>
      <c r="B12" s="1">
        <v>3</v>
      </c>
      <c r="C12" s="1" t="str">
        <f>VLOOKUP(A12,WORKSTATION!A:B,2,1)</f>
        <v>Estação de Trabalho 2</v>
      </c>
      <c r="D12" s="1" t="str">
        <f>VLOOKUP(B12,ACTIVITY!A:C,2,1)</f>
        <v>Instalar isolamento elétrico</v>
      </c>
      <c r="E12" s="1" t="str">
        <f>VLOOKUP(B12,ACTIVITY!A:C,3,1)</f>
        <v>PRODUTIVA</v>
      </c>
      <c r="F12" s="2">
        <v>43740</v>
      </c>
      <c r="G12" s="2" t="str">
        <f t="shared" si="0"/>
        <v>quarta-feira</v>
      </c>
      <c r="H12" s="4">
        <f ca="1">RANDBETWEEN(6000,9000)/100</f>
        <v>86.41</v>
      </c>
      <c r="I12" s="4">
        <f t="shared" ca="1" si="1"/>
        <v>1.4401666666666666</v>
      </c>
    </row>
    <row r="13" spans="1:9" x14ac:dyDescent="0.25">
      <c r="A13" s="1">
        <v>2</v>
      </c>
      <c r="B13" s="1">
        <v>7</v>
      </c>
      <c r="C13" s="1" t="str">
        <f>VLOOKUP(A13,WORKSTATION!A:B,2,1)</f>
        <v>Estação de Trabalho 2</v>
      </c>
      <c r="D13" s="1" t="str">
        <f>VLOOKUP(B13,ACTIVITY!A:C,2,1)</f>
        <v>Quebra de equipamento</v>
      </c>
      <c r="E13" s="1" t="str">
        <f>VLOOKUP(B13,ACTIVITY!A:C,3,1)</f>
        <v>PARADA</v>
      </c>
      <c r="F13" s="2">
        <v>43740</v>
      </c>
      <c r="G13" s="2" t="str">
        <f t="shared" si="0"/>
        <v>quarta-feira</v>
      </c>
      <c r="H13" s="4">
        <f ca="1">RANDBETWEEN(2000,3000)/100</f>
        <v>25.87</v>
      </c>
      <c r="I13" s="4">
        <f t="shared" ca="1" si="1"/>
        <v>0.4311666666666667</v>
      </c>
    </row>
    <row r="14" spans="1:9" x14ac:dyDescent="0.25">
      <c r="A14" s="1">
        <v>2</v>
      </c>
      <c r="B14" s="1">
        <v>2</v>
      </c>
      <c r="C14" s="1" t="str">
        <f>VLOOKUP(A14,WORKSTATION!A:B,2,1)</f>
        <v>Estação de Trabalho 2</v>
      </c>
      <c r="D14" s="1" t="str">
        <f>VLOOKUP(B14,ACTIVITY!A:C,2,1)</f>
        <v>Soldar bobina</v>
      </c>
      <c r="E14" s="1" t="str">
        <f>VLOOKUP(B14,ACTIVITY!A:C,3,1)</f>
        <v>PRODUTIVA</v>
      </c>
      <c r="F14" s="2">
        <v>43740</v>
      </c>
      <c r="G14" s="2" t="str">
        <f t="shared" si="0"/>
        <v>quarta-feira</v>
      </c>
      <c r="H14" s="4">
        <f ca="1">RANDBETWEEN(7000,9000)/100</f>
        <v>86.23</v>
      </c>
      <c r="I14" s="4">
        <f t="shared" ca="1" si="1"/>
        <v>1.4371666666666667</v>
      </c>
    </row>
    <row r="15" spans="1:9" x14ac:dyDescent="0.25">
      <c r="A15" s="1">
        <v>2</v>
      </c>
      <c r="B15" s="1">
        <v>5</v>
      </c>
      <c r="C15" s="1" t="str">
        <f>VLOOKUP(A15,WORKSTATION!A:B,2,1)</f>
        <v>Estação de Trabalho 2</v>
      </c>
      <c r="D15" s="1" t="str">
        <f>VLOOKUP(B15,ACTIVITY!A:C,2,1)</f>
        <v>Treinamentos Internos</v>
      </c>
      <c r="E15" s="1" t="str">
        <f>VLOOKUP(B15,ACTIVITY!A:C,3,1)</f>
        <v>NÃO PRODUTIVA</v>
      </c>
      <c r="F15" s="2">
        <v>43740</v>
      </c>
      <c r="G15" s="2" t="str">
        <f t="shared" si="0"/>
        <v>quarta-feira</v>
      </c>
      <c r="H15" s="4">
        <f ca="1">RANDBETWEEN(2000,3000)/100</f>
        <v>24.21</v>
      </c>
      <c r="I15" s="4">
        <f t="shared" ca="1" si="1"/>
        <v>0.40350000000000003</v>
      </c>
    </row>
    <row r="16" spans="1:9" x14ac:dyDescent="0.25">
      <c r="A16" s="1">
        <v>2</v>
      </c>
      <c r="B16" s="1">
        <v>4</v>
      </c>
      <c r="C16" s="1" t="str">
        <f>VLOOKUP(A16,WORKSTATION!A:B,2,1)</f>
        <v>Estação de Trabalho 2</v>
      </c>
      <c r="D16" s="1" t="str">
        <f>VLOOKUP(B16,ACTIVITY!A:C,2,1)</f>
        <v>Almoço</v>
      </c>
      <c r="E16" s="1" t="str">
        <f>VLOOKUP(B16,ACTIVITY!A:C,3,1)</f>
        <v>NÃO PRODUTIVA</v>
      </c>
      <c r="F16" s="2">
        <v>43741</v>
      </c>
      <c r="G16" s="2" t="str">
        <f t="shared" si="0"/>
        <v>quinta-feira</v>
      </c>
      <c r="H16" s="4">
        <f ca="1">RANDBETWEEN(5900,6100)/100</f>
        <v>60.33</v>
      </c>
      <c r="I16" s="4">
        <f t="shared" ca="1" si="1"/>
        <v>1.0055000000000001</v>
      </c>
    </row>
    <row r="17" spans="1:9" x14ac:dyDescent="0.25">
      <c r="A17" s="1">
        <v>2</v>
      </c>
      <c r="B17" s="1">
        <v>1</v>
      </c>
      <c r="C17" s="1" t="str">
        <f>VLOOKUP(A17,WORKSTATION!A:B,2,1)</f>
        <v>Estação de Trabalho 2</v>
      </c>
      <c r="D17" s="1" t="str">
        <f>VLOOKUP(B17,ACTIVITY!A:C,2,1)</f>
        <v>Enrolar bobina</v>
      </c>
      <c r="E17" s="1" t="str">
        <f>VLOOKUP(B17,ACTIVITY!A:C,3,1)</f>
        <v>PRODUTIVA</v>
      </c>
      <c r="F17" s="2">
        <v>43741</v>
      </c>
      <c r="G17" s="2" t="str">
        <f t="shared" si="0"/>
        <v>quinta-feira</v>
      </c>
      <c r="H17" s="4">
        <f ca="1">RANDBETWEEN(6000,8000)/100</f>
        <v>71.680000000000007</v>
      </c>
      <c r="I17" s="4">
        <f t="shared" ca="1" si="1"/>
        <v>1.1946666666666668</v>
      </c>
    </row>
    <row r="18" spans="1:9" x14ac:dyDescent="0.25">
      <c r="A18" s="1">
        <v>2</v>
      </c>
      <c r="B18" s="1">
        <v>6</v>
      </c>
      <c r="C18" s="1" t="str">
        <f>VLOOKUP(A18,WORKSTATION!A:B,2,1)</f>
        <v>Estação de Trabalho 2</v>
      </c>
      <c r="D18" s="1" t="str">
        <f>VLOOKUP(B18,ACTIVITY!A:C,2,1)</f>
        <v>Falta de Material</v>
      </c>
      <c r="E18" s="1" t="str">
        <f>VLOOKUP(B18,ACTIVITY!A:C,3,1)</f>
        <v>PARADA</v>
      </c>
      <c r="F18" s="2">
        <v>43741</v>
      </c>
      <c r="G18" s="2" t="str">
        <f t="shared" si="0"/>
        <v>quinta-feira</v>
      </c>
      <c r="H18" s="4">
        <f ca="1">RANDBETWEEN(1500,2000)/100</f>
        <v>19.28</v>
      </c>
      <c r="I18" s="4">
        <f t="shared" ca="1" si="1"/>
        <v>0.32133333333333336</v>
      </c>
    </row>
    <row r="19" spans="1:9" x14ac:dyDescent="0.25">
      <c r="A19" s="1">
        <v>2</v>
      </c>
      <c r="B19" s="1">
        <v>3</v>
      </c>
      <c r="C19" s="1" t="str">
        <f>VLOOKUP(A19,WORKSTATION!A:B,2,1)</f>
        <v>Estação de Trabalho 2</v>
      </c>
      <c r="D19" s="1" t="str">
        <f>VLOOKUP(B19,ACTIVITY!A:C,2,1)</f>
        <v>Instalar isolamento elétrico</v>
      </c>
      <c r="E19" s="1" t="str">
        <f>VLOOKUP(B19,ACTIVITY!A:C,3,1)</f>
        <v>PRODUTIVA</v>
      </c>
      <c r="F19" s="2">
        <v>43741</v>
      </c>
      <c r="G19" s="2" t="str">
        <f t="shared" si="0"/>
        <v>quinta-feira</v>
      </c>
      <c r="H19" s="4">
        <f ca="1">RANDBETWEEN(6000,9000)/100</f>
        <v>74.98</v>
      </c>
      <c r="I19" s="4">
        <f t="shared" ca="1" si="1"/>
        <v>1.2496666666666667</v>
      </c>
    </row>
    <row r="20" spans="1:9" x14ac:dyDescent="0.25">
      <c r="A20" s="1">
        <v>2</v>
      </c>
      <c r="B20" s="1">
        <v>7</v>
      </c>
      <c r="C20" s="1" t="str">
        <f>VLOOKUP(A20,WORKSTATION!A:B,2,1)</f>
        <v>Estação de Trabalho 2</v>
      </c>
      <c r="D20" s="1" t="str">
        <f>VLOOKUP(B20,ACTIVITY!A:C,2,1)</f>
        <v>Quebra de equipamento</v>
      </c>
      <c r="E20" s="1" t="str">
        <f>VLOOKUP(B20,ACTIVITY!A:C,3,1)</f>
        <v>PARADA</v>
      </c>
      <c r="F20" s="2">
        <v>43741</v>
      </c>
      <c r="G20" s="2" t="str">
        <f t="shared" si="0"/>
        <v>quinta-feira</v>
      </c>
      <c r="H20" s="4">
        <f ca="1">RANDBETWEEN(2000,3000)/100</f>
        <v>24.47</v>
      </c>
      <c r="I20" s="4">
        <f t="shared" ca="1" si="1"/>
        <v>0.40783333333333333</v>
      </c>
    </row>
    <row r="21" spans="1:9" x14ac:dyDescent="0.25">
      <c r="A21" s="1">
        <v>2</v>
      </c>
      <c r="B21" s="1">
        <v>2</v>
      </c>
      <c r="C21" s="1" t="str">
        <f>VLOOKUP(A21,WORKSTATION!A:B,2,1)</f>
        <v>Estação de Trabalho 2</v>
      </c>
      <c r="D21" s="1" t="str">
        <f>VLOOKUP(B21,ACTIVITY!A:C,2,1)</f>
        <v>Soldar bobina</v>
      </c>
      <c r="E21" s="1" t="str">
        <f>VLOOKUP(B21,ACTIVITY!A:C,3,1)</f>
        <v>PRODUTIVA</v>
      </c>
      <c r="F21" s="2">
        <v>43741</v>
      </c>
      <c r="G21" s="2" t="str">
        <f t="shared" si="0"/>
        <v>quinta-feira</v>
      </c>
      <c r="H21" s="4">
        <f ca="1">RANDBETWEEN(7000,9000)/100</f>
        <v>78.42</v>
      </c>
      <c r="I21" s="4">
        <f t="shared" ca="1" si="1"/>
        <v>1.3069999999999999</v>
      </c>
    </row>
    <row r="22" spans="1:9" x14ac:dyDescent="0.25">
      <c r="A22" s="1">
        <v>2</v>
      </c>
      <c r="B22" s="1">
        <v>5</v>
      </c>
      <c r="C22" s="1" t="str">
        <f>VLOOKUP(A22,WORKSTATION!A:B,2,1)</f>
        <v>Estação de Trabalho 2</v>
      </c>
      <c r="D22" s="1" t="str">
        <f>VLOOKUP(B22,ACTIVITY!A:C,2,1)</f>
        <v>Treinamentos Internos</v>
      </c>
      <c r="E22" s="1" t="str">
        <f>VLOOKUP(B22,ACTIVITY!A:C,3,1)</f>
        <v>NÃO PRODUTIVA</v>
      </c>
      <c r="F22" s="2">
        <v>43741</v>
      </c>
      <c r="G22" s="2" t="str">
        <f t="shared" si="0"/>
        <v>quinta-feira</v>
      </c>
      <c r="H22" s="4">
        <f ca="1">RANDBETWEEN(2000,3000)/100</f>
        <v>20.27</v>
      </c>
      <c r="I22" s="4">
        <f t="shared" ca="1" si="1"/>
        <v>0.33783333333333332</v>
      </c>
    </row>
    <row r="23" spans="1:9" x14ac:dyDescent="0.25">
      <c r="A23" s="1">
        <v>2</v>
      </c>
      <c r="B23" s="1">
        <v>4</v>
      </c>
      <c r="C23" s="1" t="str">
        <f>VLOOKUP(A23,WORKSTATION!A:B,2,1)</f>
        <v>Estação de Trabalho 2</v>
      </c>
      <c r="D23" s="1" t="str">
        <f>VLOOKUP(B23,ACTIVITY!A:C,2,1)</f>
        <v>Almoço</v>
      </c>
      <c r="E23" s="1" t="str">
        <f>VLOOKUP(B23,ACTIVITY!A:C,3,1)</f>
        <v>NÃO PRODUTIVA</v>
      </c>
      <c r="F23" s="2">
        <v>43742</v>
      </c>
      <c r="G23" s="2" t="str">
        <f t="shared" si="0"/>
        <v>sexta-feira</v>
      </c>
      <c r="H23" s="4">
        <f ca="1">RANDBETWEEN(5900,6100)/100</f>
        <v>59.4</v>
      </c>
      <c r="I23" s="4">
        <f t="shared" ca="1" si="1"/>
        <v>0.99</v>
      </c>
    </row>
    <row r="24" spans="1:9" x14ac:dyDescent="0.25">
      <c r="A24" s="1">
        <v>2</v>
      </c>
      <c r="B24" s="1">
        <v>1</v>
      </c>
      <c r="C24" s="1" t="str">
        <f>VLOOKUP(A24,WORKSTATION!A:B,2,1)</f>
        <v>Estação de Trabalho 2</v>
      </c>
      <c r="D24" s="1" t="str">
        <f>VLOOKUP(B24,ACTIVITY!A:C,2,1)</f>
        <v>Enrolar bobina</v>
      </c>
      <c r="E24" s="1" t="str">
        <f>VLOOKUP(B24,ACTIVITY!A:C,3,1)</f>
        <v>PRODUTIVA</v>
      </c>
      <c r="F24" s="2">
        <v>43742</v>
      </c>
      <c r="G24" s="2" t="str">
        <f t="shared" si="0"/>
        <v>sexta-feira</v>
      </c>
      <c r="H24" s="4">
        <f ca="1">RANDBETWEEN(6000,8000)/100</f>
        <v>63.67</v>
      </c>
      <c r="I24" s="4">
        <f t="shared" ca="1" si="1"/>
        <v>1.0611666666666666</v>
      </c>
    </row>
    <row r="25" spans="1:9" x14ac:dyDescent="0.25">
      <c r="A25" s="1">
        <v>2</v>
      </c>
      <c r="B25" s="1">
        <v>6</v>
      </c>
      <c r="C25" s="1" t="str">
        <f>VLOOKUP(A25,WORKSTATION!A:B,2,1)</f>
        <v>Estação de Trabalho 2</v>
      </c>
      <c r="D25" s="1" t="str">
        <f>VLOOKUP(B25,ACTIVITY!A:C,2,1)</f>
        <v>Falta de Material</v>
      </c>
      <c r="E25" s="1" t="str">
        <f>VLOOKUP(B25,ACTIVITY!A:C,3,1)</f>
        <v>PARADA</v>
      </c>
      <c r="F25" s="2">
        <v>43742</v>
      </c>
      <c r="G25" s="2" t="str">
        <f t="shared" si="0"/>
        <v>sexta-feira</v>
      </c>
      <c r="H25" s="4">
        <f ca="1">RANDBETWEEN(1500,2000)/100</f>
        <v>16.82</v>
      </c>
      <c r="I25" s="4">
        <f t="shared" ca="1" si="1"/>
        <v>0.28033333333333332</v>
      </c>
    </row>
    <row r="26" spans="1:9" x14ac:dyDescent="0.25">
      <c r="A26" s="1">
        <v>2</v>
      </c>
      <c r="B26" s="1">
        <v>3</v>
      </c>
      <c r="C26" s="1" t="str">
        <f>VLOOKUP(A26,WORKSTATION!A:B,2,1)</f>
        <v>Estação de Trabalho 2</v>
      </c>
      <c r="D26" s="1" t="str">
        <f>VLOOKUP(B26,ACTIVITY!A:C,2,1)</f>
        <v>Instalar isolamento elétrico</v>
      </c>
      <c r="E26" s="1" t="str">
        <f>VLOOKUP(B26,ACTIVITY!A:C,3,1)</f>
        <v>PRODUTIVA</v>
      </c>
      <c r="F26" s="2">
        <v>43742</v>
      </c>
      <c r="G26" s="2" t="str">
        <f t="shared" si="0"/>
        <v>sexta-feira</v>
      </c>
      <c r="H26" s="4">
        <f ca="1">RANDBETWEEN(6000,9000)/100</f>
        <v>79.209999999999994</v>
      </c>
      <c r="I26" s="4">
        <f t="shared" ca="1" si="1"/>
        <v>1.3201666666666665</v>
      </c>
    </row>
    <row r="27" spans="1:9" x14ac:dyDescent="0.25">
      <c r="A27" s="1">
        <v>2</v>
      </c>
      <c r="B27" s="1">
        <v>7</v>
      </c>
      <c r="C27" s="1" t="str">
        <f>VLOOKUP(A27,WORKSTATION!A:B,2,1)</f>
        <v>Estação de Trabalho 2</v>
      </c>
      <c r="D27" s="1" t="str">
        <f>VLOOKUP(B27,ACTIVITY!A:C,2,1)</f>
        <v>Quebra de equipamento</v>
      </c>
      <c r="E27" s="1" t="str">
        <f>VLOOKUP(B27,ACTIVITY!A:C,3,1)</f>
        <v>PARADA</v>
      </c>
      <c r="F27" s="2">
        <v>43742</v>
      </c>
      <c r="G27" s="2" t="str">
        <f t="shared" si="0"/>
        <v>sexta-feira</v>
      </c>
      <c r="H27" s="4">
        <f ca="1">RANDBETWEEN(2000,3000)/100</f>
        <v>25.91</v>
      </c>
      <c r="I27" s="4">
        <f t="shared" ca="1" si="1"/>
        <v>0.43183333333333335</v>
      </c>
    </row>
    <row r="28" spans="1:9" x14ac:dyDescent="0.25">
      <c r="A28" s="1">
        <v>2</v>
      </c>
      <c r="B28" s="1">
        <v>2</v>
      </c>
      <c r="C28" s="1" t="str">
        <f>VLOOKUP(A28,WORKSTATION!A:B,2,1)</f>
        <v>Estação de Trabalho 2</v>
      </c>
      <c r="D28" s="1" t="str">
        <f>VLOOKUP(B28,ACTIVITY!A:C,2,1)</f>
        <v>Soldar bobina</v>
      </c>
      <c r="E28" s="1" t="str">
        <f>VLOOKUP(B28,ACTIVITY!A:C,3,1)</f>
        <v>PRODUTIVA</v>
      </c>
      <c r="F28" s="2">
        <v>43742</v>
      </c>
      <c r="G28" s="2" t="str">
        <f t="shared" si="0"/>
        <v>sexta-feira</v>
      </c>
      <c r="H28" s="4">
        <f ca="1">RANDBETWEEN(7000,9000)/100</f>
        <v>79.459999999999994</v>
      </c>
      <c r="I28" s="4">
        <f t="shared" ca="1" si="1"/>
        <v>1.3243333333333331</v>
      </c>
    </row>
    <row r="29" spans="1:9" x14ac:dyDescent="0.25">
      <c r="A29" s="1">
        <v>2</v>
      </c>
      <c r="B29" s="1">
        <v>5</v>
      </c>
      <c r="C29" s="1" t="str">
        <f>VLOOKUP(A29,WORKSTATION!A:B,2,1)</f>
        <v>Estação de Trabalho 2</v>
      </c>
      <c r="D29" s="1" t="str">
        <f>VLOOKUP(B29,ACTIVITY!A:C,2,1)</f>
        <v>Treinamentos Internos</v>
      </c>
      <c r="E29" s="1" t="str">
        <f>VLOOKUP(B29,ACTIVITY!A:C,3,1)</f>
        <v>NÃO PRODUTIVA</v>
      </c>
      <c r="F29" s="2">
        <v>43742</v>
      </c>
      <c r="G29" s="2" t="str">
        <f t="shared" si="0"/>
        <v>sexta-feira</v>
      </c>
      <c r="H29" s="4">
        <f ca="1">RANDBETWEEN(2000,3000)/100</f>
        <v>27.07</v>
      </c>
      <c r="I29" s="4">
        <f t="shared" ca="1" si="1"/>
        <v>0.45116666666666666</v>
      </c>
    </row>
    <row r="30" spans="1:9" x14ac:dyDescent="0.25">
      <c r="A30" s="1">
        <v>2</v>
      </c>
      <c r="B30" s="1">
        <v>4</v>
      </c>
      <c r="C30" s="1" t="str">
        <f>VLOOKUP(A30,WORKSTATION!A:B,2,1)</f>
        <v>Estação de Trabalho 2</v>
      </c>
      <c r="D30" s="1" t="str">
        <f>VLOOKUP(B30,ACTIVITY!A:C,2,1)</f>
        <v>Almoço</v>
      </c>
      <c r="E30" s="1" t="str">
        <f>VLOOKUP(B30,ACTIVITY!A:C,3,1)</f>
        <v>NÃO PRODUTIVA</v>
      </c>
      <c r="F30" s="2">
        <v>43743</v>
      </c>
      <c r="G30" s="2" t="str">
        <f t="shared" si="0"/>
        <v>sábado</v>
      </c>
      <c r="H30" s="4">
        <v>0</v>
      </c>
      <c r="I30" s="4">
        <f t="shared" si="1"/>
        <v>0</v>
      </c>
    </row>
    <row r="31" spans="1:9" x14ac:dyDescent="0.25">
      <c r="A31" s="1">
        <v>2</v>
      </c>
      <c r="B31" s="1">
        <v>1</v>
      </c>
      <c r="C31" s="1" t="str">
        <f>VLOOKUP(A31,WORKSTATION!A:B,2,1)</f>
        <v>Estação de Trabalho 2</v>
      </c>
      <c r="D31" s="1" t="str">
        <f>VLOOKUP(B31,ACTIVITY!A:C,2,1)</f>
        <v>Enrolar bobina</v>
      </c>
      <c r="E31" s="1" t="str">
        <f>VLOOKUP(B31,ACTIVITY!A:C,3,1)</f>
        <v>PRODUTIVA</v>
      </c>
      <c r="F31" s="2">
        <v>43743</v>
      </c>
      <c r="G31" s="2" t="str">
        <f t="shared" si="0"/>
        <v>sábado</v>
      </c>
      <c r="H31" s="4">
        <v>0</v>
      </c>
      <c r="I31" s="4">
        <f t="shared" si="1"/>
        <v>0</v>
      </c>
    </row>
    <row r="32" spans="1:9" x14ac:dyDescent="0.25">
      <c r="A32" s="1">
        <v>2</v>
      </c>
      <c r="B32" s="1">
        <v>6</v>
      </c>
      <c r="C32" s="1" t="str">
        <f>VLOOKUP(A32,WORKSTATION!A:B,2,1)</f>
        <v>Estação de Trabalho 2</v>
      </c>
      <c r="D32" s="1" t="str">
        <f>VLOOKUP(B32,ACTIVITY!A:C,2,1)</f>
        <v>Falta de Material</v>
      </c>
      <c r="E32" s="1" t="str">
        <f>VLOOKUP(B32,ACTIVITY!A:C,3,1)</f>
        <v>PARADA</v>
      </c>
      <c r="F32" s="2">
        <v>43743</v>
      </c>
      <c r="G32" s="2" t="str">
        <f t="shared" si="0"/>
        <v>sábado</v>
      </c>
      <c r="H32" s="4">
        <v>0</v>
      </c>
      <c r="I32" s="4">
        <f t="shared" si="1"/>
        <v>0</v>
      </c>
    </row>
    <row r="33" spans="1:9" x14ac:dyDescent="0.25">
      <c r="A33" s="1">
        <v>2</v>
      </c>
      <c r="B33" s="1">
        <v>3</v>
      </c>
      <c r="C33" s="1" t="str">
        <f>VLOOKUP(A33,WORKSTATION!A:B,2,1)</f>
        <v>Estação de Trabalho 2</v>
      </c>
      <c r="D33" s="1" t="str">
        <f>VLOOKUP(B33,ACTIVITY!A:C,2,1)</f>
        <v>Instalar isolamento elétrico</v>
      </c>
      <c r="E33" s="1" t="str">
        <f>VLOOKUP(B33,ACTIVITY!A:C,3,1)</f>
        <v>PRODUTIVA</v>
      </c>
      <c r="F33" s="2">
        <v>43743</v>
      </c>
      <c r="G33" s="2" t="str">
        <f t="shared" si="0"/>
        <v>sábado</v>
      </c>
      <c r="H33" s="4">
        <v>0</v>
      </c>
      <c r="I33" s="4">
        <f t="shared" si="1"/>
        <v>0</v>
      </c>
    </row>
    <row r="34" spans="1:9" x14ac:dyDescent="0.25">
      <c r="A34" s="1">
        <v>2</v>
      </c>
      <c r="B34" s="1">
        <v>7</v>
      </c>
      <c r="C34" s="1" t="str">
        <f>VLOOKUP(A34,WORKSTATION!A:B,2,1)</f>
        <v>Estação de Trabalho 2</v>
      </c>
      <c r="D34" s="1" t="str">
        <f>VLOOKUP(B34,ACTIVITY!A:C,2,1)</f>
        <v>Quebra de equipamento</v>
      </c>
      <c r="E34" s="1" t="str">
        <f>VLOOKUP(B34,ACTIVITY!A:C,3,1)</f>
        <v>PARADA</v>
      </c>
      <c r="F34" s="2">
        <v>43743</v>
      </c>
      <c r="G34" s="2" t="str">
        <f t="shared" si="0"/>
        <v>sábado</v>
      </c>
      <c r="H34" s="4">
        <v>0</v>
      </c>
      <c r="I34" s="4">
        <f t="shared" si="1"/>
        <v>0</v>
      </c>
    </row>
    <row r="35" spans="1:9" x14ac:dyDescent="0.25">
      <c r="A35" s="1">
        <v>2</v>
      </c>
      <c r="B35" s="1">
        <v>2</v>
      </c>
      <c r="C35" s="1" t="str">
        <f>VLOOKUP(A35,WORKSTATION!A:B,2,1)</f>
        <v>Estação de Trabalho 2</v>
      </c>
      <c r="D35" s="1" t="str">
        <f>VLOOKUP(B35,ACTIVITY!A:C,2,1)</f>
        <v>Soldar bobina</v>
      </c>
      <c r="E35" s="1" t="str">
        <f>VLOOKUP(B35,ACTIVITY!A:C,3,1)</f>
        <v>PRODUTIVA</v>
      </c>
      <c r="F35" s="2">
        <v>43743</v>
      </c>
      <c r="G35" s="2" t="str">
        <f t="shared" si="0"/>
        <v>sábado</v>
      </c>
      <c r="H35" s="4">
        <v>0</v>
      </c>
      <c r="I35" s="4">
        <f t="shared" si="1"/>
        <v>0</v>
      </c>
    </row>
    <row r="36" spans="1:9" x14ac:dyDescent="0.25">
      <c r="A36" s="1">
        <v>2</v>
      </c>
      <c r="B36" s="1">
        <v>5</v>
      </c>
      <c r="C36" s="1" t="str">
        <f>VLOOKUP(A36,WORKSTATION!A:B,2,1)</f>
        <v>Estação de Trabalho 2</v>
      </c>
      <c r="D36" s="1" t="str">
        <f>VLOOKUP(B36,ACTIVITY!A:C,2,1)</f>
        <v>Treinamentos Internos</v>
      </c>
      <c r="E36" s="1" t="str">
        <f>VLOOKUP(B36,ACTIVITY!A:C,3,1)</f>
        <v>NÃO PRODUTIVA</v>
      </c>
      <c r="F36" s="2">
        <v>43743</v>
      </c>
      <c r="G36" s="2" t="str">
        <f t="shared" si="0"/>
        <v>sábado</v>
      </c>
      <c r="H36" s="4">
        <v>0</v>
      </c>
      <c r="I36" s="4">
        <f t="shared" si="1"/>
        <v>0</v>
      </c>
    </row>
    <row r="37" spans="1:9" x14ac:dyDescent="0.25">
      <c r="A37" s="1">
        <v>2</v>
      </c>
      <c r="B37" s="1">
        <v>4</v>
      </c>
      <c r="C37" s="1" t="str">
        <f>VLOOKUP(A37,WORKSTATION!A:B,2,1)</f>
        <v>Estação de Trabalho 2</v>
      </c>
      <c r="D37" s="1" t="str">
        <f>VLOOKUP(B37,ACTIVITY!A:C,2,1)</f>
        <v>Almoço</v>
      </c>
      <c r="E37" s="1" t="str">
        <f>VLOOKUP(B37,ACTIVITY!A:C,3,1)</f>
        <v>NÃO PRODUTIVA</v>
      </c>
      <c r="F37" s="2">
        <v>43744</v>
      </c>
      <c r="G37" s="2" t="str">
        <f t="shared" si="0"/>
        <v>domingo</v>
      </c>
      <c r="H37" s="4">
        <v>0</v>
      </c>
      <c r="I37" s="4">
        <f t="shared" si="1"/>
        <v>0</v>
      </c>
    </row>
    <row r="38" spans="1:9" x14ac:dyDescent="0.25">
      <c r="A38" s="1">
        <v>2</v>
      </c>
      <c r="B38" s="1">
        <v>1</v>
      </c>
      <c r="C38" s="1" t="str">
        <f>VLOOKUP(A38,WORKSTATION!A:B,2,1)</f>
        <v>Estação de Trabalho 2</v>
      </c>
      <c r="D38" s="1" t="str">
        <f>VLOOKUP(B38,ACTIVITY!A:C,2,1)</f>
        <v>Enrolar bobina</v>
      </c>
      <c r="E38" s="1" t="str">
        <f>VLOOKUP(B38,ACTIVITY!A:C,3,1)</f>
        <v>PRODUTIVA</v>
      </c>
      <c r="F38" s="2">
        <v>43744</v>
      </c>
      <c r="G38" s="2" t="str">
        <f t="shared" si="0"/>
        <v>domingo</v>
      </c>
      <c r="H38" s="4">
        <v>0</v>
      </c>
      <c r="I38" s="4">
        <f t="shared" si="1"/>
        <v>0</v>
      </c>
    </row>
    <row r="39" spans="1:9" x14ac:dyDescent="0.25">
      <c r="A39" s="1">
        <v>2</v>
      </c>
      <c r="B39" s="1">
        <v>6</v>
      </c>
      <c r="C39" s="1" t="str">
        <f>VLOOKUP(A39,WORKSTATION!A:B,2,1)</f>
        <v>Estação de Trabalho 2</v>
      </c>
      <c r="D39" s="1" t="str">
        <f>VLOOKUP(B39,ACTIVITY!A:C,2,1)</f>
        <v>Falta de Material</v>
      </c>
      <c r="E39" s="1" t="str">
        <f>VLOOKUP(B39,ACTIVITY!A:C,3,1)</f>
        <v>PARADA</v>
      </c>
      <c r="F39" s="2">
        <v>43744</v>
      </c>
      <c r="G39" s="2" t="str">
        <f t="shared" si="0"/>
        <v>domingo</v>
      </c>
      <c r="H39" s="4">
        <v>0</v>
      </c>
      <c r="I39" s="4">
        <f t="shared" si="1"/>
        <v>0</v>
      </c>
    </row>
    <row r="40" spans="1:9" x14ac:dyDescent="0.25">
      <c r="A40" s="1">
        <v>2</v>
      </c>
      <c r="B40" s="1">
        <v>3</v>
      </c>
      <c r="C40" s="1" t="str">
        <f>VLOOKUP(A40,WORKSTATION!A:B,2,1)</f>
        <v>Estação de Trabalho 2</v>
      </c>
      <c r="D40" s="1" t="str">
        <f>VLOOKUP(B40,ACTIVITY!A:C,2,1)</f>
        <v>Instalar isolamento elétrico</v>
      </c>
      <c r="E40" s="1" t="str">
        <f>VLOOKUP(B40,ACTIVITY!A:C,3,1)</f>
        <v>PRODUTIVA</v>
      </c>
      <c r="F40" s="2">
        <v>43744</v>
      </c>
      <c r="G40" s="2" t="str">
        <f t="shared" si="0"/>
        <v>domingo</v>
      </c>
      <c r="H40" s="4">
        <v>0</v>
      </c>
      <c r="I40" s="4">
        <f t="shared" si="1"/>
        <v>0</v>
      </c>
    </row>
    <row r="41" spans="1:9" x14ac:dyDescent="0.25">
      <c r="A41" s="1">
        <v>2</v>
      </c>
      <c r="B41" s="1">
        <v>7</v>
      </c>
      <c r="C41" s="1" t="str">
        <f>VLOOKUP(A41,WORKSTATION!A:B,2,1)</f>
        <v>Estação de Trabalho 2</v>
      </c>
      <c r="D41" s="1" t="str">
        <f>VLOOKUP(B41,ACTIVITY!A:C,2,1)</f>
        <v>Quebra de equipamento</v>
      </c>
      <c r="E41" s="1" t="str">
        <f>VLOOKUP(B41,ACTIVITY!A:C,3,1)</f>
        <v>PARADA</v>
      </c>
      <c r="F41" s="2">
        <v>43744</v>
      </c>
      <c r="G41" s="2" t="str">
        <f t="shared" si="0"/>
        <v>domingo</v>
      </c>
      <c r="H41" s="4">
        <v>0</v>
      </c>
      <c r="I41" s="4">
        <f t="shared" si="1"/>
        <v>0</v>
      </c>
    </row>
    <row r="42" spans="1:9" x14ac:dyDescent="0.25">
      <c r="A42" s="1">
        <v>2</v>
      </c>
      <c r="B42" s="1">
        <v>2</v>
      </c>
      <c r="C42" s="1" t="str">
        <f>VLOOKUP(A42,WORKSTATION!A:B,2,1)</f>
        <v>Estação de Trabalho 2</v>
      </c>
      <c r="D42" s="1" t="str">
        <f>VLOOKUP(B42,ACTIVITY!A:C,2,1)</f>
        <v>Soldar bobina</v>
      </c>
      <c r="E42" s="1" t="str">
        <f>VLOOKUP(B42,ACTIVITY!A:C,3,1)</f>
        <v>PRODUTIVA</v>
      </c>
      <c r="F42" s="2">
        <v>43744</v>
      </c>
      <c r="G42" s="2" t="str">
        <f t="shared" si="0"/>
        <v>domingo</v>
      </c>
      <c r="H42" s="4">
        <v>0</v>
      </c>
      <c r="I42" s="4">
        <f t="shared" si="1"/>
        <v>0</v>
      </c>
    </row>
    <row r="43" spans="1:9" x14ac:dyDescent="0.25">
      <c r="A43" s="1">
        <v>2</v>
      </c>
      <c r="B43" s="1">
        <v>5</v>
      </c>
      <c r="C43" s="1" t="str">
        <f>VLOOKUP(A43,WORKSTATION!A:B,2,1)</f>
        <v>Estação de Trabalho 2</v>
      </c>
      <c r="D43" s="1" t="str">
        <f>VLOOKUP(B43,ACTIVITY!A:C,2,1)</f>
        <v>Treinamentos Internos</v>
      </c>
      <c r="E43" s="1" t="str">
        <f>VLOOKUP(B43,ACTIVITY!A:C,3,1)</f>
        <v>NÃO PRODUTIVA</v>
      </c>
      <c r="F43" s="2">
        <v>43744</v>
      </c>
      <c r="G43" s="2" t="str">
        <f t="shared" si="0"/>
        <v>domingo</v>
      </c>
      <c r="H43" s="4">
        <v>0</v>
      </c>
      <c r="I43" s="4">
        <f t="shared" si="1"/>
        <v>0</v>
      </c>
    </row>
    <row r="44" spans="1:9" x14ac:dyDescent="0.25">
      <c r="A44" s="1">
        <v>2</v>
      </c>
      <c r="B44" s="1">
        <v>4</v>
      </c>
      <c r="C44" s="1" t="str">
        <f>VLOOKUP(A44,WORKSTATION!A:B,2,1)</f>
        <v>Estação de Trabalho 2</v>
      </c>
      <c r="D44" s="1" t="str">
        <f>VLOOKUP(B44,ACTIVITY!A:C,2,1)</f>
        <v>Almoço</v>
      </c>
      <c r="E44" s="1" t="str">
        <f>VLOOKUP(B44,ACTIVITY!A:C,3,1)</f>
        <v>NÃO PRODUTIVA</v>
      </c>
      <c r="F44" s="2">
        <v>43745</v>
      </c>
      <c r="G44" s="2" t="str">
        <f t="shared" si="0"/>
        <v>segunda-feira</v>
      </c>
      <c r="H44" s="4">
        <f ca="1">RANDBETWEEN(5900,6100)/100</f>
        <v>59.24</v>
      </c>
      <c r="I44" s="4">
        <f t="shared" ca="1" si="1"/>
        <v>0.9873333333333334</v>
      </c>
    </row>
    <row r="45" spans="1:9" x14ac:dyDescent="0.25">
      <c r="A45" s="1">
        <v>2</v>
      </c>
      <c r="B45" s="1">
        <v>1</v>
      </c>
      <c r="C45" s="1" t="str">
        <f>VLOOKUP(A45,WORKSTATION!A:B,2,1)</f>
        <v>Estação de Trabalho 2</v>
      </c>
      <c r="D45" s="1" t="str">
        <f>VLOOKUP(B45,ACTIVITY!A:C,2,1)</f>
        <v>Enrolar bobina</v>
      </c>
      <c r="E45" s="1" t="str">
        <f>VLOOKUP(B45,ACTIVITY!A:C,3,1)</f>
        <v>PRODUTIVA</v>
      </c>
      <c r="F45" s="2">
        <v>43745</v>
      </c>
      <c r="G45" s="2" t="str">
        <f t="shared" si="0"/>
        <v>segunda-feira</v>
      </c>
      <c r="H45" s="4">
        <f ca="1">RANDBETWEEN(6000,8000)/100</f>
        <v>72.22</v>
      </c>
      <c r="I45" s="4">
        <f t="shared" ca="1" si="1"/>
        <v>1.2036666666666667</v>
      </c>
    </row>
    <row r="46" spans="1:9" x14ac:dyDescent="0.25">
      <c r="A46" s="1">
        <v>2</v>
      </c>
      <c r="B46" s="1">
        <v>6</v>
      </c>
      <c r="C46" s="1" t="str">
        <f>VLOOKUP(A46,WORKSTATION!A:B,2,1)</f>
        <v>Estação de Trabalho 2</v>
      </c>
      <c r="D46" s="1" t="str">
        <f>VLOOKUP(B46,ACTIVITY!A:C,2,1)</f>
        <v>Falta de Material</v>
      </c>
      <c r="E46" s="1" t="str">
        <f>VLOOKUP(B46,ACTIVITY!A:C,3,1)</f>
        <v>PARADA</v>
      </c>
      <c r="F46" s="2">
        <v>43745</v>
      </c>
      <c r="G46" s="2" t="str">
        <f t="shared" si="0"/>
        <v>segunda-feira</v>
      </c>
      <c r="H46" s="4">
        <f ca="1">RANDBETWEEN(1500,2000)/100</f>
        <v>19.29</v>
      </c>
      <c r="I46" s="4">
        <f t="shared" ca="1" si="1"/>
        <v>0.32150000000000001</v>
      </c>
    </row>
    <row r="47" spans="1:9" x14ac:dyDescent="0.25">
      <c r="A47" s="1">
        <v>2</v>
      </c>
      <c r="B47" s="1">
        <v>3</v>
      </c>
      <c r="C47" s="1" t="str">
        <f>VLOOKUP(A47,WORKSTATION!A:B,2,1)</f>
        <v>Estação de Trabalho 2</v>
      </c>
      <c r="D47" s="1" t="str">
        <f>VLOOKUP(B47,ACTIVITY!A:C,2,1)</f>
        <v>Instalar isolamento elétrico</v>
      </c>
      <c r="E47" s="1" t="str">
        <f>VLOOKUP(B47,ACTIVITY!A:C,3,1)</f>
        <v>PRODUTIVA</v>
      </c>
      <c r="F47" s="2">
        <v>43745</v>
      </c>
      <c r="G47" s="2" t="str">
        <f t="shared" si="0"/>
        <v>segunda-feira</v>
      </c>
      <c r="H47" s="4">
        <f ca="1">RANDBETWEEN(6000,9000)/100</f>
        <v>89.23</v>
      </c>
      <c r="I47" s="4">
        <f t="shared" ca="1" si="1"/>
        <v>1.4871666666666667</v>
      </c>
    </row>
    <row r="48" spans="1:9" x14ac:dyDescent="0.25">
      <c r="A48" s="1">
        <v>2</v>
      </c>
      <c r="B48" s="1">
        <v>7</v>
      </c>
      <c r="C48" s="1" t="str">
        <f>VLOOKUP(A48,WORKSTATION!A:B,2,1)</f>
        <v>Estação de Trabalho 2</v>
      </c>
      <c r="D48" s="1" t="str">
        <f>VLOOKUP(B48,ACTIVITY!A:C,2,1)</f>
        <v>Quebra de equipamento</v>
      </c>
      <c r="E48" s="1" t="str">
        <f>VLOOKUP(B48,ACTIVITY!A:C,3,1)</f>
        <v>PARADA</v>
      </c>
      <c r="F48" s="2">
        <v>43745</v>
      </c>
      <c r="G48" s="2" t="str">
        <f t="shared" si="0"/>
        <v>segunda-feira</v>
      </c>
      <c r="H48" s="4">
        <f ca="1">RANDBETWEEN(2000,3000)/100</f>
        <v>20.079999999999998</v>
      </c>
      <c r="I48" s="4">
        <f t="shared" ca="1" si="1"/>
        <v>0.33466666666666661</v>
      </c>
    </row>
    <row r="49" spans="1:9" x14ac:dyDescent="0.25">
      <c r="A49" s="1">
        <v>2</v>
      </c>
      <c r="B49" s="1">
        <v>2</v>
      </c>
      <c r="C49" s="1" t="str">
        <f>VLOOKUP(A49,WORKSTATION!A:B,2,1)</f>
        <v>Estação de Trabalho 2</v>
      </c>
      <c r="D49" s="1" t="str">
        <f>VLOOKUP(B49,ACTIVITY!A:C,2,1)</f>
        <v>Soldar bobina</v>
      </c>
      <c r="E49" s="1" t="str">
        <f>VLOOKUP(B49,ACTIVITY!A:C,3,1)</f>
        <v>PRODUTIVA</v>
      </c>
      <c r="F49" s="2">
        <v>43745</v>
      </c>
      <c r="G49" s="2" t="str">
        <f t="shared" si="0"/>
        <v>segunda-feira</v>
      </c>
      <c r="H49" s="4">
        <f ca="1">RANDBETWEEN(7000,9000)/100</f>
        <v>78.77</v>
      </c>
      <c r="I49" s="4">
        <f t="shared" ca="1" si="1"/>
        <v>1.3128333333333333</v>
      </c>
    </row>
    <row r="50" spans="1:9" x14ac:dyDescent="0.25">
      <c r="A50" s="1">
        <v>2</v>
      </c>
      <c r="B50" s="1">
        <v>5</v>
      </c>
      <c r="C50" s="1" t="str">
        <f>VLOOKUP(A50,WORKSTATION!A:B,2,1)</f>
        <v>Estação de Trabalho 2</v>
      </c>
      <c r="D50" s="1" t="str">
        <f>VLOOKUP(B50,ACTIVITY!A:C,2,1)</f>
        <v>Treinamentos Internos</v>
      </c>
      <c r="E50" s="1" t="str">
        <f>VLOOKUP(B50,ACTIVITY!A:C,3,1)</f>
        <v>NÃO PRODUTIVA</v>
      </c>
      <c r="F50" s="2">
        <v>43745</v>
      </c>
      <c r="G50" s="2" t="str">
        <f t="shared" si="0"/>
        <v>segunda-feira</v>
      </c>
      <c r="H50" s="4">
        <f ca="1">RANDBETWEEN(2000,3000)/100</f>
        <v>29.01</v>
      </c>
      <c r="I50" s="4">
        <f t="shared" ca="1" si="1"/>
        <v>0.48350000000000004</v>
      </c>
    </row>
    <row r="51" spans="1:9" x14ac:dyDescent="0.25">
      <c r="A51" s="1">
        <v>2</v>
      </c>
      <c r="B51" s="1">
        <v>4</v>
      </c>
      <c r="C51" s="1" t="str">
        <f>VLOOKUP(A51,WORKSTATION!A:B,2,1)</f>
        <v>Estação de Trabalho 2</v>
      </c>
      <c r="D51" s="1" t="str">
        <f>VLOOKUP(B51,ACTIVITY!A:C,2,1)</f>
        <v>Almoço</v>
      </c>
      <c r="E51" s="1" t="str">
        <f>VLOOKUP(B51,ACTIVITY!A:C,3,1)</f>
        <v>NÃO PRODUTIVA</v>
      </c>
      <c r="F51" s="2">
        <v>43746</v>
      </c>
      <c r="G51" s="2" t="str">
        <f t="shared" si="0"/>
        <v>terça-feira</v>
      </c>
      <c r="H51" s="4">
        <f ca="1">RANDBETWEEN(5900,6100)/100</f>
        <v>59.02</v>
      </c>
      <c r="I51" s="4">
        <f t="shared" ca="1" si="1"/>
        <v>0.98366666666666669</v>
      </c>
    </row>
    <row r="52" spans="1:9" x14ac:dyDescent="0.25">
      <c r="A52" s="1">
        <v>2</v>
      </c>
      <c r="B52" s="1">
        <v>1</v>
      </c>
      <c r="C52" s="1" t="str">
        <f>VLOOKUP(A52,WORKSTATION!A:B,2,1)</f>
        <v>Estação de Trabalho 2</v>
      </c>
      <c r="D52" s="1" t="str">
        <f>VLOOKUP(B52,ACTIVITY!A:C,2,1)</f>
        <v>Enrolar bobina</v>
      </c>
      <c r="E52" s="1" t="str">
        <f>VLOOKUP(B52,ACTIVITY!A:C,3,1)</f>
        <v>PRODUTIVA</v>
      </c>
      <c r="F52" s="2">
        <v>43746</v>
      </c>
      <c r="G52" s="2" t="str">
        <f t="shared" si="0"/>
        <v>terça-feira</v>
      </c>
      <c r="H52" s="4">
        <f ca="1">RANDBETWEEN(6000,8000)/100</f>
        <v>70.45</v>
      </c>
      <c r="I52" s="4">
        <f t="shared" ca="1" si="1"/>
        <v>1.1741666666666668</v>
      </c>
    </row>
    <row r="53" spans="1:9" x14ac:dyDescent="0.25">
      <c r="A53" s="1">
        <v>2</v>
      </c>
      <c r="B53" s="1">
        <v>6</v>
      </c>
      <c r="C53" s="1" t="str">
        <f>VLOOKUP(A53,WORKSTATION!A:B,2,1)</f>
        <v>Estação de Trabalho 2</v>
      </c>
      <c r="D53" s="1" t="str">
        <f>VLOOKUP(B53,ACTIVITY!A:C,2,1)</f>
        <v>Falta de Material</v>
      </c>
      <c r="E53" s="1" t="str">
        <f>VLOOKUP(B53,ACTIVITY!A:C,3,1)</f>
        <v>PARADA</v>
      </c>
      <c r="F53" s="2">
        <v>43746</v>
      </c>
      <c r="G53" s="2" t="str">
        <f t="shared" si="0"/>
        <v>terça-feira</v>
      </c>
      <c r="H53" s="4">
        <f ca="1">RANDBETWEEN(1500,2000)/100</f>
        <v>19.3</v>
      </c>
      <c r="I53" s="4">
        <f t="shared" ca="1" si="1"/>
        <v>0.32166666666666666</v>
      </c>
    </row>
    <row r="54" spans="1:9" x14ac:dyDescent="0.25">
      <c r="A54" s="1">
        <v>2</v>
      </c>
      <c r="B54" s="1">
        <v>3</v>
      </c>
      <c r="C54" s="1" t="str">
        <f>VLOOKUP(A54,WORKSTATION!A:B,2,1)</f>
        <v>Estação de Trabalho 2</v>
      </c>
      <c r="D54" s="1" t="str">
        <f>VLOOKUP(B54,ACTIVITY!A:C,2,1)</f>
        <v>Instalar isolamento elétrico</v>
      </c>
      <c r="E54" s="1" t="str">
        <f>VLOOKUP(B54,ACTIVITY!A:C,3,1)</f>
        <v>PRODUTIVA</v>
      </c>
      <c r="F54" s="2">
        <v>43746</v>
      </c>
      <c r="G54" s="2" t="str">
        <f t="shared" si="0"/>
        <v>terça-feira</v>
      </c>
      <c r="H54" s="4">
        <f ca="1">RANDBETWEEN(6000,9000)/100</f>
        <v>63.24</v>
      </c>
      <c r="I54" s="4">
        <f t="shared" ca="1" si="1"/>
        <v>1.054</v>
      </c>
    </row>
    <row r="55" spans="1:9" x14ac:dyDescent="0.25">
      <c r="A55" s="1">
        <v>2</v>
      </c>
      <c r="B55" s="1">
        <v>7</v>
      </c>
      <c r="C55" s="1" t="str">
        <f>VLOOKUP(A55,WORKSTATION!A:B,2,1)</f>
        <v>Estação de Trabalho 2</v>
      </c>
      <c r="D55" s="1" t="str">
        <f>VLOOKUP(B55,ACTIVITY!A:C,2,1)</f>
        <v>Quebra de equipamento</v>
      </c>
      <c r="E55" s="1" t="str">
        <f>VLOOKUP(B55,ACTIVITY!A:C,3,1)</f>
        <v>PARADA</v>
      </c>
      <c r="F55" s="2">
        <v>43746</v>
      </c>
      <c r="G55" s="2" t="str">
        <f t="shared" si="0"/>
        <v>terça-feira</v>
      </c>
      <c r="H55" s="4">
        <f ca="1">RANDBETWEEN(2000,3000)/100</f>
        <v>20.05</v>
      </c>
      <c r="I55" s="4">
        <f t="shared" ca="1" si="1"/>
        <v>0.33416666666666667</v>
      </c>
    </row>
    <row r="56" spans="1:9" x14ac:dyDescent="0.25">
      <c r="A56" s="1">
        <v>2</v>
      </c>
      <c r="B56" s="1">
        <v>2</v>
      </c>
      <c r="C56" s="1" t="str">
        <f>VLOOKUP(A56,WORKSTATION!A:B,2,1)</f>
        <v>Estação de Trabalho 2</v>
      </c>
      <c r="D56" s="1" t="str">
        <f>VLOOKUP(B56,ACTIVITY!A:C,2,1)</f>
        <v>Soldar bobina</v>
      </c>
      <c r="E56" s="1" t="str">
        <f>VLOOKUP(B56,ACTIVITY!A:C,3,1)</f>
        <v>PRODUTIVA</v>
      </c>
      <c r="F56" s="2">
        <v>43746</v>
      </c>
      <c r="G56" s="2" t="str">
        <f t="shared" si="0"/>
        <v>terça-feira</v>
      </c>
      <c r="H56" s="4">
        <f ca="1">RANDBETWEEN(7000,9000)/100</f>
        <v>71.14</v>
      </c>
      <c r="I56" s="4">
        <f t="shared" ca="1" si="1"/>
        <v>1.1856666666666666</v>
      </c>
    </row>
    <row r="57" spans="1:9" x14ac:dyDescent="0.25">
      <c r="A57" s="1">
        <v>2</v>
      </c>
      <c r="B57" s="1">
        <v>5</v>
      </c>
      <c r="C57" s="1" t="str">
        <f>VLOOKUP(A57,WORKSTATION!A:B,2,1)</f>
        <v>Estação de Trabalho 2</v>
      </c>
      <c r="D57" s="1" t="str">
        <f>VLOOKUP(B57,ACTIVITY!A:C,2,1)</f>
        <v>Treinamentos Internos</v>
      </c>
      <c r="E57" s="1" t="str">
        <f>VLOOKUP(B57,ACTIVITY!A:C,3,1)</f>
        <v>NÃO PRODUTIVA</v>
      </c>
      <c r="F57" s="2">
        <v>43746</v>
      </c>
      <c r="G57" s="2" t="str">
        <f t="shared" si="0"/>
        <v>terça-feira</v>
      </c>
      <c r="H57" s="4">
        <f ca="1">RANDBETWEEN(2000,3000)/100</f>
        <v>25.67</v>
      </c>
      <c r="I57" s="4">
        <f t="shared" ca="1" si="1"/>
        <v>0.42783333333333334</v>
      </c>
    </row>
    <row r="58" spans="1:9" x14ac:dyDescent="0.25">
      <c r="A58" s="1">
        <v>2</v>
      </c>
      <c r="B58" s="1">
        <v>4</v>
      </c>
      <c r="C58" s="1" t="str">
        <f>VLOOKUP(A58,WORKSTATION!A:B,2,1)</f>
        <v>Estação de Trabalho 2</v>
      </c>
      <c r="D58" s="1" t="str">
        <f>VLOOKUP(B58,ACTIVITY!A:C,2,1)</f>
        <v>Almoço</v>
      </c>
      <c r="E58" s="1" t="str">
        <f>VLOOKUP(B58,ACTIVITY!A:C,3,1)</f>
        <v>NÃO PRODUTIVA</v>
      </c>
      <c r="F58" s="2">
        <v>43747</v>
      </c>
      <c r="G58" s="2" t="str">
        <f t="shared" si="0"/>
        <v>quarta-feira</v>
      </c>
      <c r="H58" s="4">
        <f ca="1">RANDBETWEEN(5900,6100)/100</f>
        <v>60.4</v>
      </c>
      <c r="I58" s="4">
        <f t="shared" ca="1" si="1"/>
        <v>1.0066666666666666</v>
      </c>
    </row>
    <row r="59" spans="1:9" x14ac:dyDescent="0.25">
      <c r="A59" s="1">
        <v>2</v>
      </c>
      <c r="B59" s="1">
        <v>1</v>
      </c>
      <c r="C59" s="1" t="str">
        <f>VLOOKUP(A59,WORKSTATION!A:B,2,1)</f>
        <v>Estação de Trabalho 2</v>
      </c>
      <c r="D59" s="1" t="str">
        <f>VLOOKUP(B59,ACTIVITY!A:C,2,1)</f>
        <v>Enrolar bobina</v>
      </c>
      <c r="E59" s="1" t="str">
        <f>VLOOKUP(B59,ACTIVITY!A:C,3,1)</f>
        <v>PRODUTIVA</v>
      </c>
      <c r="F59" s="2">
        <v>43747</v>
      </c>
      <c r="G59" s="2" t="str">
        <f t="shared" si="0"/>
        <v>quarta-feira</v>
      </c>
      <c r="H59" s="4">
        <f ca="1">RANDBETWEEN(6000,8000)/100</f>
        <v>63.95</v>
      </c>
      <c r="I59" s="4">
        <f t="shared" ca="1" si="1"/>
        <v>1.0658333333333334</v>
      </c>
    </row>
    <row r="60" spans="1:9" x14ac:dyDescent="0.25">
      <c r="A60" s="1">
        <v>2</v>
      </c>
      <c r="B60" s="1">
        <v>6</v>
      </c>
      <c r="C60" s="1" t="str">
        <f>VLOOKUP(A60,WORKSTATION!A:B,2,1)</f>
        <v>Estação de Trabalho 2</v>
      </c>
      <c r="D60" s="1" t="str">
        <f>VLOOKUP(B60,ACTIVITY!A:C,2,1)</f>
        <v>Falta de Material</v>
      </c>
      <c r="E60" s="1" t="str">
        <f>VLOOKUP(B60,ACTIVITY!A:C,3,1)</f>
        <v>PARADA</v>
      </c>
      <c r="F60" s="2">
        <v>43747</v>
      </c>
      <c r="G60" s="2" t="str">
        <f t="shared" si="0"/>
        <v>quarta-feira</v>
      </c>
      <c r="H60" s="4">
        <f ca="1">RANDBETWEEN(1500,2000)/100</f>
        <v>19.440000000000001</v>
      </c>
      <c r="I60" s="4">
        <f t="shared" ca="1" si="1"/>
        <v>0.32400000000000001</v>
      </c>
    </row>
    <row r="61" spans="1:9" x14ac:dyDescent="0.25">
      <c r="A61" s="1">
        <v>2</v>
      </c>
      <c r="B61" s="1">
        <v>3</v>
      </c>
      <c r="C61" s="1" t="str">
        <f>VLOOKUP(A61,WORKSTATION!A:B,2,1)</f>
        <v>Estação de Trabalho 2</v>
      </c>
      <c r="D61" s="1" t="str">
        <f>VLOOKUP(B61,ACTIVITY!A:C,2,1)</f>
        <v>Instalar isolamento elétrico</v>
      </c>
      <c r="E61" s="1" t="str">
        <f>VLOOKUP(B61,ACTIVITY!A:C,3,1)</f>
        <v>PRODUTIVA</v>
      </c>
      <c r="F61" s="2">
        <v>43747</v>
      </c>
      <c r="G61" s="2" t="str">
        <f t="shared" si="0"/>
        <v>quarta-feira</v>
      </c>
      <c r="H61" s="4">
        <f ca="1">RANDBETWEEN(6000,9000)/100</f>
        <v>82.82</v>
      </c>
      <c r="I61" s="4">
        <f t="shared" ca="1" si="1"/>
        <v>1.3803333333333332</v>
      </c>
    </row>
    <row r="62" spans="1:9" x14ac:dyDescent="0.25">
      <c r="A62" s="1">
        <v>2</v>
      </c>
      <c r="B62" s="1">
        <v>7</v>
      </c>
      <c r="C62" s="1" t="str">
        <f>VLOOKUP(A62,WORKSTATION!A:B,2,1)</f>
        <v>Estação de Trabalho 2</v>
      </c>
      <c r="D62" s="1" t="str">
        <f>VLOOKUP(B62,ACTIVITY!A:C,2,1)</f>
        <v>Quebra de equipamento</v>
      </c>
      <c r="E62" s="1" t="str">
        <f>VLOOKUP(B62,ACTIVITY!A:C,3,1)</f>
        <v>PARADA</v>
      </c>
      <c r="F62" s="2">
        <v>43747</v>
      </c>
      <c r="G62" s="2" t="str">
        <f t="shared" si="0"/>
        <v>quarta-feira</v>
      </c>
      <c r="H62" s="4">
        <f ca="1">RANDBETWEEN(2000,3000)/100</f>
        <v>20.98</v>
      </c>
      <c r="I62" s="4">
        <f t="shared" ca="1" si="1"/>
        <v>0.34966666666666668</v>
      </c>
    </row>
    <row r="63" spans="1:9" x14ac:dyDescent="0.25">
      <c r="A63" s="1">
        <v>2</v>
      </c>
      <c r="B63" s="1">
        <v>2</v>
      </c>
      <c r="C63" s="1" t="str">
        <f>VLOOKUP(A63,WORKSTATION!A:B,2,1)</f>
        <v>Estação de Trabalho 2</v>
      </c>
      <c r="D63" s="1" t="str">
        <f>VLOOKUP(B63,ACTIVITY!A:C,2,1)</f>
        <v>Soldar bobina</v>
      </c>
      <c r="E63" s="1" t="str">
        <f>VLOOKUP(B63,ACTIVITY!A:C,3,1)</f>
        <v>PRODUTIVA</v>
      </c>
      <c r="F63" s="2">
        <v>43747</v>
      </c>
      <c r="G63" s="2" t="str">
        <f t="shared" si="0"/>
        <v>quarta-feira</v>
      </c>
      <c r="H63" s="4">
        <f ca="1">RANDBETWEEN(7000,9000)/100</f>
        <v>78.44</v>
      </c>
      <c r="I63" s="4">
        <f t="shared" ca="1" si="1"/>
        <v>1.3073333333333332</v>
      </c>
    </row>
    <row r="64" spans="1:9" x14ac:dyDescent="0.25">
      <c r="A64" s="1">
        <v>2</v>
      </c>
      <c r="B64" s="1">
        <v>5</v>
      </c>
      <c r="C64" s="1" t="str">
        <f>VLOOKUP(A64,WORKSTATION!A:B,2,1)</f>
        <v>Estação de Trabalho 2</v>
      </c>
      <c r="D64" s="1" t="str">
        <f>VLOOKUP(B64,ACTIVITY!A:C,2,1)</f>
        <v>Treinamentos Internos</v>
      </c>
      <c r="E64" s="1" t="str">
        <f>VLOOKUP(B64,ACTIVITY!A:C,3,1)</f>
        <v>NÃO PRODUTIVA</v>
      </c>
      <c r="F64" s="2">
        <v>43747</v>
      </c>
      <c r="G64" s="2" t="str">
        <f t="shared" si="0"/>
        <v>quarta-feira</v>
      </c>
      <c r="H64" s="4">
        <f ca="1">RANDBETWEEN(2000,3000)/100</f>
        <v>29.04</v>
      </c>
      <c r="I64" s="4">
        <f t="shared" ca="1" si="1"/>
        <v>0.48399999999999999</v>
      </c>
    </row>
    <row r="65" spans="1:9" x14ac:dyDescent="0.25">
      <c r="A65" s="1">
        <v>2</v>
      </c>
      <c r="B65" s="1">
        <v>4</v>
      </c>
      <c r="C65" s="1" t="str">
        <f>VLOOKUP(A65,WORKSTATION!A:B,2,1)</f>
        <v>Estação de Trabalho 2</v>
      </c>
      <c r="D65" s="1" t="str">
        <f>VLOOKUP(B65,ACTIVITY!A:C,2,1)</f>
        <v>Almoço</v>
      </c>
      <c r="E65" s="1" t="str">
        <f>VLOOKUP(B65,ACTIVITY!A:C,3,1)</f>
        <v>NÃO PRODUTIVA</v>
      </c>
      <c r="F65" s="2">
        <v>43748</v>
      </c>
      <c r="G65" s="2" t="str">
        <f t="shared" si="0"/>
        <v>quinta-feira</v>
      </c>
      <c r="H65" s="4">
        <f ca="1">RANDBETWEEN(5900,6100)/100</f>
        <v>59.89</v>
      </c>
      <c r="I65" s="4">
        <f t="shared" ca="1" si="1"/>
        <v>0.99816666666666665</v>
      </c>
    </row>
    <row r="66" spans="1:9" x14ac:dyDescent="0.25">
      <c r="A66" s="1">
        <v>2</v>
      </c>
      <c r="B66" s="1">
        <v>1</v>
      </c>
      <c r="C66" s="1" t="str">
        <f>VLOOKUP(A66,WORKSTATION!A:B,2,1)</f>
        <v>Estação de Trabalho 2</v>
      </c>
      <c r="D66" s="1" t="str">
        <f>VLOOKUP(B66,ACTIVITY!A:C,2,1)</f>
        <v>Enrolar bobina</v>
      </c>
      <c r="E66" s="1" t="str">
        <f>VLOOKUP(B66,ACTIVITY!A:C,3,1)</f>
        <v>PRODUTIVA</v>
      </c>
      <c r="F66" s="2">
        <v>43748</v>
      </c>
      <c r="G66" s="2" t="str">
        <f t="shared" ref="G66:G129" si="2">TEXT(F66,"dddd")</f>
        <v>quinta-feira</v>
      </c>
      <c r="H66" s="4">
        <f ca="1">RANDBETWEEN(6000,8000)/100</f>
        <v>65.11</v>
      </c>
      <c r="I66" s="4">
        <f t="shared" ref="I66:I129" ca="1" si="3">H66/60</f>
        <v>1.0851666666666666</v>
      </c>
    </row>
    <row r="67" spans="1:9" x14ac:dyDescent="0.25">
      <c r="A67" s="1">
        <v>2</v>
      </c>
      <c r="B67" s="1">
        <v>6</v>
      </c>
      <c r="C67" s="1" t="str">
        <f>VLOOKUP(A67,WORKSTATION!A:B,2,1)</f>
        <v>Estação de Trabalho 2</v>
      </c>
      <c r="D67" s="1" t="str">
        <f>VLOOKUP(B67,ACTIVITY!A:C,2,1)</f>
        <v>Falta de Material</v>
      </c>
      <c r="E67" s="1" t="str">
        <f>VLOOKUP(B67,ACTIVITY!A:C,3,1)</f>
        <v>PARADA</v>
      </c>
      <c r="F67" s="2">
        <v>43748</v>
      </c>
      <c r="G67" s="2" t="str">
        <f t="shared" si="2"/>
        <v>quinta-feira</v>
      </c>
      <c r="H67" s="4">
        <f ca="1">RANDBETWEEN(1500,2000)/100</f>
        <v>18.350000000000001</v>
      </c>
      <c r="I67" s="4">
        <f t="shared" ca="1" si="3"/>
        <v>0.30583333333333335</v>
      </c>
    </row>
    <row r="68" spans="1:9" x14ac:dyDescent="0.25">
      <c r="A68" s="1">
        <v>2</v>
      </c>
      <c r="B68" s="1">
        <v>3</v>
      </c>
      <c r="C68" s="1" t="str">
        <f>VLOOKUP(A68,WORKSTATION!A:B,2,1)</f>
        <v>Estação de Trabalho 2</v>
      </c>
      <c r="D68" s="1" t="str">
        <f>VLOOKUP(B68,ACTIVITY!A:C,2,1)</f>
        <v>Instalar isolamento elétrico</v>
      </c>
      <c r="E68" s="1" t="str">
        <f>VLOOKUP(B68,ACTIVITY!A:C,3,1)</f>
        <v>PRODUTIVA</v>
      </c>
      <c r="F68" s="2">
        <v>43748</v>
      </c>
      <c r="G68" s="2" t="str">
        <f t="shared" si="2"/>
        <v>quinta-feira</v>
      </c>
      <c r="H68" s="4">
        <f ca="1">RANDBETWEEN(6000,9000)/100</f>
        <v>65.94</v>
      </c>
      <c r="I68" s="4">
        <f t="shared" ca="1" si="3"/>
        <v>1.099</v>
      </c>
    </row>
    <row r="69" spans="1:9" x14ac:dyDescent="0.25">
      <c r="A69" s="1">
        <v>2</v>
      </c>
      <c r="B69" s="1">
        <v>7</v>
      </c>
      <c r="C69" s="1" t="str">
        <f>VLOOKUP(A69,WORKSTATION!A:B,2,1)</f>
        <v>Estação de Trabalho 2</v>
      </c>
      <c r="D69" s="1" t="str">
        <f>VLOOKUP(B69,ACTIVITY!A:C,2,1)</f>
        <v>Quebra de equipamento</v>
      </c>
      <c r="E69" s="1" t="str">
        <f>VLOOKUP(B69,ACTIVITY!A:C,3,1)</f>
        <v>PARADA</v>
      </c>
      <c r="F69" s="2">
        <v>43748</v>
      </c>
      <c r="G69" s="2" t="str">
        <f t="shared" si="2"/>
        <v>quinta-feira</v>
      </c>
      <c r="H69" s="4">
        <f ca="1">RANDBETWEEN(2000,3000)/100</f>
        <v>24.35</v>
      </c>
      <c r="I69" s="4">
        <f t="shared" ca="1" si="3"/>
        <v>0.40583333333333338</v>
      </c>
    </row>
    <row r="70" spans="1:9" x14ac:dyDescent="0.25">
      <c r="A70" s="1">
        <v>2</v>
      </c>
      <c r="B70" s="1">
        <v>2</v>
      </c>
      <c r="C70" s="1" t="str">
        <f>VLOOKUP(A70,WORKSTATION!A:B,2,1)</f>
        <v>Estação de Trabalho 2</v>
      </c>
      <c r="D70" s="1" t="str">
        <f>VLOOKUP(B70,ACTIVITY!A:C,2,1)</f>
        <v>Soldar bobina</v>
      </c>
      <c r="E70" s="1" t="str">
        <f>VLOOKUP(B70,ACTIVITY!A:C,3,1)</f>
        <v>PRODUTIVA</v>
      </c>
      <c r="F70" s="2">
        <v>43748</v>
      </c>
      <c r="G70" s="2" t="str">
        <f t="shared" si="2"/>
        <v>quinta-feira</v>
      </c>
      <c r="H70" s="4">
        <f ca="1">RANDBETWEEN(7000,9000)/100</f>
        <v>72.099999999999994</v>
      </c>
      <c r="I70" s="4">
        <f t="shared" ca="1" si="3"/>
        <v>1.2016666666666667</v>
      </c>
    </row>
    <row r="71" spans="1:9" x14ac:dyDescent="0.25">
      <c r="A71" s="1">
        <v>2</v>
      </c>
      <c r="B71" s="1">
        <v>5</v>
      </c>
      <c r="C71" s="1" t="str">
        <f>VLOOKUP(A71,WORKSTATION!A:B,2,1)</f>
        <v>Estação de Trabalho 2</v>
      </c>
      <c r="D71" s="1" t="str">
        <f>VLOOKUP(B71,ACTIVITY!A:C,2,1)</f>
        <v>Treinamentos Internos</v>
      </c>
      <c r="E71" s="1" t="str">
        <f>VLOOKUP(B71,ACTIVITY!A:C,3,1)</f>
        <v>NÃO PRODUTIVA</v>
      </c>
      <c r="F71" s="2">
        <v>43748</v>
      </c>
      <c r="G71" s="2" t="str">
        <f t="shared" si="2"/>
        <v>quinta-feira</v>
      </c>
      <c r="H71" s="4">
        <f ca="1">RANDBETWEEN(2000,3000)/100</f>
        <v>28.06</v>
      </c>
      <c r="I71" s="4">
        <f t="shared" ca="1" si="3"/>
        <v>0.46766666666666662</v>
      </c>
    </row>
    <row r="72" spans="1:9" x14ac:dyDescent="0.25">
      <c r="A72" s="1">
        <v>2</v>
      </c>
      <c r="B72" s="1">
        <v>4</v>
      </c>
      <c r="C72" s="1" t="str">
        <f>VLOOKUP(A72,WORKSTATION!A:B,2,1)</f>
        <v>Estação de Trabalho 2</v>
      </c>
      <c r="D72" s="1" t="str">
        <f>VLOOKUP(B72,ACTIVITY!A:C,2,1)</f>
        <v>Almoço</v>
      </c>
      <c r="E72" s="1" t="str">
        <f>VLOOKUP(B72,ACTIVITY!A:C,3,1)</f>
        <v>NÃO PRODUTIVA</v>
      </c>
      <c r="F72" s="2">
        <v>43749</v>
      </c>
      <c r="G72" s="2" t="str">
        <f t="shared" si="2"/>
        <v>sexta-feira</v>
      </c>
      <c r="H72" s="4">
        <f ca="1">RANDBETWEEN(5900,6100)/100</f>
        <v>59.51</v>
      </c>
      <c r="I72" s="4">
        <f t="shared" ca="1" si="3"/>
        <v>0.99183333333333334</v>
      </c>
    </row>
    <row r="73" spans="1:9" x14ac:dyDescent="0.25">
      <c r="A73" s="1">
        <v>2</v>
      </c>
      <c r="B73" s="1">
        <v>1</v>
      </c>
      <c r="C73" s="1" t="str">
        <f>VLOOKUP(A73,WORKSTATION!A:B,2,1)</f>
        <v>Estação de Trabalho 2</v>
      </c>
      <c r="D73" s="1" t="str">
        <f>VLOOKUP(B73,ACTIVITY!A:C,2,1)</f>
        <v>Enrolar bobina</v>
      </c>
      <c r="E73" s="1" t="str">
        <f>VLOOKUP(B73,ACTIVITY!A:C,3,1)</f>
        <v>PRODUTIVA</v>
      </c>
      <c r="F73" s="2">
        <v>43749</v>
      </c>
      <c r="G73" s="2" t="str">
        <f t="shared" si="2"/>
        <v>sexta-feira</v>
      </c>
      <c r="H73" s="4">
        <f ca="1">RANDBETWEEN(6000,8000)/100</f>
        <v>65.52</v>
      </c>
      <c r="I73" s="4">
        <f t="shared" ca="1" si="3"/>
        <v>1.0919999999999999</v>
      </c>
    </row>
    <row r="74" spans="1:9" x14ac:dyDescent="0.25">
      <c r="A74" s="1">
        <v>2</v>
      </c>
      <c r="B74" s="1">
        <v>6</v>
      </c>
      <c r="C74" s="1" t="str">
        <f>VLOOKUP(A74,WORKSTATION!A:B,2,1)</f>
        <v>Estação de Trabalho 2</v>
      </c>
      <c r="D74" s="1" t="str">
        <f>VLOOKUP(B74,ACTIVITY!A:C,2,1)</f>
        <v>Falta de Material</v>
      </c>
      <c r="E74" s="1" t="str">
        <f>VLOOKUP(B74,ACTIVITY!A:C,3,1)</f>
        <v>PARADA</v>
      </c>
      <c r="F74" s="2">
        <v>43749</v>
      </c>
      <c r="G74" s="2" t="str">
        <f t="shared" si="2"/>
        <v>sexta-feira</v>
      </c>
      <c r="H74" s="4">
        <f ca="1">RANDBETWEEN(1500,2000)/100</f>
        <v>17.100000000000001</v>
      </c>
      <c r="I74" s="4">
        <f t="shared" ca="1" si="3"/>
        <v>0.28500000000000003</v>
      </c>
    </row>
    <row r="75" spans="1:9" x14ac:dyDescent="0.25">
      <c r="A75" s="1">
        <v>2</v>
      </c>
      <c r="B75" s="1">
        <v>3</v>
      </c>
      <c r="C75" s="1" t="str">
        <f>VLOOKUP(A75,WORKSTATION!A:B,2,1)</f>
        <v>Estação de Trabalho 2</v>
      </c>
      <c r="D75" s="1" t="str">
        <f>VLOOKUP(B75,ACTIVITY!A:C,2,1)</f>
        <v>Instalar isolamento elétrico</v>
      </c>
      <c r="E75" s="1" t="str">
        <f>VLOOKUP(B75,ACTIVITY!A:C,3,1)</f>
        <v>PRODUTIVA</v>
      </c>
      <c r="F75" s="2">
        <v>43749</v>
      </c>
      <c r="G75" s="2" t="str">
        <f t="shared" si="2"/>
        <v>sexta-feira</v>
      </c>
      <c r="H75" s="4">
        <f ca="1">RANDBETWEEN(6000,9000)/100</f>
        <v>60.69</v>
      </c>
      <c r="I75" s="4">
        <f t="shared" ca="1" si="3"/>
        <v>1.0115000000000001</v>
      </c>
    </row>
    <row r="76" spans="1:9" x14ac:dyDescent="0.25">
      <c r="A76" s="1">
        <v>2</v>
      </c>
      <c r="B76" s="1">
        <v>7</v>
      </c>
      <c r="C76" s="1" t="str">
        <f>VLOOKUP(A76,WORKSTATION!A:B,2,1)</f>
        <v>Estação de Trabalho 2</v>
      </c>
      <c r="D76" s="1" t="str">
        <f>VLOOKUP(B76,ACTIVITY!A:C,2,1)</f>
        <v>Quebra de equipamento</v>
      </c>
      <c r="E76" s="1" t="str">
        <f>VLOOKUP(B76,ACTIVITY!A:C,3,1)</f>
        <v>PARADA</v>
      </c>
      <c r="F76" s="2">
        <v>43749</v>
      </c>
      <c r="G76" s="2" t="str">
        <f t="shared" si="2"/>
        <v>sexta-feira</v>
      </c>
      <c r="H76" s="4">
        <f ca="1">RANDBETWEEN(2000,3000)/100</f>
        <v>21.22</v>
      </c>
      <c r="I76" s="4">
        <f t="shared" ca="1" si="3"/>
        <v>0.35366666666666663</v>
      </c>
    </row>
    <row r="77" spans="1:9" x14ac:dyDescent="0.25">
      <c r="A77" s="1">
        <v>2</v>
      </c>
      <c r="B77" s="1">
        <v>2</v>
      </c>
      <c r="C77" s="1" t="str">
        <f>VLOOKUP(A77,WORKSTATION!A:B,2,1)</f>
        <v>Estação de Trabalho 2</v>
      </c>
      <c r="D77" s="1" t="str">
        <f>VLOOKUP(B77,ACTIVITY!A:C,2,1)</f>
        <v>Soldar bobina</v>
      </c>
      <c r="E77" s="1" t="str">
        <f>VLOOKUP(B77,ACTIVITY!A:C,3,1)</f>
        <v>PRODUTIVA</v>
      </c>
      <c r="F77" s="2">
        <v>43749</v>
      </c>
      <c r="G77" s="2" t="str">
        <f t="shared" si="2"/>
        <v>sexta-feira</v>
      </c>
      <c r="H77" s="4">
        <f ca="1">RANDBETWEEN(7000,9000)/100</f>
        <v>86.52</v>
      </c>
      <c r="I77" s="4">
        <f t="shared" ca="1" si="3"/>
        <v>1.4419999999999999</v>
      </c>
    </row>
    <row r="78" spans="1:9" x14ac:dyDescent="0.25">
      <c r="A78" s="1">
        <v>2</v>
      </c>
      <c r="B78" s="1">
        <v>5</v>
      </c>
      <c r="C78" s="1" t="str">
        <f>VLOOKUP(A78,WORKSTATION!A:B,2,1)</f>
        <v>Estação de Trabalho 2</v>
      </c>
      <c r="D78" s="1" t="str">
        <f>VLOOKUP(B78,ACTIVITY!A:C,2,1)</f>
        <v>Treinamentos Internos</v>
      </c>
      <c r="E78" s="1" t="str">
        <f>VLOOKUP(B78,ACTIVITY!A:C,3,1)</f>
        <v>NÃO PRODUTIVA</v>
      </c>
      <c r="F78" s="2">
        <v>43749</v>
      </c>
      <c r="G78" s="2" t="str">
        <f t="shared" si="2"/>
        <v>sexta-feira</v>
      </c>
      <c r="H78" s="4">
        <f ca="1">RANDBETWEEN(2000,3000)/100</f>
        <v>23.87</v>
      </c>
      <c r="I78" s="4">
        <f t="shared" ca="1" si="3"/>
        <v>0.39783333333333337</v>
      </c>
    </row>
    <row r="79" spans="1:9" x14ac:dyDescent="0.25">
      <c r="A79" s="1">
        <v>2</v>
      </c>
      <c r="B79" s="1">
        <v>4</v>
      </c>
      <c r="C79" s="1" t="str">
        <f>VLOOKUP(A79,WORKSTATION!A:B,2,1)</f>
        <v>Estação de Trabalho 2</v>
      </c>
      <c r="D79" s="1" t="str">
        <f>VLOOKUP(B79,ACTIVITY!A:C,2,1)</f>
        <v>Almoço</v>
      </c>
      <c r="E79" s="1" t="str">
        <f>VLOOKUP(B79,ACTIVITY!A:C,3,1)</f>
        <v>NÃO PRODUTIVA</v>
      </c>
      <c r="F79" s="2">
        <v>43750</v>
      </c>
      <c r="G79" s="2" t="str">
        <f t="shared" si="2"/>
        <v>sábado</v>
      </c>
      <c r="H79" s="4">
        <v>0</v>
      </c>
      <c r="I79" s="4">
        <f t="shared" si="3"/>
        <v>0</v>
      </c>
    </row>
    <row r="80" spans="1:9" x14ac:dyDescent="0.25">
      <c r="A80" s="1">
        <v>2</v>
      </c>
      <c r="B80" s="1">
        <v>1</v>
      </c>
      <c r="C80" s="1" t="str">
        <f>VLOOKUP(A80,WORKSTATION!A:B,2,1)</f>
        <v>Estação de Trabalho 2</v>
      </c>
      <c r="D80" s="1" t="str">
        <f>VLOOKUP(B80,ACTIVITY!A:C,2,1)</f>
        <v>Enrolar bobina</v>
      </c>
      <c r="E80" s="1" t="str">
        <f>VLOOKUP(B80,ACTIVITY!A:C,3,1)</f>
        <v>PRODUTIVA</v>
      </c>
      <c r="F80" s="2">
        <v>43750</v>
      </c>
      <c r="G80" s="2" t="str">
        <f t="shared" si="2"/>
        <v>sábado</v>
      </c>
      <c r="H80" s="4">
        <v>0</v>
      </c>
      <c r="I80" s="4">
        <f t="shared" si="3"/>
        <v>0</v>
      </c>
    </row>
    <row r="81" spans="1:9" x14ac:dyDescent="0.25">
      <c r="A81" s="1">
        <v>2</v>
      </c>
      <c r="B81" s="1">
        <v>6</v>
      </c>
      <c r="C81" s="1" t="str">
        <f>VLOOKUP(A81,WORKSTATION!A:B,2,1)</f>
        <v>Estação de Trabalho 2</v>
      </c>
      <c r="D81" s="1" t="str">
        <f>VLOOKUP(B81,ACTIVITY!A:C,2,1)</f>
        <v>Falta de Material</v>
      </c>
      <c r="E81" s="1" t="str">
        <f>VLOOKUP(B81,ACTIVITY!A:C,3,1)</f>
        <v>PARADA</v>
      </c>
      <c r="F81" s="2">
        <v>43750</v>
      </c>
      <c r="G81" s="2" t="str">
        <f t="shared" si="2"/>
        <v>sábado</v>
      </c>
      <c r="H81" s="4">
        <v>0</v>
      </c>
      <c r="I81" s="4">
        <f t="shared" si="3"/>
        <v>0</v>
      </c>
    </row>
    <row r="82" spans="1:9" x14ac:dyDescent="0.25">
      <c r="A82" s="1">
        <v>2</v>
      </c>
      <c r="B82" s="1">
        <v>3</v>
      </c>
      <c r="C82" s="1" t="str">
        <f>VLOOKUP(A82,WORKSTATION!A:B,2,1)</f>
        <v>Estação de Trabalho 2</v>
      </c>
      <c r="D82" s="1" t="str">
        <f>VLOOKUP(B82,ACTIVITY!A:C,2,1)</f>
        <v>Instalar isolamento elétrico</v>
      </c>
      <c r="E82" s="1" t="str">
        <f>VLOOKUP(B82,ACTIVITY!A:C,3,1)</f>
        <v>PRODUTIVA</v>
      </c>
      <c r="F82" s="2">
        <v>43750</v>
      </c>
      <c r="G82" s="2" t="str">
        <f t="shared" si="2"/>
        <v>sábado</v>
      </c>
      <c r="H82" s="4">
        <v>0</v>
      </c>
      <c r="I82" s="4">
        <f t="shared" si="3"/>
        <v>0</v>
      </c>
    </row>
    <row r="83" spans="1:9" x14ac:dyDescent="0.25">
      <c r="A83" s="1">
        <v>2</v>
      </c>
      <c r="B83" s="1">
        <v>7</v>
      </c>
      <c r="C83" s="1" t="str">
        <f>VLOOKUP(A83,WORKSTATION!A:B,2,1)</f>
        <v>Estação de Trabalho 2</v>
      </c>
      <c r="D83" s="1" t="str">
        <f>VLOOKUP(B83,ACTIVITY!A:C,2,1)</f>
        <v>Quebra de equipamento</v>
      </c>
      <c r="E83" s="1" t="str">
        <f>VLOOKUP(B83,ACTIVITY!A:C,3,1)</f>
        <v>PARADA</v>
      </c>
      <c r="F83" s="2">
        <v>43750</v>
      </c>
      <c r="G83" s="2" t="str">
        <f t="shared" si="2"/>
        <v>sábado</v>
      </c>
      <c r="H83" s="4">
        <v>0</v>
      </c>
      <c r="I83" s="4">
        <f t="shared" si="3"/>
        <v>0</v>
      </c>
    </row>
    <row r="84" spans="1:9" x14ac:dyDescent="0.25">
      <c r="A84" s="1">
        <v>2</v>
      </c>
      <c r="B84" s="1">
        <v>2</v>
      </c>
      <c r="C84" s="1" t="str">
        <f>VLOOKUP(A84,WORKSTATION!A:B,2,1)</f>
        <v>Estação de Trabalho 2</v>
      </c>
      <c r="D84" s="1" t="str">
        <f>VLOOKUP(B84,ACTIVITY!A:C,2,1)</f>
        <v>Soldar bobina</v>
      </c>
      <c r="E84" s="1" t="str">
        <f>VLOOKUP(B84,ACTIVITY!A:C,3,1)</f>
        <v>PRODUTIVA</v>
      </c>
      <c r="F84" s="2">
        <v>43750</v>
      </c>
      <c r="G84" s="2" t="str">
        <f t="shared" si="2"/>
        <v>sábado</v>
      </c>
      <c r="H84" s="4">
        <v>0</v>
      </c>
      <c r="I84" s="4">
        <f t="shared" si="3"/>
        <v>0</v>
      </c>
    </row>
    <row r="85" spans="1:9" x14ac:dyDescent="0.25">
      <c r="A85" s="1">
        <v>2</v>
      </c>
      <c r="B85" s="1">
        <v>5</v>
      </c>
      <c r="C85" s="1" t="str">
        <f>VLOOKUP(A85,WORKSTATION!A:B,2,1)</f>
        <v>Estação de Trabalho 2</v>
      </c>
      <c r="D85" s="1" t="str">
        <f>VLOOKUP(B85,ACTIVITY!A:C,2,1)</f>
        <v>Treinamentos Internos</v>
      </c>
      <c r="E85" s="1" t="str">
        <f>VLOOKUP(B85,ACTIVITY!A:C,3,1)</f>
        <v>NÃO PRODUTIVA</v>
      </c>
      <c r="F85" s="2">
        <v>43750</v>
      </c>
      <c r="G85" s="2" t="str">
        <f t="shared" si="2"/>
        <v>sábado</v>
      </c>
      <c r="H85" s="4">
        <v>0</v>
      </c>
      <c r="I85" s="4">
        <f t="shared" si="3"/>
        <v>0</v>
      </c>
    </row>
    <row r="86" spans="1:9" x14ac:dyDescent="0.25">
      <c r="A86" s="1">
        <v>2</v>
      </c>
      <c r="B86" s="1">
        <v>4</v>
      </c>
      <c r="C86" s="1" t="str">
        <f>VLOOKUP(A86,WORKSTATION!A:B,2,1)</f>
        <v>Estação de Trabalho 2</v>
      </c>
      <c r="D86" s="1" t="str">
        <f>VLOOKUP(B86,ACTIVITY!A:C,2,1)</f>
        <v>Almoço</v>
      </c>
      <c r="E86" s="1" t="str">
        <f>VLOOKUP(B86,ACTIVITY!A:C,3,1)</f>
        <v>NÃO PRODUTIVA</v>
      </c>
      <c r="F86" s="2">
        <v>43751</v>
      </c>
      <c r="G86" s="2" t="str">
        <f t="shared" si="2"/>
        <v>domingo</v>
      </c>
      <c r="H86" s="4">
        <v>0</v>
      </c>
      <c r="I86" s="4">
        <f t="shared" si="3"/>
        <v>0</v>
      </c>
    </row>
    <row r="87" spans="1:9" x14ac:dyDescent="0.25">
      <c r="A87" s="1">
        <v>2</v>
      </c>
      <c r="B87" s="1">
        <v>1</v>
      </c>
      <c r="C87" s="1" t="str">
        <f>VLOOKUP(A87,WORKSTATION!A:B,2,1)</f>
        <v>Estação de Trabalho 2</v>
      </c>
      <c r="D87" s="1" t="str">
        <f>VLOOKUP(B87,ACTIVITY!A:C,2,1)</f>
        <v>Enrolar bobina</v>
      </c>
      <c r="E87" s="1" t="str">
        <f>VLOOKUP(B87,ACTIVITY!A:C,3,1)</f>
        <v>PRODUTIVA</v>
      </c>
      <c r="F87" s="2">
        <v>43751</v>
      </c>
      <c r="G87" s="2" t="str">
        <f t="shared" si="2"/>
        <v>domingo</v>
      </c>
      <c r="H87" s="4">
        <v>0</v>
      </c>
      <c r="I87" s="4">
        <f t="shared" si="3"/>
        <v>0</v>
      </c>
    </row>
    <row r="88" spans="1:9" x14ac:dyDescent="0.25">
      <c r="A88" s="1">
        <v>2</v>
      </c>
      <c r="B88" s="1">
        <v>6</v>
      </c>
      <c r="C88" s="1" t="str">
        <f>VLOOKUP(A88,WORKSTATION!A:B,2,1)</f>
        <v>Estação de Trabalho 2</v>
      </c>
      <c r="D88" s="1" t="str">
        <f>VLOOKUP(B88,ACTIVITY!A:C,2,1)</f>
        <v>Falta de Material</v>
      </c>
      <c r="E88" s="1" t="str">
        <f>VLOOKUP(B88,ACTIVITY!A:C,3,1)</f>
        <v>PARADA</v>
      </c>
      <c r="F88" s="2">
        <v>43751</v>
      </c>
      <c r="G88" s="2" t="str">
        <f t="shared" si="2"/>
        <v>domingo</v>
      </c>
      <c r="H88" s="4">
        <v>0</v>
      </c>
      <c r="I88" s="4">
        <f t="shared" si="3"/>
        <v>0</v>
      </c>
    </row>
    <row r="89" spans="1:9" x14ac:dyDescent="0.25">
      <c r="A89" s="1">
        <v>2</v>
      </c>
      <c r="B89" s="1">
        <v>3</v>
      </c>
      <c r="C89" s="1" t="str">
        <f>VLOOKUP(A89,WORKSTATION!A:B,2,1)</f>
        <v>Estação de Trabalho 2</v>
      </c>
      <c r="D89" s="1" t="str">
        <f>VLOOKUP(B89,ACTIVITY!A:C,2,1)</f>
        <v>Instalar isolamento elétrico</v>
      </c>
      <c r="E89" s="1" t="str">
        <f>VLOOKUP(B89,ACTIVITY!A:C,3,1)</f>
        <v>PRODUTIVA</v>
      </c>
      <c r="F89" s="2">
        <v>43751</v>
      </c>
      <c r="G89" s="2" t="str">
        <f t="shared" si="2"/>
        <v>domingo</v>
      </c>
      <c r="H89" s="4">
        <v>0</v>
      </c>
      <c r="I89" s="4">
        <f t="shared" si="3"/>
        <v>0</v>
      </c>
    </row>
    <row r="90" spans="1:9" x14ac:dyDescent="0.25">
      <c r="A90" s="1">
        <v>2</v>
      </c>
      <c r="B90" s="1">
        <v>7</v>
      </c>
      <c r="C90" s="1" t="str">
        <f>VLOOKUP(A90,WORKSTATION!A:B,2,1)</f>
        <v>Estação de Trabalho 2</v>
      </c>
      <c r="D90" s="1" t="str">
        <f>VLOOKUP(B90,ACTIVITY!A:C,2,1)</f>
        <v>Quebra de equipamento</v>
      </c>
      <c r="E90" s="1" t="str">
        <f>VLOOKUP(B90,ACTIVITY!A:C,3,1)</f>
        <v>PARADA</v>
      </c>
      <c r="F90" s="2">
        <v>43751</v>
      </c>
      <c r="G90" s="2" t="str">
        <f t="shared" si="2"/>
        <v>domingo</v>
      </c>
      <c r="H90" s="4">
        <v>0</v>
      </c>
      <c r="I90" s="4">
        <f t="shared" si="3"/>
        <v>0</v>
      </c>
    </row>
    <row r="91" spans="1:9" x14ac:dyDescent="0.25">
      <c r="A91" s="1">
        <v>2</v>
      </c>
      <c r="B91" s="1">
        <v>2</v>
      </c>
      <c r="C91" s="1" t="str">
        <f>VLOOKUP(A91,WORKSTATION!A:B,2,1)</f>
        <v>Estação de Trabalho 2</v>
      </c>
      <c r="D91" s="1" t="str">
        <f>VLOOKUP(B91,ACTIVITY!A:C,2,1)</f>
        <v>Soldar bobina</v>
      </c>
      <c r="E91" s="1" t="str">
        <f>VLOOKUP(B91,ACTIVITY!A:C,3,1)</f>
        <v>PRODUTIVA</v>
      </c>
      <c r="F91" s="2">
        <v>43751</v>
      </c>
      <c r="G91" s="2" t="str">
        <f t="shared" si="2"/>
        <v>domingo</v>
      </c>
      <c r="H91" s="4">
        <v>0</v>
      </c>
      <c r="I91" s="4">
        <f t="shared" si="3"/>
        <v>0</v>
      </c>
    </row>
    <row r="92" spans="1:9" x14ac:dyDescent="0.25">
      <c r="A92" s="1">
        <v>2</v>
      </c>
      <c r="B92" s="1">
        <v>5</v>
      </c>
      <c r="C92" s="1" t="str">
        <f>VLOOKUP(A92,WORKSTATION!A:B,2,1)</f>
        <v>Estação de Trabalho 2</v>
      </c>
      <c r="D92" s="1" t="str">
        <f>VLOOKUP(B92,ACTIVITY!A:C,2,1)</f>
        <v>Treinamentos Internos</v>
      </c>
      <c r="E92" s="1" t="str">
        <f>VLOOKUP(B92,ACTIVITY!A:C,3,1)</f>
        <v>NÃO PRODUTIVA</v>
      </c>
      <c r="F92" s="2">
        <v>43751</v>
      </c>
      <c r="G92" s="2" t="str">
        <f t="shared" si="2"/>
        <v>domingo</v>
      </c>
      <c r="H92" s="4">
        <v>0</v>
      </c>
      <c r="I92" s="4">
        <f t="shared" si="3"/>
        <v>0</v>
      </c>
    </row>
    <row r="93" spans="1:9" x14ac:dyDescent="0.25">
      <c r="A93" s="1">
        <v>2</v>
      </c>
      <c r="B93" s="1">
        <v>4</v>
      </c>
      <c r="C93" s="1" t="str">
        <f>VLOOKUP(A93,WORKSTATION!A:B,2,1)</f>
        <v>Estação de Trabalho 2</v>
      </c>
      <c r="D93" s="1" t="str">
        <f>VLOOKUP(B93,ACTIVITY!A:C,2,1)</f>
        <v>Almoço</v>
      </c>
      <c r="E93" s="1" t="str">
        <f>VLOOKUP(B93,ACTIVITY!A:C,3,1)</f>
        <v>NÃO PRODUTIVA</v>
      </c>
      <c r="F93" s="2">
        <v>43752</v>
      </c>
      <c r="G93" s="2" t="str">
        <f t="shared" si="2"/>
        <v>segunda-feira</v>
      </c>
      <c r="H93" s="4">
        <f ca="1">RANDBETWEEN(5900,6100)/100</f>
        <v>59.44</v>
      </c>
      <c r="I93" s="4">
        <f t="shared" ca="1" si="3"/>
        <v>0.99066666666666658</v>
      </c>
    </row>
    <row r="94" spans="1:9" x14ac:dyDescent="0.25">
      <c r="A94" s="1">
        <v>2</v>
      </c>
      <c r="B94" s="1">
        <v>1</v>
      </c>
      <c r="C94" s="1" t="str">
        <f>VLOOKUP(A94,WORKSTATION!A:B,2,1)</f>
        <v>Estação de Trabalho 2</v>
      </c>
      <c r="D94" s="1" t="str">
        <f>VLOOKUP(B94,ACTIVITY!A:C,2,1)</f>
        <v>Enrolar bobina</v>
      </c>
      <c r="E94" s="1" t="str">
        <f>VLOOKUP(B94,ACTIVITY!A:C,3,1)</f>
        <v>PRODUTIVA</v>
      </c>
      <c r="F94" s="2">
        <v>43752</v>
      </c>
      <c r="G94" s="2" t="str">
        <f t="shared" si="2"/>
        <v>segunda-feira</v>
      </c>
      <c r="H94" s="4">
        <f ca="1">RANDBETWEEN(6000,8000)/100</f>
        <v>62.65</v>
      </c>
      <c r="I94" s="4">
        <f t="shared" ca="1" si="3"/>
        <v>1.0441666666666667</v>
      </c>
    </row>
    <row r="95" spans="1:9" x14ac:dyDescent="0.25">
      <c r="A95" s="1">
        <v>2</v>
      </c>
      <c r="B95" s="1">
        <v>6</v>
      </c>
      <c r="C95" s="1" t="str">
        <f>VLOOKUP(A95,WORKSTATION!A:B,2,1)</f>
        <v>Estação de Trabalho 2</v>
      </c>
      <c r="D95" s="1" t="str">
        <f>VLOOKUP(B95,ACTIVITY!A:C,2,1)</f>
        <v>Falta de Material</v>
      </c>
      <c r="E95" s="1" t="str">
        <f>VLOOKUP(B95,ACTIVITY!A:C,3,1)</f>
        <v>PARADA</v>
      </c>
      <c r="F95" s="2">
        <v>43752</v>
      </c>
      <c r="G95" s="2" t="str">
        <f t="shared" si="2"/>
        <v>segunda-feira</v>
      </c>
      <c r="H95" s="4">
        <f ca="1">RANDBETWEEN(1500,2000)/100</f>
        <v>16.2</v>
      </c>
      <c r="I95" s="4">
        <f t="shared" ca="1" si="3"/>
        <v>0.26999999999999996</v>
      </c>
    </row>
    <row r="96" spans="1:9" x14ac:dyDescent="0.25">
      <c r="A96" s="1">
        <v>2</v>
      </c>
      <c r="B96" s="1">
        <v>3</v>
      </c>
      <c r="C96" s="1" t="str">
        <f>VLOOKUP(A96,WORKSTATION!A:B,2,1)</f>
        <v>Estação de Trabalho 2</v>
      </c>
      <c r="D96" s="1" t="str">
        <f>VLOOKUP(B96,ACTIVITY!A:C,2,1)</f>
        <v>Instalar isolamento elétrico</v>
      </c>
      <c r="E96" s="1" t="str">
        <f>VLOOKUP(B96,ACTIVITY!A:C,3,1)</f>
        <v>PRODUTIVA</v>
      </c>
      <c r="F96" s="2">
        <v>43752</v>
      </c>
      <c r="G96" s="2" t="str">
        <f t="shared" si="2"/>
        <v>segunda-feira</v>
      </c>
      <c r="H96" s="4">
        <f ca="1">RANDBETWEEN(6000,9000)/100</f>
        <v>65.86</v>
      </c>
      <c r="I96" s="4">
        <f t="shared" ca="1" si="3"/>
        <v>1.0976666666666666</v>
      </c>
    </row>
    <row r="97" spans="1:9" x14ac:dyDescent="0.25">
      <c r="A97" s="1">
        <v>2</v>
      </c>
      <c r="B97" s="1">
        <v>7</v>
      </c>
      <c r="C97" s="1" t="str">
        <f>VLOOKUP(A97,WORKSTATION!A:B,2,1)</f>
        <v>Estação de Trabalho 2</v>
      </c>
      <c r="D97" s="1" t="str">
        <f>VLOOKUP(B97,ACTIVITY!A:C,2,1)</f>
        <v>Quebra de equipamento</v>
      </c>
      <c r="E97" s="1" t="str">
        <f>VLOOKUP(B97,ACTIVITY!A:C,3,1)</f>
        <v>PARADA</v>
      </c>
      <c r="F97" s="2">
        <v>43752</v>
      </c>
      <c r="G97" s="2" t="str">
        <f t="shared" si="2"/>
        <v>segunda-feira</v>
      </c>
      <c r="H97" s="4">
        <f ca="1">RANDBETWEEN(2000,3000)/100</f>
        <v>26.95</v>
      </c>
      <c r="I97" s="4">
        <f t="shared" ca="1" si="3"/>
        <v>0.44916666666666666</v>
      </c>
    </row>
    <row r="98" spans="1:9" x14ac:dyDescent="0.25">
      <c r="A98" s="1">
        <v>2</v>
      </c>
      <c r="B98" s="1">
        <v>2</v>
      </c>
      <c r="C98" s="1" t="str">
        <f>VLOOKUP(A98,WORKSTATION!A:B,2,1)</f>
        <v>Estação de Trabalho 2</v>
      </c>
      <c r="D98" s="1" t="str">
        <f>VLOOKUP(B98,ACTIVITY!A:C,2,1)</f>
        <v>Soldar bobina</v>
      </c>
      <c r="E98" s="1" t="str">
        <f>VLOOKUP(B98,ACTIVITY!A:C,3,1)</f>
        <v>PRODUTIVA</v>
      </c>
      <c r="F98" s="2">
        <v>43752</v>
      </c>
      <c r="G98" s="2" t="str">
        <f t="shared" si="2"/>
        <v>segunda-feira</v>
      </c>
      <c r="H98" s="4">
        <f ca="1">RANDBETWEEN(7000,9000)/100</f>
        <v>81.900000000000006</v>
      </c>
      <c r="I98" s="4">
        <f t="shared" ca="1" si="3"/>
        <v>1.365</v>
      </c>
    </row>
    <row r="99" spans="1:9" x14ac:dyDescent="0.25">
      <c r="A99" s="1">
        <v>2</v>
      </c>
      <c r="B99" s="1">
        <v>5</v>
      </c>
      <c r="C99" s="1" t="str">
        <f>VLOOKUP(A99,WORKSTATION!A:B,2,1)</f>
        <v>Estação de Trabalho 2</v>
      </c>
      <c r="D99" s="1" t="str">
        <f>VLOOKUP(B99,ACTIVITY!A:C,2,1)</f>
        <v>Treinamentos Internos</v>
      </c>
      <c r="E99" s="1" t="str">
        <f>VLOOKUP(B99,ACTIVITY!A:C,3,1)</f>
        <v>NÃO PRODUTIVA</v>
      </c>
      <c r="F99" s="2">
        <v>43752</v>
      </c>
      <c r="G99" s="2" t="str">
        <f t="shared" si="2"/>
        <v>segunda-feira</v>
      </c>
      <c r="H99" s="4">
        <f ca="1">RANDBETWEEN(2000,3000)/100</f>
        <v>28.45</v>
      </c>
      <c r="I99" s="4">
        <f t="shared" ca="1" si="3"/>
        <v>0.47416666666666668</v>
      </c>
    </row>
    <row r="100" spans="1:9" x14ac:dyDescent="0.25">
      <c r="A100" s="1">
        <v>2</v>
      </c>
      <c r="B100" s="1">
        <v>4</v>
      </c>
      <c r="C100" s="1" t="str">
        <f>VLOOKUP(A100,WORKSTATION!A:B,2,1)</f>
        <v>Estação de Trabalho 2</v>
      </c>
      <c r="D100" s="1" t="str">
        <f>VLOOKUP(B100,ACTIVITY!A:C,2,1)</f>
        <v>Almoço</v>
      </c>
      <c r="E100" s="1" t="str">
        <f>VLOOKUP(B100,ACTIVITY!A:C,3,1)</f>
        <v>NÃO PRODUTIVA</v>
      </c>
      <c r="F100" s="2">
        <v>43753</v>
      </c>
      <c r="G100" s="2" t="str">
        <f t="shared" si="2"/>
        <v>terça-feira</v>
      </c>
      <c r="H100" s="4">
        <f ca="1">RANDBETWEEN(5900,6100)/100</f>
        <v>59.36</v>
      </c>
      <c r="I100" s="4">
        <f t="shared" ca="1" si="3"/>
        <v>0.98933333333333329</v>
      </c>
    </row>
    <row r="101" spans="1:9" x14ac:dyDescent="0.25">
      <c r="A101" s="1">
        <v>2</v>
      </c>
      <c r="B101" s="1">
        <v>1</v>
      </c>
      <c r="C101" s="1" t="str">
        <f>VLOOKUP(A101,WORKSTATION!A:B,2,1)</f>
        <v>Estação de Trabalho 2</v>
      </c>
      <c r="D101" s="1" t="str">
        <f>VLOOKUP(B101,ACTIVITY!A:C,2,1)</f>
        <v>Enrolar bobina</v>
      </c>
      <c r="E101" s="1" t="str">
        <f>VLOOKUP(B101,ACTIVITY!A:C,3,1)</f>
        <v>PRODUTIVA</v>
      </c>
      <c r="F101" s="2">
        <v>43753</v>
      </c>
      <c r="G101" s="2" t="str">
        <f t="shared" si="2"/>
        <v>terça-feira</v>
      </c>
      <c r="H101" s="4">
        <f ca="1">RANDBETWEEN(6000,8000)/100</f>
        <v>73.47</v>
      </c>
      <c r="I101" s="4">
        <f t="shared" ca="1" si="3"/>
        <v>1.2244999999999999</v>
      </c>
    </row>
    <row r="102" spans="1:9" x14ac:dyDescent="0.25">
      <c r="A102" s="1">
        <v>2</v>
      </c>
      <c r="B102" s="1">
        <v>6</v>
      </c>
      <c r="C102" s="1" t="str">
        <f>VLOOKUP(A102,WORKSTATION!A:B,2,1)</f>
        <v>Estação de Trabalho 2</v>
      </c>
      <c r="D102" s="1" t="str">
        <f>VLOOKUP(B102,ACTIVITY!A:C,2,1)</f>
        <v>Falta de Material</v>
      </c>
      <c r="E102" s="1" t="str">
        <f>VLOOKUP(B102,ACTIVITY!A:C,3,1)</f>
        <v>PARADA</v>
      </c>
      <c r="F102" s="2">
        <v>43753</v>
      </c>
      <c r="G102" s="2" t="str">
        <f t="shared" si="2"/>
        <v>terça-feira</v>
      </c>
      <c r="H102" s="4">
        <f ca="1">RANDBETWEEN(1500,2000)/100</f>
        <v>18.87</v>
      </c>
      <c r="I102" s="4">
        <f t="shared" ca="1" si="3"/>
        <v>0.3145</v>
      </c>
    </row>
    <row r="103" spans="1:9" x14ac:dyDescent="0.25">
      <c r="A103" s="1">
        <v>2</v>
      </c>
      <c r="B103" s="1">
        <v>3</v>
      </c>
      <c r="C103" s="1" t="str">
        <f>VLOOKUP(A103,WORKSTATION!A:B,2,1)</f>
        <v>Estação de Trabalho 2</v>
      </c>
      <c r="D103" s="1" t="str">
        <f>VLOOKUP(B103,ACTIVITY!A:C,2,1)</f>
        <v>Instalar isolamento elétrico</v>
      </c>
      <c r="E103" s="1" t="str">
        <f>VLOOKUP(B103,ACTIVITY!A:C,3,1)</f>
        <v>PRODUTIVA</v>
      </c>
      <c r="F103" s="2">
        <v>43753</v>
      </c>
      <c r="G103" s="2" t="str">
        <f t="shared" si="2"/>
        <v>terça-feira</v>
      </c>
      <c r="H103" s="4">
        <f ca="1">RANDBETWEEN(6000,9000)/100</f>
        <v>63.61</v>
      </c>
      <c r="I103" s="4">
        <f t="shared" ca="1" si="3"/>
        <v>1.0601666666666667</v>
      </c>
    </row>
    <row r="104" spans="1:9" x14ac:dyDescent="0.25">
      <c r="A104" s="1">
        <v>2</v>
      </c>
      <c r="B104" s="1">
        <v>7</v>
      </c>
      <c r="C104" s="1" t="str">
        <f>VLOOKUP(A104,WORKSTATION!A:B,2,1)</f>
        <v>Estação de Trabalho 2</v>
      </c>
      <c r="D104" s="1" t="str">
        <f>VLOOKUP(B104,ACTIVITY!A:C,2,1)</f>
        <v>Quebra de equipamento</v>
      </c>
      <c r="E104" s="1" t="str">
        <f>VLOOKUP(B104,ACTIVITY!A:C,3,1)</f>
        <v>PARADA</v>
      </c>
      <c r="F104" s="2">
        <v>43753</v>
      </c>
      <c r="G104" s="2" t="str">
        <f t="shared" si="2"/>
        <v>terça-feira</v>
      </c>
      <c r="H104" s="4">
        <f ca="1">RANDBETWEEN(2000,3000)/100</f>
        <v>22.3</v>
      </c>
      <c r="I104" s="4">
        <f t="shared" ca="1" si="3"/>
        <v>0.3716666666666667</v>
      </c>
    </row>
    <row r="105" spans="1:9" x14ac:dyDescent="0.25">
      <c r="A105" s="1">
        <v>2</v>
      </c>
      <c r="B105" s="1">
        <v>2</v>
      </c>
      <c r="C105" s="1" t="str">
        <f>VLOOKUP(A105,WORKSTATION!A:B,2,1)</f>
        <v>Estação de Trabalho 2</v>
      </c>
      <c r="D105" s="1" t="str">
        <f>VLOOKUP(B105,ACTIVITY!A:C,2,1)</f>
        <v>Soldar bobina</v>
      </c>
      <c r="E105" s="1" t="str">
        <f>VLOOKUP(B105,ACTIVITY!A:C,3,1)</f>
        <v>PRODUTIVA</v>
      </c>
      <c r="F105" s="2">
        <v>43753</v>
      </c>
      <c r="G105" s="2" t="str">
        <f t="shared" si="2"/>
        <v>terça-feira</v>
      </c>
      <c r="H105" s="4">
        <f ca="1">RANDBETWEEN(7000,9000)/100</f>
        <v>81.12</v>
      </c>
      <c r="I105" s="4">
        <f t="shared" ca="1" si="3"/>
        <v>1.3520000000000001</v>
      </c>
    </row>
    <row r="106" spans="1:9" x14ac:dyDescent="0.25">
      <c r="A106" s="1">
        <v>2</v>
      </c>
      <c r="B106" s="1">
        <v>5</v>
      </c>
      <c r="C106" s="1" t="str">
        <f>VLOOKUP(A106,WORKSTATION!A:B,2,1)</f>
        <v>Estação de Trabalho 2</v>
      </c>
      <c r="D106" s="1" t="str">
        <f>VLOOKUP(B106,ACTIVITY!A:C,2,1)</f>
        <v>Treinamentos Internos</v>
      </c>
      <c r="E106" s="1" t="str">
        <f>VLOOKUP(B106,ACTIVITY!A:C,3,1)</f>
        <v>NÃO PRODUTIVA</v>
      </c>
      <c r="F106" s="2">
        <v>43753</v>
      </c>
      <c r="G106" s="2" t="str">
        <f t="shared" si="2"/>
        <v>terça-feira</v>
      </c>
      <c r="H106" s="4">
        <f ca="1">RANDBETWEEN(2000,3000)/100</f>
        <v>27.11</v>
      </c>
      <c r="I106" s="4">
        <f t="shared" ca="1" si="3"/>
        <v>0.45183333333333331</v>
      </c>
    </row>
    <row r="107" spans="1:9" x14ac:dyDescent="0.25">
      <c r="A107" s="1">
        <v>2</v>
      </c>
      <c r="B107" s="1">
        <v>4</v>
      </c>
      <c r="C107" s="1" t="str">
        <f>VLOOKUP(A107,WORKSTATION!A:B,2,1)</f>
        <v>Estação de Trabalho 2</v>
      </c>
      <c r="D107" s="1" t="str">
        <f>VLOOKUP(B107,ACTIVITY!A:C,2,1)</f>
        <v>Almoço</v>
      </c>
      <c r="E107" s="1" t="str">
        <f>VLOOKUP(B107,ACTIVITY!A:C,3,1)</f>
        <v>NÃO PRODUTIVA</v>
      </c>
      <c r="F107" s="2">
        <v>43754</v>
      </c>
      <c r="G107" s="2" t="str">
        <f t="shared" si="2"/>
        <v>quarta-feira</v>
      </c>
      <c r="H107" s="4">
        <f ca="1">RANDBETWEEN(5900,6100)/100</f>
        <v>59.13</v>
      </c>
      <c r="I107" s="4">
        <f t="shared" ca="1" si="3"/>
        <v>0.98550000000000004</v>
      </c>
    </row>
    <row r="108" spans="1:9" x14ac:dyDescent="0.25">
      <c r="A108" s="1">
        <v>2</v>
      </c>
      <c r="B108" s="1">
        <v>1</v>
      </c>
      <c r="C108" s="1" t="str">
        <f>VLOOKUP(A108,WORKSTATION!A:B,2,1)</f>
        <v>Estação de Trabalho 2</v>
      </c>
      <c r="D108" s="1" t="str">
        <f>VLOOKUP(B108,ACTIVITY!A:C,2,1)</f>
        <v>Enrolar bobina</v>
      </c>
      <c r="E108" s="1" t="str">
        <f>VLOOKUP(B108,ACTIVITY!A:C,3,1)</f>
        <v>PRODUTIVA</v>
      </c>
      <c r="F108" s="2">
        <v>43754</v>
      </c>
      <c r="G108" s="2" t="str">
        <f t="shared" si="2"/>
        <v>quarta-feira</v>
      </c>
      <c r="H108" s="4">
        <f ca="1">RANDBETWEEN(6000,8000)/100</f>
        <v>75.36</v>
      </c>
      <c r="I108" s="4">
        <f t="shared" ca="1" si="3"/>
        <v>1.256</v>
      </c>
    </row>
    <row r="109" spans="1:9" x14ac:dyDescent="0.25">
      <c r="A109" s="1">
        <v>2</v>
      </c>
      <c r="B109" s="1">
        <v>6</v>
      </c>
      <c r="C109" s="1" t="str">
        <f>VLOOKUP(A109,WORKSTATION!A:B,2,1)</f>
        <v>Estação de Trabalho 2</v>
      </c>
      <c r="D109" s="1" t="str">
        <f>VLOOKUP(B109,ACTIVITY!A:C,2,1)</f>
        <v>Falta de Material</v>
      </c>
      <c r="E109" s="1" t="str">
        <f>VLOOKUP(B109,ACTIVITY!A:C,3,1)</f>
        <v>PARADA</v>
      </c>
      <c r="F109" s="2">
        <v>43754</v>
      </c>
      <c r="G109" s="2" t="str">
        <f t="shared" si="2"/>
        <v>quarta-feira</v>
      </c>
      <c r="H109" s="4">
        <f ca="1">RANDBETWEEN(1500,2000)/100</f>
        <v>18.309999999999999</v>
      </c>
      <c r="I109" s="4">
        <f t="shared" ca="1" si="3"/>
        <v>0.30516666666666664</v>
      </c>
    </row>
    <row r="110" spans="1:9" x14ac:dyDescent="0.25">
      <c r="A110" s="1">
        <v>2</v>
      </c>
      <c r="B110" s="1">
        <v>3</v>
      </c>
      <c r="C110" s="1" t="str">
        <f>VLOOKUP(A110,WORKSTATION!A:B,2,1)</f>
        <v>Estação de Trabalho 2</v>
      </c>
      <c r="D110" s="1" t="str">
        <f>VLOOKUP(B110,ACTIVITY!A:C,2,1)</f>
        <v>Instalar isolamento elétrico</v>
      </c>
      <c r="E110" s="1" t="str">
        <f>VLOOKUP(B110,ACTIVITY!A:C,3,1)</f>
        <v>PRODUTIVA</v>
      </c>
      <c r="F110" s="2">
        <v>43754</v>
      </c>
      <c r="G110" s="2" t="str">
        <f t="shared" si="2"/>
        <v>quarta-feira</v>
      </c>
      <c r="H110" s="4">
        <f ca="1">RANDBETWEEN(6000,9000)/100</f>
        <v>72.06</v>
      </c>
      <c r="I110" s="4">
        <f t="shared" ca="1" si="3"/>
        <v>1.2010000000000001</v>
      </c>
    </row>
    <row r="111" spans="1:9" x14ac:dyDescent="0.25">
      <c r="A111" s="1">
        <v>2</v>
      </c>
      <c r="B111" s="1">
        <v>7</v>
      </c>
      <c r="C111" s="1" t="str">
        <f>VLOOKUP(A111,WORKSTATION!A:B,2,1)</f>
        <v>Estação de Trabalho 2</v>
      </c>
      <c r="D111" s="1" t="str">
        <f>VLOOKUP(B111,ACTIVITY!A:C,2,1)</f>
        <v>Quebra de equipamento</v>
      </c>
      <c r="E111" s="1" t="str">
        <f>VLOOKUP(B111,ACTIVITY!A:C,3,1)</f>
        <v>PARADA</v>
      </c>
      <c r="F111" s="2">
        <v>43754</v>
      </c>
      <c r="G111" s="2" t="str">
        <f t="shared" si="2"/>
        <v>quarta-feira</v>
      </c>
      <c r="H111" s="4">
        <f ca="1">RANDBETWEEN(2000,3000)/100</f>
        <v>22.35</v>
      </c>
      <c r="I111" s="4">
        <f t="shared" ca="1" si="3"/>
        <v>0.3725</v>
      </c>
    </row>
    <row r="112" spans="1:9" x14ac:dyDescent="0.25">
      <c r="A112" s="1">
        <v>2</v>
      </c>
      <c r="B112" s="1">
        <v>2</v>
      </c>
      <c r="C112" s="1" t="str">
        <f>VLOOKUP(A112,WORKSTATION!A:B,2,1)</f>
        <v>Estação de Trabalho 2</v>
      </c>
      <c r="D112" s="1" t="str">
        <f>VLOOKUP(B112,ACTIVITY!A:C,2,1)</f>
        <v>Soldar bobina</v>
      </c>
      <c r="E112" s="1" t="str">
        <f>VLOOKUP(B112,ACTIVITY!A:C,3,1)</f>
        <v>PRODUTIVA</v>
      </c>
      <c r="F112" s="2">
        <v>43754</v>
      </c>
      <c r="G112" s="2" t="str">
        <f t="shared" si="2"/>
        <v>quarta-feira</v>
      </c>
      <c r="H112" s="4">
        <f ca="1">RANDBETWEEN(7000,9000)/100</f>
        <v>81.69</v>
      </c>
      <c r="I112" s="4">
        <f t="shared" ca="1" si="3"/>
        <v>1.3614999999999999</v>
      </c>
    </row>
    <row r="113" spans="1:9" x14ac:dyDescent="0.25">
      <c r="A113" s="1">
        <v>2</v>
      </c>
      <c r="B113" s="1">
        <v>5</v>
      </c>
      <c r="C113" s="1" t="str">
        <f>VLOOKUP(A113,WORKSTATION!A:B,2,1)</f>
        <v>Estação de Trabalho 2</v>
      </c>
      <c r="D113" s="1" t="str">
        <f>VLOOKUP(B113,ACTIVITY!A:C,2,1)</f>
        <v>Treinamentos Internos</v>
      </c>
      <c r="E113" s="1" t="str">
        <f>VLOOKUP(B113,ACTIVITY!A:C,3,1)</f>
        <v>NÃO PRODUTIVA</v>
      </c>
      <c r="F113" s="2">
        <v>43754</v>
      </c>
      <c r="G113" s="2" t="str">
        <f t="shared" si="2"/>
        <v>quarta-feira</v>
      </c>
      <c r="H113" s="4">
        <f ca="1">RANDBETWEEN(2000,3000)/100</f>
        <v>21.95</v>
      </c>
      <c r="I113" s="4">
        <f t="shared" ca="1" si="3"/>
        <v>0.36583333333333334</v>
      </c>
    </row>
    <row r="114" spans="1:9" x14ac:dyDescent="0.25">
      <c r="A114" s="1">
        <v>2</v>
      </c>
      <c r="B114" s="1">
        <v>4</v>
      </c>
      <c r="C114" s="1" t="str">
        <f>VLOOKUP(A114,WORKSTATION!A:B,2,1)</f>
        <v>Estação de Trabalho 2</v>
      </c>
      <c r="D114" s="1" t="str">
        <f>VLOOKUP(B114,ACTIVITY!A:C,2,1)</f>
        <v>Almoço</v>
      </c>
      <c r="E114" s="1" t="str">
        <f>VLOOKUP(B114,ACTIVITY!A:C,3,1)</f>
        <v>NÃO PRODUTIVA</v>
      </c>
      <c r="F114" s="2">
        <v>43755</v>
      </c>
      <c r="G114" s="2" t="str">
        <f t="shared" si="2"/>
        <v>quinta-feira</v>
      </c>
      <c r="H114" s="4">
        <f ca="1">RANDBETWEEN(5900,6100)/100</f>
        <v>59.52</v>
      </c>
      <c r="I114" s="4">
        <f t="shared" ca="1" si="3"/>
        <v>0.9920000000000001</v>
      </c>
    </row>
    <row r="115" spans="1:9" x14ac:dyDescent="0.25">
      <c r="A115" s="1">
        <v>2</v>
      </c>
      <c r="B115" s="1">
        <v>1</v>
      </c>
      <c r="C115" s="1" t="str">
        <f>VLOOKUP(A115,WORKSTATION!A:B,2,1)</f>
        <v>Estação de Trabalho 2</v>
      </c>
      <c r="D115" s="1" t="str">
        <f>VLOOKUP(B115,ACTIVITY!A:C,2,1)</f>
        <v>Enrolar bobina</v>
      </c>
      <c r="E115" s="1" t="str">
        <f>VLOOKUP(B115,ACTIVITY!A:C,3,1)</f>
        <v>PRODUTIVA</v>
      </c>
      <c r="F115" s="2">
        <v>43755</v>
      </c>
      <c r="G115" s="2" t="str">
        <f t="shared" si="2"/>
        <v>quinta-feira</v>
      </c>
      <c r="H115" s="4">
        <f ca="1">RANDBETWEEN(6000,8000)/100</f>
        <v>76.010000000000005</v>
      </c>
      <c r="I115" s="4">
        <f t="shared" ca="1" si="3"/>
        <v>1.2668333333333335</v>
      </c>
    </row>
    <row r="116" spans="1:9" x14ac:dyDescent="0.25">
      <c r="A116" s="1">
        <v>2</v>
      </c>
      <c r="B116" s="1">
        <v>6</v>
      </c>
      <c r="C116" s="1" t="str">
        <f>VLOOKUP(A116,WORKSTATION!A:B,2,1)</f>
        <v>Estação de Trabalho 2</v>
      </c>
      <c r="D116" s="1" t="str">
        <f>VLOOKUP(B116,ACTIVITY!A:C,2,1)</f>
        <v>Falta de Material</v>
      </c>
      <c r="E116" s="1" t="str">
        <f>VLOOKUP(B116,ACTIVITY!A:C,3,1)</f>
        <v>PARADA</v>
      </c>
      <c r="F116" s="2">
        <v>43755</v>
      </c>
      <c r="G116" s="2" t="str">
        <f t="shared" si="2"/>
        <v>quinta-feira</v>
      </c>
      <c r="H116" s="4">
        <f ca="1">RANDBETWEEN(1500,2000)/100</f>
        <v>16.010000000000002</v>
      </c>
      <c r="I116" s="4">
        <f t="shared" ca="1" si="3"/>
        <v>0.26683333333333337</v>
      </c>
    </row>
    <row r="117" spans="1:9" x14ac:dyDescent="0.25">
      <c r="A117" s="1">
        <v>2</v>
      </c>
      <c r="B117" s="1">
        <v>3</v>
      </c>
      <c r="C117" s="1" t="str">
        <f>VLOOKUP(A117,WORKSTATION!A:B,2,1)</f>
        <v>Estação de Trabalho 2</v>
      </c>
      <c r="D117" s="1" t="str">
        <f>VLOOKUP(B117,ACTIVITY!A:C,2,1)</f>
        <v>Instalar isolamento elétrico</v>
      </c>
      <c r="E117" s="1" t="str">
        <f>VLOOKUP(B117,ACTIVITY!A:C,3,1)</f>
        <v>PRODUTIVA</v>
      </c>
      <c r="F117" s="2">
        <v>43755</v>
      </c>
      <c r="G117" s="2" t="str">
        <f t="shared" si="2"/>
        <v>quinta-feira</v>
      </c>
      <c r="H117" s="4">
        <f ca="1">RANDBETWEEN(6000,9000)/100</f>
        <v>81.2</v>
      </c>
      <c r="I117" s="4">
        <f t="shared" ca="1" si="3"/>
        <v>1.3533333333333333</v>
      </c>
    </row>
    <row r="118" spans="1:9" x14ac:dyDescent="0.25">
      <c r="A118" s="1">
        <v>2</v>
      </c>
      <c r="B118" s="1">
        <v>7</v>
      </c>
      <c r="C118" s="1" t="str">
        <f>VLOOKUP(A118,WORKSTATION!A:B,2,1)</f>
        <v>Estação de Trabalho 2</v>
      </c>
      <c r="D118" s="1" t="str">
        <f>VLOOKUP(B118,ACTIVITY!A:C,2,1)</f>
        <v>Quebra de equipamento</v>
      </c>
      <c r="E118" s="1" t="str">
        <f>VLOOKUP(B118,ACTIVITY!A:C,3,1)</f>
        <v>PARADA</v>
      </c>
      <c r="F118" s="2">
        <v>43755</v>
      </c>
      <c r="G118" s="2" t="str">
        <f t="shared" si="2"/>
        <v>quinta-feira</v>
      </c>
      <c r="H118" s="4">
        <f ca="1">RANDBETWEEN(2000,3000)/100</f>
        <v>25.92</v>
      </c>
      <c r="I118" s="4">
        <f t="shared" ca="1" si="3"/>
        <v>0.43200000000000005</v>
      </c>
    </row>
    <row r="119" spans="1:9" x14ac:dyDescent="0.25">
      <c r="A119" s="1">
        <v>2</v>
      </c>
      <c r="B119" s="1">
        <v>2</v>
      </c>
      <c r="C119" s="1" t="str">
        <f>VLOOKUP(A119,WORKSTATION!A:B,2,1)</f>
        <v>Estação de Trabalho 2</v>
      </c>
      <c r="D119" s="1" t="str">
        <f>VLOOKUP(B119,ACTIVITY!A:C,2,1)</f>
        <v>Soldar bobina</v>
      </c>
      <c r="E119" s="1" t="str">
        <f>VLOOKUP(B119,ACTIVITY!A:C,3,1)</f>
        <v>PRODUTIVA</v>
      </c>
      <c r="F119" s="2">
        <v>43755</v>
      </c>
      <c r="G119" s="2" t="str">
        <f t="shared" si="2"/>
        <v>quinta-feira</v>
      </c>
      <c r="H119" s="4">
        <f ca="1">RANDBETWEEN(7000,9000)/100</f>
        <v>87.27</v>
      </c>
      <c r="I119" s="4">
        <f t="shared" ca="1" si="3"/>
        <v>1.4544999999999999</v>
      </c>
    </row>
    <row r="120" spans="1:9" x14ac:dyDescent="0.25">
      <c r="A120" s="1">
        <v>2</v>
      </c>
      <c r="B120" s="1">
        <v>5</v>
      </c>
      <c r="C120" s="1" t="str">
        <f>VLOOKUP(A120,WORKSTATION!A:B,2,1)</f>
        <v>Estação de Trabalho 2</v>
      </c>
      <c r="D120" s="1" t="str">
        <f>VLOOKUP(B120,ACTIVITY!A:C,2,1)</f>
        <v>Treinamentos Internos</v>
      </c>
      <c r="E120" s="1" t="str">
        <f>VLOOKUP(B120,ACTIVITY!A:C,3,1)</f>
        <v>NÃO PRODUTIVA</v>
      </c>
      <c r="F120" s="2">
        <v>43755</v>
      </c>
      <c r="G120" s="2" t="str">
        <f t="shared" si="2"/>
        <v>quinta-feira</v>
      </c>
      <c r="H120" s="4">
        <f ca="1">RANDBETWEEN(2000,3000)/100</f>
        <v>20.420000000000002</v>
      </c>
      <c r="I120" s="4">
        <f t="shared" ca="1" si="3"/>
        <v>0.34033333333333338</v>
      </c>
    </row>
    <row r="121" spans="1:9" x14ac:dyDescent="0.25">
      <c r="A121" s="1">
        <v>2</v>
      </c>
      <c r="B121" s="1">
        <v>4</v>
      </c>
      <c r="C121" s="1" t="str">
        <f>VLOOKUP(A121,WORKSTATION!A:B,2,1)</f>
        <v>Estação de Trabalho 2</v>
      </c>
      <c r="D121" s="1" t="str">
        <f>VLOOKUP(B121,ACTIVITY!A:C,2,1)</f>
        <v>Almoço</v>
      </c>
      <c r="E121" s="1" t="str">
        <f>VLOOKUP(B121,ACTIVITY!A:C,3,1)</f>
        <v>NÃO PRODUTIVA</v>
      </c>
      <c r="F121" s="2">
        <v>43756</v>
      </c>
      <c r="G121" s="2" t="str">
        <f t="shared" si="2"/>
        <v>sexta-feira</v>
      </c>
      <c r="H121" s="4">
        <f ca="1">RANDBETWEEN(5900,6100)/100</f>
        <v>59.18</v>
      </c>
      <c r="I121" s="4">
        <f t="shared" ca="1" si="3"/>
        <v>0.98633333333333328</v>
      </c>
    </row>
    <row r="122" spans="1:9" x14ac:dyDescent="0.25">
      <c r="A122" s="1">
        <v>2</v>
      </c>
      <c r="B122" s="1">
        <v>1</v>
      </c>
      <c r="C122" s="1" t="str">
        <f>VLOOKUP(A122,WORKSTATION!A:B,2,1)</f>
        <v>Estação de Trabalho 2</v>
      </c>
      <c r="D122" s="1" t="str">
        <f>VLOOKUP(B122,ACTIVITY!A:C,2,1)</f>
        <v>Enrolar bobina</v>
      </c>
      <c r="E122" s="1" t="str">
        <f>VLOOKUP(B122,ACTIVITY!A:C,3,1)</f>
        <v>PRODUTIVA</v>
      </c>
      <c r="F122" s="2">
        <v>43756</v>
      </c>
      <c r="G122" s="2" t="str">
        <f t="shared" si="2"/>
        <v>sexta-feira</v>
      </c>
      <c r="H122" s="4">
        <f ca="1">RANDBETWEEN(6000,8000)/100</f>
        <v>79.89</v>
      </c>
      <c r="I122" s="4">
        <f t="shared" ca="1" si="3"/>
        <v>1.3314999999999999</v>
      </c>
    </row>
    <row r="123" spans="1:9" x14ac:dyDescent="0.25">
      <c r="A123" s="1">
        <v>2</v>
      </c>
      <c r="B123" s="1">
        <v>6</v>
      </c>
      <c r="C123" s="1" t="str">
        <f>VLOOKUP(A123,WORKSTATION!A:B,2,1)</f>
        <v>Estação de Trabalho 2</v>
      </c>
      <c r="D123" s="1" t="str">
        <f>VLOOKUP(B123,ACTIVITY!A:C,2,1)</f>
        <v>Falta de Material</v>
      </c>
      <c r="E123" s="1" t="str">
        <f>VLOOKUP(B123,ACTIVITY!A:C,3,1)</f>
        <v>PARADA</v>
      </c>
      <c r="F123" s="2">
        <v>43756</v>
      </c>
      <c r="G123" s="2" t="str">
        <f t="shared" si="2"/>
        <v>sexta-feira</v>
      </c>
      <c r="H123" s="4">
        <f ca="1">RANDBETWEEN(1500,2000)/100</f>
        <v>19.39</v>
      </c>
      <c r="I123" s="4">
        <f t="shared" ca="1" si="3"/>
        <v>0.32316666666666666</v>
      </c>
    </row>
    <row r="124" spans="1:9" x14ac:dyDescent="0.25">
      <c r="A124" s="1">
        <v>2</v>
      </c>
      <c r="B124" s="1">
        <v>3</v>
      </c>
      <c r="C124" s="1" t="str">
        <f>VLOOKUP(A124,WORKSTATION!A:B,2,1)</f>
        <v>Estação de Trabalho 2</v>
      </c>
      <c r="D124" s="1" t="str">
        <f>VLOOKUP(B124,ACTIVITY!A:C,2,1)</f>
        <v>Instalar isolamento elétrico</v>
      </c>
      <c r="E124" s="1" t="str">
        <f>VLOOKUP(B124,ACTIVITY!A:C,3,1)</f>
        <v>PRODUTIVA</v>
      </c>
      <c r="F124" s="2">
        <v>43756</v>
      </c>
      <c r="G124" s="2" t="str">
        <f t="shared" si="2"/>
        <v>sexta-feira</v>
      </c>
      <c r="H124" s="4">
        <f ca="1">RANDBETWEEN(6000,9000)/100</f>
        <v>72.25</v>
      </c>
      <c r="I124" s="4">
        <f t="shared" ca="1" si="3"/>
        <v>1.2041666666666666</v>
      </c>
    </row>
    <row r="125" spans="1:9" x14ac:dyDescent="0.25">
      <c r="A125" s="1">
        <v>2</v>
      </c>
      <c r="B125" s="1">
        <v>7</v>
      </c>
      <c r="C125" s="1" t="str">
        <f>VLOOKUP(A125,WORKSTATION!A:B,2,1)</f>
        <v>Estação de Trabalho 2</v>
      </c>
      <c r="D125" s="1" t="str">
        <f>VLOOKUP(B125,ACTIVITY!A:C,2,1)</f>
        <v>Quebra de equipamento</v>
      </c>
      <c r="E125" s="1" t="str">
        <f>VLOOKUP(B125,ACTIVITY!A:C,3,1)</f>
        <v>PARADA</v>
      </c>
      <c r="F125" s="2">
        <v>43756</v>
      </c>
      <c r="G125" s="2" t="str">
        <f t="shared" si="2"/>
        <v>sexta-feira</v>
      </c>
      <c r="H125" s="4">
        <f ca="1">RANDBETWEEN(2000,3000)/100</f>
        <v>27.38</v>
      </c>
      <c r="I125" s="4">
        <f t="shared" ca="1" si="3"/>
        <v>0.45633333333333331</v>
      </c>
    </row>
    <row r="126" spans="1:9" x14ac:dyDescent="0.25">
      <c r="A126" s="1">
        <v>2</v>
      </c>
      <c r="B126" s="1">
        <v>2</v>
      </c>
      <c r="C126" s="1" t="str">
        <f>VLOOKUP(A126,WORKSTATION!A:B,2,1)</f>
        <v>Estação de Trabalho 2</v>
      </c>
      <c r="D126" s="1" t="str">
        <f>VLOOKUP(B126,ACTIVITY!A:C,2,1)</f>
        <v>Soldar bobina</v>
      </c>
      <c r="E126" s="1" t="str">
        <f>VLOOKUP(B126,ACTIVITY!A:C,3,1)</f>
        <v>PRODUTIVA</v>
      </c>
      <c r="F126" s="2">
        <v>43756</v>
      </c>
      <c r="G126" s="2" t="str">
        <f t="shared" si="2"/>
        <v>sexta-feira</v>
      </c>
      <c r="H126" s="4">
        <f ca="1">RANDBETWEEN(7000,9000)/100</f>
        <v>70.36</v>
      </c>
      <c r="I126" s="4">
        <f t="shared" ca="1" si="3"/>
        <v>1.1726666666666667</v>
      </c>
    </row>
    <row r="127" spans="1:9" x14ac:dyDescent="0.25">
      <c r="A127" s="1">
        <v>2</v>
      </c>
      <c r="B127" s="1">
        <v>5</v>
      </c>
      <c r="C127" s="1" t="str">
        <f>VLOOKUP(A127,WORKSTATION!A:B,2,1)</f>
        <v>Estação de Trabalho 2</v>
      </c>
      <c r="D127" s="1" t="str">
        <f>VLOOKUP(B127,ACTIVITY!A:C,2,1)</f>
        <v>Treinamentos Internos</v>
      </c>
      <c r="E127" s="1" t="str">
        <f>VLOOKUP(B127,ACTIVITY!A:C,3,1)</f>
        <v>NÃO PRODUTIVA</v>
      </c>
      <c r="F127" s="2">
        <v>43756</v>
      </c>
      <c r="G127" s="2" t="str">
        <f t="shared" si="2"/>
        <v>sexta-feira</v>
      </c>
      <c r="H127" s="4">
        <f ca="1">RANDBETWEEN(2000,3000)/100</f>
        <v>21.32</v>
      </c>
      <c r="I127" s="4">
        <f t="shared" ca="1" si="3"/>
        <v>0.35533333333333333</v>
      </c>
    </row>
    <row r="128" spans="1:9" x14ac:dyDescent="0.25">
      <c r="A128" s="1">
        <v>2</v>
      </c>
      <c r="B128" s="1">
        <v>4</v>
      </c>
      <c r="C128" s="1" t="str">
        <f>VLOOKUP(A128,WORKSTATION!A:B,2,1)</f>
        <v>Estação de Trabalho 2</v>
      </c>
      <c r="D128" s="1" t="str">
        <f>VLOOKUP(B128,ACTIVITY!A:C,2,1)</f>
        <v>Almoço</v>
      </c>
      <c r="E128" s="1" t="str">
        <f>VLOOKUP(B128,ACTIVITY!A:C,3,1)</f>
        <v>NÃO PRODUTIVA</v>
      </c>
      <c r="F128" s="2">
        <v>43757</v>
      </c>
      <c r="G128" s="2" t="str">
        <f t="shared" si="2"/>
        <v>sábado</v>
      </c>
      <c r="H128" s="4">
        <v>0</v>
      </c>
      <c r="I128" s="4">
        <f t="shared" si="3"/>
        <v>0</v>
      </c>
    </row>
    <row r="129" spans="1:9" x14ac:dyDescent="0.25">
      <c r="A129" s="1">
        <v>2</v>
      </c>
      <c r="B129" s="1">
        <v>1</v>
      </c>
      <c r="C129" s="1" t="str">
        <f>VLOOKUP(A129,WORKSTATION!A:B,2,1)</f>
        <v>Estação de Trabalho 2</v>
      </c>
      <c r="D129" s="1" t="str">
        <f>VLOOKUP(B129,ACTIVITY!A:C,2,1)</f>
        <v>Enrolar bobina</v>
      </c>
      <c r="E129" s="1" t="str">
        <f>VLOOKUP(B129,ACTIVITY!A:C,3,1)</f>
        <v>PRODUTIVA</v>
      </c>
      <c r="F129" s="2">
        <v>43757</v>
      </c>
      <c r="G129" s="2" t="str">
        <f t="shared" si="2"/>
        <v>sábado</v>
      </c>
      <c r="H129" s="4">
        <v>0</v>
      </c>
      <c r="I129" s="4">
        <f t="shared" si="3"/>
        <v>0</v>
      </c>
    </row>
    <row r="130" spans="1:9" x14ac:dyDescent="0.25">
      <c r="A130" s="1">
        <v>2</v>
      </c>
      <c r="B130" s="1">
        <v>6</v>
      </c>
      <c r="C130" s="1" t="str">
        <f>VLOOKUP(A130,WORKSTATION!A:B,2,1)</f>
        <v>Estação de Trabalho 2</v>
      </c>
      <c r="D130" s="1" t="str">
        <f>VLOOKUP(B130,ACTIVITY!A:C,2,1)</f>
        <v>Falta de Material</v>
      </c>
      <c r="E130" s="1" t="str">
        <f>VLOOKUP(B130,ACTIVITY!A:C,3,1)</f>
        <v>PARADA</v>
      </c>
      <c r="F130" s="2">
        <v>43757</v>
      </c>
      <c r="G130" s="2" t="str">
        <f t="shared" ref="G130:G193" si="4">TEXT(F130,"dddd")</f>
        <v>sábado</v>
      </c>
      <c r="H130" s="4">
        <v>0</v>
      </c>
      <c r="I130" s="4">
        <f t="shared" ref="I130:I193" si="5">H130/60</f>
        <v>0</v>
      </c>
    </row>
    <row r="131" spans="1:9" x14ac:dyDescent="0.25">
      <c r="A131" s="1">
        <v>2</v>
      </c>
      <c r="B131" s="1">
        <v>3</v>
      </c>
      <c r="C131" s="1" t="str">
        <f>VLOOKUP(A131,WORKSTATION!A:B,2,1)</f>
        <v>Estação de Trabalho 2</v>
      </c>
      <c r="D131" s="1" t="str">
        <f>VLOOKUP(B131,ACTIVITY!A:C,2,1)</f>
        <v>Instalar isolamento elétrico</v>
      </c>
      <c r="E131" s="1" t="str">
        <f>VLOOKUP(B131,ACTIVITY!A:C,3,1)</f>
        <v>PRODUTIVA</v>
      </c>
      <c r="F131" s="2">
        <v>43757</v>
      </c>
      <c r="G131" s="2" t="str">
        <f t="shared" si="4"/>
        <v>sábado</v>
      </c>
      <c r="H131" s="4">
        <v>0</v>
      </c>
      <c r="I131" s="4">
        <f t="shared" si="5"/>
        <v>0</v>
      </c>
    </row>
    <row r="132" spans="1:9" x14ac:dyDescent="0.25">
      <c r="A132" s="1">
        <v>2</v>
      </c>
      <c r="B132" s="1">
        <v>7</v>
      </c>
      <c r="C132" s="1" t="str">
        <f>VLOOKUP(A132,WORKSTATION!A:B,2,1)</f>
        <v>Estação de Trabalho 2</v>
      </c>
      <c r="D132" s="1" t="str">
        <f>VLOOKUP(B132,ACTIVITY!A:C,2,1)</f>
        <v>Quebra de equipamento</v>
      </c>
      <c r="E132" s="1" t="str">
        <f>VLOOKUP(B132,ACTIVITY!A:C,3,1)</f>
        <v>PARADA</v>
      </c>
      <c r="F132" s="2">
        <v>43757</v>
      </c>
      <c r="G132" s="2" t="str">
        <f t="shared" si="4"/>
        <v>sábado</v>
      </c>
      <c r="H132" s="4">
        <v>0</v>
      </c>
      <c r="I132" s="4">
        <f t="shared" si="5"/>
        <v>0</v>
      </c>
    </row>
    <row r="133" spans="1:9" x14ac:dyDescent="0.25">
      <c r="A133" s="1">
        <v>2</v>
      </c>
      <c r="B133" s="1">
        <v>2</v>
      </c>
      <c r="C133" s="1" t="str">
        <f>VLOOKUP(A133,WORKSTATION!A:B,2,1)</f>
        <v>Estação de Trabalho 2</v>
      </c>
      <c r="D133" s="1" t="str">
        <f>VLOOKUP(B133,ACTIVITY!A:C,2,1)</f>
        <v>Soldar bobina</v>
      </c>
      <c r="E133" s="1" t="str">
        <f>VLOOKUP(B133,ACTIVITY!A:C,3,1)</f>
        <v>PRODUTIVA</v>
      </c>
      <c r="F133" s="2">
        <v>43757</v>
      </c>
      <c r="G133" s="2" t="str">
        <f t="shared" si="4"/>
        <v>sábado</v>
      </c>
      <c r="H133" s="4">
        <v>0</v>
      </c>
      <c r="I133" s="4">
        <f t="shared" si="5"/>
        <v>0</v>
      </c>
    </row>
    <row r="134" spans="1:9" x14ac:dyDescent="0.25">
      <c r="A134" s="1">
        <v>2</v>
      </c>
      <c r="B134" s="1">
        <v>5</v>
      </c>
      <c r="C134" s="1" t="str">
        <f>VLOOKUP(A134,WORKSTATION!A:B,2,1)</f>
        <v>Estação de Trabalho 2</v>
      </c>
      <c r="D134" s="1" t="str">
        <f>VLOOKUP(B134,ACTIVITY!A:C,2,1)</f>
        <v>Treinamentos Internos</v>
      </c>
      <c r="E134" s="1" t="str">
        <f>VLOOKUP(B134,ACTIVITY!A:C,3,1)</f>
        <v>NÃO PRODUTIVA</v>
      </c>
      <c r="F134" s="2">
        <v>43757</v>
      </c>
      <c r="G134" s="2" t="str">
        <f t="shared" si="4"/>
        <v>sábado</v>
      </c>
      <c r="H134" s="4">
        <v>0</v>
      </c>
      <c r="I134" s="4">
        <f t="shared" si="5"/>
        <v>0</v>
      </c>
    </row>
    <row r="135" spans="1:9" x14ac:dyDescent="0.25">
      <c r="A135" s="1">
        <v>2</v>
      </c>
      <c r="B135" s="1">
        <v>4</v>
      </c>
      <c r="C135" s="1" t="str">
        <f>VLOOKUP(A135,WORKSTATION!A:B,2,1)</f>
        <v>Estação de Trabalho 2</v>
      </c>
      <c r="D135" s="1" t="str">
        <f>VLOOKUP(B135,ACTIVITY!A:C,2,1)</f>
        <v>Almoço</v>
      </c>
      <c r="E135" s="1" t="str">
        <f>VLOOKUP(B135,ACTIVITY!A:C,3,1)</f>
        <v>NÃO PRODUTIVA</v>
      </c>
      <c r="F135" s="2">
        <v>43758</v>
      </c>
      <c r="G135" s="2" t="str">
        <f t="shared" si="4"/>
        <v>domingo</v>
      </c>
      <c r="H135" s="4">
        <v>0</v>
      </c>
      <c r="I135" s="4">
        <f t="shared" si="5"/>
        <v>0</v>
      </c>
    </row>
    <row r="136" spans="1:9" x14ac:dyDescent="0.25">
      <c r="A136" s="1">
        <v>2</v>
      </c>
      <c r="B136" s="1">
        <v>1</v>
      </c>
      <c r="C136" s="1" t="str">
        <f>VLOOKUP(A136,WORKSTATION!A:B,2,1)</f>
        <v>Estação de Trabalho 2</v>
      </c>
      <c r="D136" s="1" t="str">
        <f>VLOOKUP(B136,ACTIVITY!A:C,2,1)</f>
        <v>Enrolar bobina</v>
      </c>
      <c r="E136" s="1" t="str">
        <f>VLOOKUP(B136,ACTIVITY!A:C,3,1)</f>
        <v>PRODUTIVA</v>
      </c>
      <c r="F136" s="2">
        <v>43758</v>
      </c>
      <c r="G136" s="2" t="str">
        <f t="shared" si="4"/>
        <v>domingo</v>
      </c>
      <c r="H136" s="4">
        <v>0</v>
      </c>
      <c r="I136" s="4">
        <f t="shared" si="5"/>
        <v>0</v>
      </c>
    </row>
    <row r="137" spans="1:9" x14ac:dyDescent="0.25">
      <c r="A137" s="1">
        <v>2</v>
      </c>
      <c r="B137" s="1">
        <v>6</v>
      </c>
      <c r="C137" s="1" t="str">
        <f>VLOOKUP(A137,WORKSTATION!A:B,2,1)</f>
        <v>Estação de Trabalho 2</v>
      </c>
      <c r="D137" s="1" t="str">
        <f>VLOOKUP(B137,ACTIVITY!A:C,2,1)</f>
        <v>Falta de Material</v>
      </c>
      <c r="E137" s="1" t="str">
        <f>VLOOKUP(B137,ACTIVITY!A:C,3,1)</f>
        <v>PARADA</v>
      </c>
      <c r="F137" s="2">
        <v>43758</v>
      </c>
      <c r="G137" s="2" t="str">
        <f t="shared" si="4"/>
        <v>domingo</v>
      </c>
      <c r="H137" s="4">
        <v>0</v>
      </c>
      <c r="I137" s="4">
        <f t="shared" si="5"/>
        <v>0</v>
      </c>
    </row>
    <row r="138" spans="1:9" x14ac:dyDescent="0.25">
      <c r="A138" s="1">
        <v>2</v>
      </c>
      <c r="B138" s="1">
        <v>3</v>
      </c>
      <c r="C138" s="1" t="str">
        <f>VLOOKUP(A138,WORKSTATION!A:B,2,1)</f>
        <v>Estação de Trabalho 2</v>
      </c>
      <c r="D138" s="1" t="str">
        <f>VLOOKUP(B138,ACTIVITY!A:C,2,1)</f>
        <v>Instalar isolamento elétrico</v>
      </c>
      <c r="E138" s="1" t="str">
        <f>VLOOKUP(B138,ACTIVITY!A:C,3,1)</f>
        <v>PRODUTIVA</v>
      </c>
      <c r="F138" s="2">
        <v>43758</v>
      </c>
      <c r="G138" s="2" t="str">
        <f t="shared" si="4"/>
        <v>domingo</v>
      </c>
      <c r="H138" s="4">
        <v>0</v>
      </c>
      <c r="I138" s="4">
        <f t="shared" si="5"/>
        <v>0</v>
      </c>
    </row>
    <row r="139" spans="1:9" x14ac:dyDescent="0.25">
      <c r="A139" s="1">
        <v>2</v>
      </c>
      <c r="B139" s="1">
        <v>7</v>
      </c>
      <c r="C139" s="1" t="str">
        <f>VLOOKUP(A139,WORKSTATION!A:B,2,1)</f>
        <v>Estação de Trabalho 2</v>
      </c>
      <c r="D139" s="1" t="str">
        <f>VLOOKUP(B139,ACTIVITY!A:C,2,1)</f>
        <v>Quebra de equipamento</v>
      </c>
      <c r="E139" s="1" t="str">
        <f>VLOOKUP(B139,ACTIVITY!A:C,3,1)</f>
        <v>PARADA</v>
      </c>
      <c r="F139" s="2">
        <v>43758</v>
      </c>
      <c r="G139" s="2" t="str">
        <f t="shared" si="4"/>
        <v>domingo</v>
      </c>
      <c r="H139" s="4">
        <v>0</v>
      </c>
      <c r="I139" s="4">
        <f t="shared" si="5"/>
        <v>0</v>
      </c>
    </row>
    <row r="140" spans="1:9" x14ac:dyDescent="0.25">
      <c r="A140" s="1">
        <v>2</v>
      </c>
      <c r="B140" s="1">
        <v>2</v>
      </c>
      <c r="C140" s="1" t="str">
        <f>VLOOKUP(A140,WORKSTATION!A:B,2,1)</f>
        <v>Estação de Trabalho 2</v>
      </c>
      <c r="D140" s="1" t="str">
        <f>VLOOKUP(B140,ACTIVITY!A:C,2,1)</f>
        <v>Soldar bobina</v>
      </c>
      <c r="E140" s="1" t="str">
        <f>VLOOKUP(B140,ACTIVITY!A:C,3,1)</f>
        <v>PRODUTIVA</v>
      </c>
      <c r="F140" s="2">
        <v>43758</v>
      </c>
      <c r="G140" s="2" t="str">
        <f t="shared" si="4"/>
        <v>domingo</v>
      </c>
      <c r="H140" s="4">
        <v>0</v>
      </c>
      <c r="I140" s="4">
        <f t="shared" si="5"/>
        <v>0</v>
      </c>
    </row>
    <row r="141" spans="1:9" x14ac:dyDescent="0.25">
      <c r="A141" s="1">
        <v>2</v>
      </c>
      <c r="B141" s="1">
        <v>5</v>
      </c>
      <c r="C141" s="1" t="str">
        <f>VLOOKUP(A141,WORKSTATION!A:B,2,1)</f>
        <v>Estação de Trabalho 2</v>
      </c>
      <c r="D141" s="1" t="str">
        <f>VLOOKUP(B141,ACTIVITY!A:C,2,1)</f>
        <v>Treinamentos Internos</v>
      </c>
      <c r="E141" s="1" t="str">
        <f>VLOOKUP(B141,ACTIVITY!A:C,3,1)</f>
        <v>NÃO PRODUTIVA</v>
      </c>
      <c r="F141" s="2">
        <v>43758</v>
      </c>
      <c r="G141" s="2" t="str">
        <f t="shared" si="4"/>
        <v>domingo</v>
      </c>
      <c r="H141" s="4">
        <v>0</v>
      </c>
      <c r="I141" s="4">
        <f t="shared" si="5"/>
        <v>0</v>
      </c>
    </row>
    <row r="142" spans="1:9" x14ac:dyDescent="0.25">
      <c r="A142" s="1">
        <v>2</v>
      </c>
      <c r="B142" s="1">
        <v>4</v>
      </c>
      <c r="C142" s="1" t="str">
        <f>VLOOKUP(A142,WORKSTATION!A:B,2,1)</f>
        <v>Estação de Trabalho 2</v>
      </c>
      <c r="D142" s="1" t="str">
        <f>VLOOKUP(B142,ACTIVITY!A:C,2,1)</f>
        <v>Almoço</v>
      </c>
      <c r="E142" s="1" t="str">
        <f>VLOOKUP(B142,ACTIVITY!A:C,3,1)</f>
        <v>NÃO PRODUTIVA</v>
      </c>
      <c r="F142" s="2">
        <v>43759</v>
      </c>
      <c r="G142" s="2" t="str">
        <f t="shared" si="4"/>
        <v>segunda-feira</v>
      </c>
      <c r="H142" s="4">
        <f ca="1">RANDBETWEEN(5900,6100)/100</f>
        <v>59.93</v>
      </c>
      <c r="I142" s="4">
        <f t="shared" ca="1" si="5"/>
        <v>0.99883333333333335</v>
      </c>
    </row>
    <row r="143" spans="1:9" x14ac:dyDescent="0.25">
      <c r="A143" s="1">
        <v>2</v>
      </c>
      <c r="B143" s="1">
        <v>1</v>
      </c>
      <c r="C143" s="1" t="str">
        <f>VLOOKUP(A143,WORKSTATION!A:B,2,1)</f>
        <v>Estação de Trabalho 2</v>
      </c>
      <c r="D143" s="1" t="str">
        <f>VLOOKUP(B143,ACTIVITY!A:C,2,1)</f>
        <v>Enrolar bobina</v>
      </c>
      <c r="E143" s="1" t="str">
        <f>VLOOKUP(B143,ACTIVITY!A:C,3,1)</f>
        <v>PRODUTIVA</v>
      </c>
      <c r="F143" s="2">
        <v>43759</v>
      </c>
      <c r="G143" s="2" t="str">
        <f t="shared" si="4"/>
        <v>segunda-feira</v>
      </c>
      <c r="H143" s="4">
        <f ca="1">RANDBETWEEN(6000,8000)/100</f>
        <v>78.87</v>
      </c>
      <c r="I143" s="4">
        <f t="shared" ca="1" si="5"/>
        <v>1.3145</v>
      </c>
    </row>
    <row r="144" spans="1:9" x14ac:dyDescent="0.25">
      <c r="A144" s="1">
        <v>2</v>
      </c>
      <c r="B144" s="1">
        <v>6</v>
      </c>
      <c r="C144" s="1" t="str">
        <f>VLOOKUP(A144,WORKSTATION!A:B,2,1)</f>
        <v>Estação de Trabalho 2</v>
      </c>
      <c r="D144" s="1" t="str">
        <f>VLOOKUP(B144,ACTIVITY!A:C,2,1)</f>
        <v>Falta de Material</v>
      </c>
      <c r="E144" s="1" t="str">
        <f>VLOOKUP(B144,ACTIVITY!A:C,3,1)</f>
        <v>PARADA</v>
      </c>
      <c r="F144" s="2">
        <v>43759</v>
      </c>
      <c r="G144" s="2" t="str">
        <f t="shared" si="4"/>
        <v>segunda-feira</v>
      </c>
      <c r="H144" s="4">
        <f ca="1">RANDBETWEEN(1500,2000)/100</f>
        <v>15.51</v>
      </c>
      <c r="I144" s="4">
        <f t="shared" ca="1" si="5"/>
        <v>0.25850000000000001</v>
      </c>
    </row>
    <row r="145" spans="1:9" x14ac:dyDescent="0.25">
      <c r="A145" s="1">
        <v>2</v>
      </c>
      <c r="B145" s="1">
        <v>3</v>
      </c>
      <c r="C145" s="1" t="str">
        <f>VLOOKUP(A145,WORKSTATION!A:B,2,1)</f>
        <v>Estação de Trabalho 2</v>
      </c>
      <c r="D145" s="1" t="str">
        <f>VLOOKUP(B145,ACTIVITY!A:C,2,1)</f>
        <v>Instalar isolamento elétrico</v>
      </c>
      <c r="E145" s="1" t="str">
        <f>VLOOKUP(B145,ACTIVITY!A:C,3,1)</f>
        <v>PRODUTIVA</v>
      </c>
      <c r="F145" s="2">
        <v>43759</v>
      </c>
      <c r="G145" s="2" t="str">
        <f t="shared" si="4"/>
        <v>segunda-feira</v>
      </c>
      <c r="H145" s="4">
        <f ca="1">RANDBETWEEN(6000,9000)/100</f>
        <v>75.900000000000006</v>
      </c>
      <c r="I145" s="4">
        <f t="shared" ca="1" si="5"/>
        <v>1.2650000000000001</v>
      </c>
    </row>
    <row r="146" spans="1:9" x14ac:dyDescent="0.25">
      <c r="A146" s="1">
        <v>2</v>
      </c>
      <c r="B146" s="1">
        <v>7</v>
      </c>
      <c r="C146" s="1" t="str">
        <f>VLOOKUP(A146,WORKSTATION!A:B,2,1)</f>
        <v>Estação de Trabalho 2</v>
      </c>
      <c r="D146" s="1" t="str">
        <f>VLOOKUP(B146,ACTIVITY!A:C,2,1)</f>
        <v>Quebra de equipamento</v>
      </c>
      <c r="E146" s="1" t="str">
        <f>VLOOKUP(B146,ACTIVITY!A:C,3,1)</f>
        <v>PARADA</v>
      </c>
      <c r="F146" s="2">
        <v>43759</v>
      </c>
      <c r="G146" s="2" t="str">
        <f t="shared" si="4"/>
        <v>segunda-feira</v>
      </c>
      <c r="H146" s="4">
        <f ca="1">RANDBETWEEN(2000,3000)/100</f>
        <v>23.23</v>
      </c>
      <c r="I146" s="4">
        <f t="shared" ca="1" si="5"/>
        <v>0.38716666666666666</v>
      </c>
    </row>
    <row r="147" spans="1:9" x14ac:dyDescent="0.25">
      <c r="A147" s="1">
        <v>2</v>
      </c>
      <c r="B147" s="1">
        <v>2</v>
      </c>
      <c r="C147" s="1" t="str">
        <f>VLOOKUP(A147,WORKSTATION!A:B,2,1)</f>
        <v>Estação de Trabalho 2</v>
      </c>
      <c r="D147" s="1" t="str">
        <f>VLOOKUP(B147,ACTIVITY!A:C,2,1)</f>
        <v>Soldar bobina</v>
      </c>
      <c r="E147" s="1" t="str">
        <f>VLOOKUP(B147,ACTIVITY!A:C,3,1)</f>
        <v>PRODUTIVA</v>
      </c>
      <c r="F147" s="2">
        <v>43759</v>
      </c>
      <c r="G147" s="2" t="str">
        <f t="shared" si="4"/>
        <v>segunda-feira</v>
      </c>
      <c r="H147" s="4">
        <f ca="1">RANDBETWEEN(7000,9000)/100</f>
        <v>71.52</v>
      </c>
      <c r="I147" s="4">
        <f t="shared" ca="1" si="5"/>
        <v>1.1919999999999999</v>
      </c>
    </row>
    <row r="148" spans="1:9" x14ac:dyDescent="0.25">
      <c r="A148" s="1">
        <v>2</v>
      </c>
      <c r="B148" s="1">
        <v>5</v>
      </c>
      <c r="C148" s="1" t="str">
        <f>VLOOKUP(A148,WORKSTATION!A:B,2,1)</f>
        <v>Estação de Trabalho 2</v>
      </c>
      <c r="D148" s="1" t="str">
        <f>VLOOKUP(B148,ACTIVITY!A:C,2,1)</f>
        <v>Treinamentos Internos</v>
      </c>
      <c r="E148" s="1" t="str">
        <f>VLOOKUP(B148,ACTIVITY!A:C,3,1)</f>
        <v>NÃO PRODUTIVA</v>
      </c>
      <c r="F148" s="2">
        <v>43759</v>
      </c>
      <c r="G148" s="2" t="str">
        <f t="shared" si="4"/>
        <v>segunda-feira</v>
      </c>
      <c r="H148" s="4">
        <f ca="1">RANDBETWEEN(2000,3000)/100</f>
        <v>21.35</v>
      </c>
      <c r="I148" s="4">
        <f t="shared" ca="1" si="5"/>
        <v>0.35583333333333333</v>
      </c>
    </row>
    <row r="149" spans="1:9" x14ac:dyDescent="0.25">
      <c r="A149" s="1">
        <v>2</v>
      </c>
      <c r="B149" s="1">
        <v>4</v>
      </c>
      <c r="C149" s="1" t="str">
        <f>VLOOKUP(A149,WORKSTATION!A:B,2,1)</f>
        <v>Estação de Trabalho 2</v>
      </c>
      <c r="D149" s="1" t="str">
        <f>VLOOKUP(B149,ACTIVITY!A:C,2,1)</f>
        <v>Almoço</v>
      </c>
      <c r="E149" s="1" t="str">
        <f>VLOOKUP(B149,ACTIVITY!A:C,3,1)</f>
        <v>NÃO PRODUTIVA</v>
      </c>
      <c r="F149" s="2">
        <v>43760</v>
      </c>
      <c r="G149" s="2" t="str">
        <f t="shared" si="4"/>
        <v>terça-feira</v>
      </c>
      <c r="H149" s="4">
        <f ca="1">RANDBETWEEN(5900,6100)/100</f>
        <v>60.12</v>
      </c>
      <c r="I149" s="4">
        <f t="shared" ca="1" si="5"/>
        <v>1.002</v>
      </c>
    </row>
    <row r="150" spans="1:9" x14ac:dyDescent="0.25">
      <c r="A150" s="1">
        <v>2</v>
      </c>
      <c r="B150" s="1">
        <v>1</v>
      </c>
      <c r="C150" s="1" t="str">
        <f>VLOOKUP(A150,WORKSTATION!A:B,2,1)</f>
        <v>Estação de Trabalho 2</v>
      </c>
      <c r="D150" s="1" t="str">
        <f>VLOOKUP(B150,ACTIVITY!A:C,2,1)</f>
        <v>Enrolar bobina</v>
      </c>
      <c r="E150" s="1" t="str">
        <f>VLOOKUP(B150,ACTIVITY!A:C,3,1)</f>
        <v>PRODUTIVA</v>
      </c>
      <c r="F150" s="2">
        <v>43760</v>
      </c>
      <c r="G150" s="2" t="str">
        <f t="shared" si="4"/>
        <v>terça-feira</v>
      </c>
      <c r="H150" s="4">
        <f ca="1">RANDBETWEEN(6000,8000)/100</f>
        <v>69.72</v>
      </c>
      <c r="I150" s="4">
        <f t="shared" ca="1" si="5"/>
        <v>1.1619999999999999</v>
      </c>
    </row>
    <row r="151" spans="1:9" x14ac:dyDescent="0.25">
      <c r="A151" s="1">
        <v>2</v>
      </c>
      <c r="B151" s="1">
        <v>6</v>
      </c>
      <c r="C151" s="1" t="str">
        <f>VLOOKUP(A151,WORKSTATION!A:B,2,1)</f>
        <v>Estação de Trabalho 2</v>
      </c>
      <c r="D151" s="1" t="str">
        <f>VLOOKUP(B151,ACTIVITY!A:C,2,1)</f>
        <v>Falta de Material</v>
      </c>
      <c r="E151" s="1" t="str">
        <f>VLOOKUP(B151,ACTIVITY!A:C,3,1)</f>
        <v>PARADA</v>
      </c>
      <c r="F151" s="2">
        <v>43760</v>
      </c>
      <c r="G151" s="2" t="str">
        <f t="shared" si="4"/>
        <v>terça-feira</v>
      </c>
      <c r="H151" s="4">
        <f ca="1">RANDBETWEEN(1500,2000)/100</f>
        <v>15.4</v>
      </c>
      <c r="I151" s="4">
        <f t="shared" ca="1" si="5"/>
        <v>0.25666666666666665</v>
      </c>
    </row>
    <row r="152" spans="1:9" x14ac:dyDescent="0.25">
      <c r="A152" s="1">
        <v>2</v>
      </c>
      <c r="B152" s="1">
        <v>3</v>
      </c>
      <c r="C152" s="1" t="str">
        <f>VLOOKUP(A152,WORKSTATION!A:B,2,1)</f>
        <v>Estação de Trabalho 2</v>
      </c>
      <c r="D152" s="1" t="str">
        <f>VLOOKUP(B152,ACTIVITY!A:C,2,1)</f>
        <v>Instalar isolamento elétrico</v>
      </c>
      <c r="E152" s="1" t="str">
        <f>VLOOKUP(B152,ACTIVITY!A:C,3,1)</f>
        <v>PRODUTIVA</v>
      </c>
      <c r="F152" s="2">
        <v>43760</v>
      </c>
      <c r="G152" s="2" t="str">
        <f t="shared" si="4"/>
        <v>terça-feira</v>
      </c>
      <c r="H152" s="4">
        <f ca="1">RANDBETWEEN(6000,9000)/100</f>
        <v>69.290000000000006</v>
      </c>
      <c r="I152" s="4">
        <f t="shared" ca="1" si="5"/>
        <v>1.1548333333333334</v>
      </c>
    </row>
    <row r="153" spans="1:9" x14ac:dyDescent="0.25">
      <c r="A153" s="1">
        <v>2</v>
      </c>
      <c r="B153" s="1">
        <v>7</v>
      </c>
      <c r="C153" s="1" t="str">
        <f>VLOOKUP(A153,WORKSTATION!A:B,2,1)</f>
        <v>Estação de Trabalho 2</v>
      </c>
      <c r="D153" s="1" t="str">
        <f>VLOOKUP(B153,ACTIVITY!A:C,2,1)</f>
        <v>Quebra de equipamento</v>
      </c>
      <c r="E153" s="1" t="str">
        <f>VLOOKUP(B153,ACTIVITY!A:C,3,1)</f>
        <v>PARADA</v>
      </c>
      <c r="F153" s="2">
        <v>43760</v>
      </c>
      <c r="G153" s="2" t="str">
        <f t="shared" si="4"/>
        <v>terça-feira</v>
      </c>
      <c r="H153" s="4">
        <f ca="1">RANDBETWEEN(2000,3000)/100</f>
        <v>23.7</v>
      </c>
      <c r="I153" s="4">
        <f t="shared" ca="1" si="5"/>
        <v>0.39499999999999996</v>
      </c>
    </row>
    <row r="154" spans="1:9" x14ac:dyDescent="0.25">
      <c r="A154" s="1">
        <v>2</v>
      </c>
      <c r="B154" s="1">
        <v>2</v>
      </c>
      <c r="C154" s="1" t="str">
        <f>VLOOKUP(A154,WORKSTATION!A:B,2,1)</f>
        <v>Estação de Trabalho 2</v>
      </c>
      <c r="D154" s="1" t="str">
        <f>VLOOKUP(B154,ACTIVITY!A:C,2,1)</f>
        <v>Soldar bobina</v>
      </c>
      <c r="E154" s="1" t="str">
        <f>VLOOKUP(B154,ACTIVITY!A:C,3,1)</f>
        <v>PRODUTIVA</v>
      </c>
      <c r="F154" s="2">
        <v>43760</v>
      </c>
      <c r="G154" s="2" t="str">
        <f t="shared" si="4"/>
        <v>terça-feira</v>
      </c>
      <c r="H154" s="4">
        <f ca="1">RANDBETWEEN(7000,9000)/100</f>
        <v>73.510000000000005</v>
      </c>
      <c r="I154" s="4">
        <f t="shared" ca="1" si="5"/>
        <v>1.2251666666666667</v>
      </c>
    </row>
    <row r="155" spans="1:9" x14ac:dyDescent="0.25">
      <c r="A155" s="1">
        <v>2</v>
      </c>
      <c r="B155" s="1">
        <v>5</v>
      </c>
      <c r="C155" s="1" t="str">
        <f>VLOOKUP(A155,WORKSTATION!A:B,2,1)</f>
        <v>Estação de Trabalho 2</v>
      </c>
      <c r="D155" s="1" t="str">
        <f>VLOOKUP(B155,ACTIVITY!A:C,2,1)</f>
        <v>Treinamentos Internos</v>
      </c>
      <c r="E155" s="1" t="str">
        <f>VLOOKUP(B155,ACTIVITY!A:C,3,1)</f>
        <v>NÃO PRODUTIVA</v>
      </c>
      <c r="F155" s="2">
        <v>43760</v>
      </c>
      <c r="G155" s="2" t="str">
        <f t="shared" si="4"/>
        <v>terça-feira</v>
      </c>
      <c r="H155" s="4">
        <f ca="1">RANDBETWEEN(2000,3000)/100</f>
        <v>25.12</v>
      </c>
      <c r="I155" s="4">
        <f t="shared" ca="1" si="5"/>
        <v>0.41866666666666669</v>
      </c>
    </row>
    <row r="156" spans="1:9" x14ac:dyDescent="0.25">
      <c r="A156" s="1">
        <v>2</v>
      </c>
      <c r="B156" s="1">
        <v>4</v>
      </c>
      <c r="C156" s="1" t="str">
        <f>VLOOKUP(A156,WORKSTATION!A:B,2,1)</f>
        <v>Estação de Trabalho 2</v>
      </c>
      <c r="D156" s="1" t="str">
        <f>VLOOKUP(B156,ACTIVITY!A:C,2,1)</f>
        <v>Almoço</v>
      </c>
      <c r="E156" s="1" t="str">
        <f>VLOOKUP(B156,ACTIVITY!A:C,3,1)</f>
        <v>NÃO PRODUTIVA</v>
      </c>
      <c r="F156" s="2">
        <v>43761</v>
      </c>
      <c r="G156" s="2" t="str">
        <f t="shared" si="4"/>
        <v>quarta-feira</v>
      </c>
      <c r="H156" s="4">
        <f ca="1">RANDBETWEEN(5900,6100)/100</f>
        <v>59.58</v>
      </c>
      <c r="I156" s="4">
        <f t="shared" ca="1" si="5"/>
        <v>0.99299999999999999</v>
      </c>
    </row>
    <row r="157" spans="1:9" x14ac:dyDescent="0.25">
      <c r="A157" s="1">
        <v>2</v>
      </c>
      <c r="B157" s="1">
        <v>1</v>
      </c>
      <c r="C157" s="1" t="str">
        <f>VLOOKUP(A157,WORKSTATION!A:B,2,1)</f>
        <v>Estação de Trabalho 2</v>
      </c>
      <c r="D157" s="1" t="str">
        <f>VLOOKUP(B157,ACTIVITY!A:C,2,1)</f>
        <v>Enrolar bobina</v>
      </c>
      <c r="E157" s="1" t="str">
        <f>VLOOKUP(B157,ACTIVITY!A:C,3,1)</f>
        <v>PRODUTIVA</v>
      </c>
      <c r="F157" s="2">
        <v>43761</v>
      </c>
      <c r="G157" s="2" t="str">
        <f t="shared" si="4"/>
        <v>quarta-feira</v>
      </c>
      <c r="H157" s="4">
        <f ca="1">RANDBETWEEN(6000,8000)/100</f>
        <v>72.03</v>
      </c>
      <c r="I157" s="4">
        <f t="shared" ca="1" si="5"/>
        <v>1.2005000000000001</v>
      </c>
    </row>
    <row r="158" spans="1:9" x14ac:dyDescent="0.25">
      <c r="A158" s="1">
        <v>2</v>
      </c>
      <c r="B158" s="1">
        <v>6</v>
      </c>
      <c r="C158" s="1" t="str">
        <f>VLOOKUP(A158,WORKSTATION!A:B,2,1)</f>
        <v>Estação de Trabalho 2</v>
      </c>
      <c r="D158" s="1" t="str">
        <f>VLOOKUP(B158,ACTIVITY!A:C,2,1)</f>
        <v>Falta de Material</v>
      </c>
      <c r="E158" s="1" t="str">
        <f>VLOOKUP(B158,ACTIVITY!A:C,3,1)</f>
        <v>PARADA</v>
      </c>
      <c r="F158" s="2">
        <v>43761</v>
      </c>
      <c r="G158" s="2" t="str">
        <f t="shared" si="4"/>
        <v>quarta-feira</v>
      </c>
      <c r="H158" s="4">
        <f ca="1">RANDBETWEEN(1500,2000)/100</f>
        <v>17.850000000000001</v>
      </c>
      <c r="I158" s="4">
        <f t="shared" ca="1" si="5"/>
        <v>0.29750000000000004</v>
      </c>
    </row>
    <row r="159" spans="1:9" x14ac:dyDescent="0.25">
      <c r="A159" s="1">
        <v>2</v>
      </c>
      <c r="B159" s="1">
        <v>3</v>
      </c>
      <c r="C159" s="1" t="str">
        <f>VLOOKUP(A159,WORKSTATION!A:B,2,1)</f>
        <v>Estação de Trabalho 2</v>
      </c>
      <c r="D159" s="1" t="str">
        <f>VLOOKUP(B159,ACTIVITY!A:C,2,1)</f>
        <v>Instalar isolamento elétrico</v>
      </c>
      <c r="E159" s="1" t="str">
        <f>VLOOKUP(B159,ACTIVITY!A:C,3,1)</f>
        <v>PRODUTIVA</v>
      </c>
      <c r="F159" s="2">
        <v>43761</v>
      </c>
      <c r="G159" s="2" t="str">
        <f t="shared" si="4"/>
        <v>quarta-feira</v>
      </c>
      <c r="H159" s="4">
        <f ca="1">RANDBETWEEN(6000,9000)/100</f>
        <v>87.21</v>
      </c>
      <c r="I159" s="4">
        <f t="shared" ca="1" si="5"/>
        <v>1.4534999999999998</v>
      </c>
    </row>
    <row r="160" spans="1:9" x14ac:dyDescent="0.25">
      <c r="A160" s="1">
        <v>2</v>
      </c>
      <c r="B160" s="1">
        <v>7</v>
      </c>
      <c r="C160" s="1" t="str">
        <f>VLOOKUP(A160,WORKSTATION!A:B,2,1)</f>
        <v>Estação de Trabalho 2</v>
      </c>
      <c r="D160" s="1" t="str">
        <f>VLOOKUP(B160,ACTIVITY!A:C,2,1)</f>
        <v>Quebra de equipamento</v>
      </c>
      <c r="E160" s="1" t="str">
        <f>VLOOKUP(B160,ACTIVITY!A:C,3,1)</f>
        <v>PARADA</v>
      </c>
      <c r="F160" s="2">
        <v>43761</v>
      </c>
      <c r="G160" s="2" t="str">
        <f t="shared" si="4"/>
        <v>quarta-feira</v>
      </c>
      <c r="H160" s="4">
        <f ca="1">RANDBETWEEN(2000,3000)/100</f>
        <v>28.13</v>
      </c>
      <c r="I160" s="4">
        <f t="shared" ca="1" si="5"/>
        <v>0.46883333333333332</v>
      </c>
    </row>
    <row r="161" spans="1:9" x14ac:dyDescent="0.25">
      <c r="A161" s="1">
        <v>2</v>
      </c>
      <c r="B161" s="1">
        <v>2</v>
      </c>
      <c r="C161" s="1" t="str">
        <f>VLOOKUP(A161,WORKSTATION!A:B,2,1)</f>
        <v>Estação de Trabalho 2</v>
      </c>
      <c r="D161" s="1" t="str">
        <f>VLOOKUP(B161,ACTIVITY!A:C,2,1)</f>
        <v>Soldar bobina</v>
      </c>
      <c r="E161" s="1" t="str">
        <f>VLOOKUP(B161,ACTIVITY!A:C,3,1)</f>
        <v>PRODUTIVA</v>
      </c>
      <c r="F161" s="2">
        <v>43761</v>
      </c>
      <c r="G161" s="2" t="str">
        <f t="shared" si="4"/>
        <v>quarta-feira</v>
      </c>
      <c r="H161" s="4">
        <f ca="1">RANDBETWEEN(7000,9000)/100</f>
        <v>75.48</v>
      </c>
      <c r="I161" s="4">
        <f t="shared" ca="1" si="5"/>
        <v>1.258</v>
      </c>
    </row>
    <row r="162" spans="1:9" x14ac:dyDescent="0.25">
      <c r="A162" s="1">
        <v>2</v>
      </c>
      <c r="B162" s="1">
        <v>5</v>
      </c>
      <c r="C162" s="1" t="str">
        <f>VLOOKUP(A162,WORKSTATION!A:B,2,1)</f>
        <v>Estação de Trabalho 2</v>
      </c>
      <c r="D162" s="1" t="str">
        <f>VLOOKUP(B162,ACTIVITY!A:C,2,1)</f>
        <v>Treinamentos Internos</v>
      </c>
      <c r="E162" s="1" t="str">
        <f>VLOOKUP(B162,ACTIVITY!A:C,3,1)</f>
        <v>NÃO PRODUTIVA</v>
      </c>
      <c r="F162" s="2">
        <v>43761</v>
      </c>
      <c r="G162" s="2" t="str">
        <f t="shared" si="4"/>
        <v>quarta-feira</v>
      </c>
      <c r="H162" s="4">
        <f ca="1">RANDBETWEEN(2000,3000)/100</f>
        <v>23.36</v>
      </c>
      <c r="I162" s="4">
        <f t="shared" ca="1" si="5"/>
        <v>0.38933333333333331</v>
      </c>
    </row>
    <row r="163" spans="1:9" x14ac:dyDescent="0.25">
      <c r="A163" s="1">
        <v>2</v>
      </c>
      <c r="B163" s="1">
        <v>4</v>
      </c>
      <c r="C163" s="1" t="str">
        <f>VLOOKUP(A163,WORKSTATION!A:B,2,1)</f>
        <v>Estação de Trabalho 2</v>
      </c>
      <c r="D163" s="1" t="str">
        <f>VLOOKUP(B163,ACTIVITY!A:C,2,1)</f>
        <v>Almoço</v>
      </c>
      <c r="E163" s="1" t="str">
        <f>VLOOKUP(B163,ACTIVITY!A:C,3,1)</f>
        <v>NÃO PRODUTIVA</v>
      </c>
      <c r="F163" s="2">
        <v>43762</v>
      </c>
      <c r="G163" s="2" t="str">
        <f t="shared" si="4"/>
        <v>quinta-feira</v>
      </c>
      <c r="H163" s="4">
        <f ca="1">RANDBETWEEN(5900,6100)/100</f>
        <v>60.72</v>
      </c>
      <c r="I163" s="4">
        <f t="shared" ca="1" si="5"/>
        <v>1.012</v>
      </c>
    </row>
    <row r="164" spans="1:9" x14ac:dyDescent="0.25">
      <c r="A164" s="1">
        <v>2</v>
      </c>
      <c r="B164" s="1">
        <v>1</v>
      </c>
      <c r="C164" s="1" t="str">
        <f>VLOOKUP(A164,WORKSTATION!A:B,2,1)</f>
        <v>Estação de Trabalho 2</v>
      </c>
      <c r="D164" s="1" t="str">
        <f>VLOOKUP(B164,ACTIVITY!A:C,2,1)</f>
        <v>Enrolar bobina</v>
      </c>
      <c r="E164" s="1" t="str">
        <f>VLOOKUP(B164,ACTIVITY!A:C,3,1)</f>
        <v>PRODUTIVA</v>
      </c>
      <c r="F164" s="2">
        <v>43762</v>
      </c>
      <c r="G164" s="2" t="str">
        <f t="shared" si="4"/>
        <v>quinta-feira</v>
      </c>
      <c r="H164" s="4">
        <f ca="1">RANDBETWEEN(6000,8000)/100</f>
        <v>79.11</v>
      </c>
      <c r="I164" s="4">
        <f t="shared" ca="1" si="5"/>
        <v>1.3185</v>
      </c>
    </row>
    <row r="165" spans="1:9" x14ac:dyDescent="0.25">
      <c r="A165" s="1">
        <v>2</v>
      </c>
      <c r="B165" s="1">
        <v>6</v>
      </c>
      <c r="C165" s="1" t="str">
        <f>VLOOKUP(A165,WORKSTATION!A:B,2,1)</f>
        <v>Estação de Trabalho 2</v>
      </c>
      <c r="D165" s="1" t="str">
        <f>VLOOKUP(B165,ACTIVITY!A:C,2,1)</f>
        <v>Falta de Material</v>
      </c>
      <c r="E165" s="1" t="str">
        <f>VLOOKUP(B165,ACTIVITY!A:C,3,1)</f>
        <v>PARADA</v>
      </c>
      <c r="F165" s="2">
        <v>43762</v>
      </c>
      <c r="G165" s="2" t="str">
        <f t="shared" si="4"/>
        <v>quinta-feira</v>
      </c>
      <c r="H165" s="4">
        <f ca="1">RANDBETWEEN(1500,2000)/100</f>
        <v>18.329999999999998</v>
      </c>
      <c r="I165" s="4">
        <f t="shared" ca="1" si="5"/>
        <v>0.30549999999999999</v>
      </c>
    </row>
    <row r="166" spans="1:9" x14ac:dyDescent="0.25">
      <c r="A166" s="1">
        <v>2</v>
      </c>
      <c r="B166" s="1">
        <v>3</v>
      </c>
      <c r="C166" s="1" t="str">
        <f>VLOOKUP(A166,WORKSTATION!A:B,2,1)</f>
        <v>Estação de Trabalho 2</v>
      </c>
      <c r="D166" s="1" t="str">
        <f>VLOOKUP(B166,ACTIVITY!A:C,2,1)</f>
        <v>Instalar isolamento elétrico</v>
      </c>
      <c r="E166" s="1" t="str">
        <f>VLOOKUP(B166,ACTIVITY!A:C,3,1)</f>
        <v>PRODUTIVA</v>
      </c>
      <c r="F166" s="2">
        <v>43762</v>
      </c>
      <c r="G166" s="2" t="str">
        <f t="shared" si="4"/>
        <v>quinta-feira</v>
      </c>
      <c r="H166" s="4">
        <f ca="1">RANDBETWEEN(6000,9000)/100</f>
        <v>66.52</v>
      </c>
      <c r="I166" s="4">
        <f t="shared" ca="1" si="5"/>
        <v>1.1086666666666667</v>
      </c>
    </row>
    <row r="167" spans="1:9" x14ac:dyDescent="0.25">
      <c r="A167" s="1">
        <v>2</v>
      </c>
      <c r="B167" s="1">
        <v>7</v>
      </c>
      <c r="C167" s="1" t="str">
        <f>VLOOKUP(A167,WORKSTATION!A:B,2,1)</f>
        <v>Estação de Trabalho 2</v>
      </c>
      <c r="D167" s="1" t="str">
        <f>VLOOKUP(B167,ACTIVITY!A:C,2,1)</f>
        <v>Quebra de equipamento</v>
      </c>
      <c r="E167" s="1" t="str">
        <f>VLOOKUP(B167,ACTIVITY!A:C,3,1)</f>
        <v>PARADA</v>
      </c>
      <c r="F167" s="2">
        <v>43762</v>
      </c>
      <c r="G167" s="2" t="str">
        <f t="shared" si="4"/>
        <v>quinta-feira</v>
      </c>
      <c r="H167" s="4">
        <f ca="1">RANDBETWEEN(2000,3000)/100</f>
        <v>20.89</v>
      </c>
      <c r="I167" s="4">
        <f t="shared" ca="1" si="5"/>
        <v>0.34816666666666668</v>
      </c>
    </row>
    <row r="168" spans="1:9" x14ac:dyDescent="0.25">
      <c r="A168" s="1">
        <v>2</v>
      </c>
      <c r="B168" s="1">
        <v>2</v>
      </c>
      <c r="C168" s="1" t="str">
        <f>VLOOKUP(A168,WORKSTATION!A:B,2,1)</f>
        <v>Estação de Trabalho 2</v>
      </c>
      <c r="D168" s="1" t="str">
        <f>VLOOKUP(B168,ACTIVITY!A:C,2,1)</f>
        <v>Soldar bobina</v>
      </c>
      <c r="E168" s="1" t="str">
        <f>VLOOKUP(B168,ACTIVITY!A:C,3,1)</f>
        <v>PRODUTIVA</v>
      </c>
      <c r="F168" s="2">
        <v>43762</v>
      </c>
      <c r="G168" s="2" t="str">
        <f t="shared" si="4"/>
        <v>quinta-feira</v>
      </c>
      <c r="H168" s="4">
        <f ca="1">RANDBETWEEN(7000,9000)/100</f>
        <v>71.42</v>
      </c>
      <c r="I168" s="4">
        <f t="shared" ca="1" si="5"/>
        <v>1.1903333333333335</v>
      </c>
    </row>
    <row r="169" spans="1:9" x14ac:dyDescent="0.25">
      <c r="A169" s="1">
        <v>2</v>
      </c>
      <c r="B169" s="1">
        <v>5</v>
      </c>
      <c r="C169" s="1" t="str">
        <f>VLOOKUP(A169,WORKSTATION!A:B,2,1)</f>
        <v>Estação de Trabalho 2</v>
      </c>
      <c r="D169" s="1" t="str">
        <f>VLOOKUP(B169,ACTIVITY!A:C,2,1)</f>
        <v>Treinamentos Internos</v>
      </c>
      <c r="E169" s="1" t="str">
        <f>VLOOKUP(B169,ACTIVITY!A:C,3,1)</f>
        <v>NÃO PRODUTIVA</v>
      </c>
      <c r="F169" s="2">
        <v>43762</v>
      </c>
      <c r="G169" s="2" t="str">
        <f t="shared" si="4"/>
        <v>quinta-feira</v>
      </c>
      <c r="H169" s="4">
        <f ca="1">RANDBETWEEN(2000,3000)/100</f>
        <v>25.91</v>
      </c>
      <c r="I169" s="4">
        <f t="shared" ca="1" si="5"/>
        <v>0.43183333333333335</v>
      </c>
    </row>
    <row r="170" spans="1:9" x14ac:dyDescent="0.25">
      <c r="A170" s="1">
        <v>2</v>
      </c>
      <c r="B170" s="1">
        <v>4</v>
      </c>
      <c r="C170" s="1" t="str">
        <f>VLOOKUP(A170,WORKSTATION!A:B,2,1)</f>
        <v>Estação de Trabalho 2</v>
      </c>
      <c r="D170" s="1" t="str">
        <f>VLOOKUP(B170,ACTIVITY!A:C,2,1)</f>
        <v>Almoço</v>
      </c>
      <c r="E170" s="1" t="str">
        <f>VLOOKUP(B170,ACTIVITY!A:C,3,1)</f>
        <v>NÃO PRODUTIVA</v>
      </c>
      <c r="F170" s="2">
        <v>43763</v>
      </c>
      <c r="G170" s="2" t="str">
        <f t="shared" si="4"/>
        <v>sexta-feira</v>
      </c>
      <c r="H170" s="4">
        <f ca="1">RANDBETWEEN(5900,6100)/100</f>
        <v>59.09</v>
      </c>
      <c r="I170" s="4">
        <f t="shared" ca="1" si="5"/>
        <v>0.98483333333333334</v>
      </c>
    </row>
    <row r="171" spans="1:9" x14ac:dyDescent="0.25">
      <c r="A171" s="1">
        <v>2</v>
      </c>
      <c r="B171" s="1">
        <v>1</v>
      </c>
      <c r="C171" s="1" t="str">
        <f>VLOOKUP(A171,WORKSTATION!A:B,2,1)</f>
        <v>Estação de Trabalho 2</v>
      </c>
      <c r="D171" s="1" t="str">
        <f>VLOOKUP(B171,ACTIVITY!A:C,2,1)</f>
        <v>Enrolar bobina</v>
      </c>
      <c r="E171" s="1" t="str">
        <f>VLOOKUP(B171,ACTIVITY!A:C,3,1)</f>
        <v>PRODUTIVA</v>
      </c>
      <c r="F171" s="2">
        <v>43763</v>
      </c>
      <c r="G171" s="2" t="str">
        <f t="shared" si="4"/>
        <v>sexta-feira</v>
      </c>
      <c r="H171" s="4">
        <f ca="1">RANDBETWEEN(6000,8000)/100</f>
        <v>66.66</v>
      </c>
      <c r="I171" s="4">
        <f t="shared" ca="1" si="5"/>
        <v>1.111</v>
      </c>
    </row>
    <row r="172" spans="1:9" x14ac:dyDescent="0.25">
      <c r="A172" s="1">
        <v>2</v>
      </c>
      <c r="B172" s="1">
        <v>6</v>
      </c>
      <c r="C172" s="1" t="str">
        <f>VLOOKUP(A172,WORKSTATION!A:B,2,1)</f>
        <v>Estação de Trabalho 2</v>
      </c>
      <c r="D172" s="1" t="str">
        <f>VLOOKUP(B172,ACTIVITY!A:C,2,1)</f>
        <v>Falta de Material</v>
      </c>
      <c r="E172" s="1" t="str">
        <f>VLOOKUP(B172,ACTIVITY!A:C,3,1)</f>
        <v>PARADA</v>
      </c>
      <c r="F172" s="2">
        <v>43763</v>
      </c>
      <c r="G172" s="2" t="str">
        <f t="shared" si="4"/>
        <v>sexta-feira</v>
      </c>
      <c r="H172" s="4">
        <f ca="1">RANDBETWEEN(1500,2000)/100</f>
        <v>18.149999999999999</v>
      </c>
      <c r="I172" s="4">
        <f t="shared" ca="1" si="5"/>
        <v>0.30249999999999999</v>
      </c>
    </row>
    <row r="173" spans="1:9" x14ac:dyDescent="0.25">
      <c r="A173" s="1">
        <v>2</v>
      </c>
      <c r="B173" s="1">
        <v>3</v>
      </c>
      <c r="C173" s="1" t="str">
        <f>VLOOKUP(A173,WORKSTATION!A:B,2,1)</f>
        <v>Estação de Trabalho 2</v>
      </c>
      <c r="D173" s="1" t="str">
        <f>VLOOKUP(B173,ACTIVITY!A:C,2,1)</f>
        <v>Instalar isolamento elétrico</v>
      </c>
      <c r="E173" s="1" t="str">
        <f>VLOOKUP(B173,ACTIVITY!A:C,3,1)</f>
        <v>PRODUTIVA</v>
      </c>
      <c r="F173" s="2">
        <v>43763</v>
      </c>
      <c r="G173" s="2" t="str">
        <f t="shared" si="4"/>
        <v>sexta-feira</v>
      </c>
      <c r="H173" s="4">
        <f ca="1">RANDBETWEEN(6000,9000)/100</f>
        <v>82.37</v>
      </c>
      <c r="I173" s="4">
        <f t="shared" ca="1" si="5"/>
        <v>1.3728333333333333</v>
      </c>
    </row>
    <row r="174" spans="1:9" x14ac:dyDescent="0.25">
      <c r="A174" s="1">
        <v>2</v>
      </c>
      <c r="B174" s="1">
        <v>7</v>
      </c>
      <c r="C174" s="1" t="str">
        <f>VLOOKUP(A174,WORKSTATION!A:B,2,1)</f>
        <v>Estação de Trabalho 2</v>
      </c>
      <c r="D174" s="1" t="str">
        <f>VLOOKUP(B174,ACTIVITY!A:C,2,1)</f>
        <v>Quebra de equipamento</v>
      </c>
      <c r="E174" s="1" t="str">
        <f>VLOOKUP(B174,ACTIVITY!A:C,3,1)</f>
        <v>PARADA</v>
      </c>
      <c r="F174" s="2">
        <v>43763</v>
      </c>
      <c r="G174" s="2" t="str">
        <f t="shared" si="4"/>
        <v>sexta-feira</v>
      </c>
      <c r="H174" s="4">
        <f ca="1">RANDBETWEEN(2000,3000)/100</f>
        <v>20.73</v>
      </c>
      <c r="I174" s="4">
        <f t="shared" ca="1" si="5"/>
        <v>0.34550000000000003</v>
      </c>
    </row>
    <row r="175" spans="1:9" x14ac:dyDescent="0.25">
      <c r="A175" s="1">
        <v>2</v>
      </c>
      <c r="B175" s="1">
        <v>2</v>
      </c>
      <c r="C175" s="1" t="str">
        <f>VLOOKUP(A175,WORKSTATION!A:B,2,1)</f>
        <v>Estação de Trabalho 2</v>
      </c>
      <c r="D175" s="1" t="str">
        <f>VLOOKUP(B175,ACTIVITY!A:C,2,1)</f>
        <v>Soldar bobina</v>
      </c>
      <c r="E175" s="1" t="str">
        <f>VLOOKUP(B175,ACTIVITY!A:C,3,1)</f>
        <v>PRODUTIVA</v>
      </c>
      <c r="F175" s="2">
        <v>43763</v>
      </c>
      <c r="G175" s="2" t="str">
        <f t="shared" si="4"/>
        <v>sexta-feira</v>
      </c>
      <c r="H175" s="4">
        <f ca="1">RANDBETWEEN(7000,9000)/100</f>
        <v>86.27</v>
      </c>
      <c r="I175" s="4">
        <f t="shared" ca="1" si="5"/>
        <v>1.4378333333333333</v>
      </c>
    </row>
    <row r="176" spans="1:9" x14ac:dyDescent="0.25">
      <c r="A176" s="1">
        <v>2</v>
      </c>
      <c r="B176" s="1">
        <v>5</v>
      </c>
      <c r="C176" s="1" t="str">
        <f>VLOOKUP(A176,WORKSTATION!A:B,2,1)</f>
        <v>Estação de Trabalho 2</v>
      </c>
      <c r="D176" s="1" t="str">
        <f>VLOOKUP(B176,ACTIVITY!A:C,2,1)</f>
        <v>Treinamentos Internos</v>
      </c>
      <c r="E176" s="1" t="str">
        <f>VLOOKUP(B176,ACTIVITY!A:C,3,1)</f>
        <v>NÃO PRODUTIVA</v>
      </c>
      <c r="F176" s="2">
        <v>43763</v>
      </c>
      <c r="G176" s="2" t="str">
        <f t="shared" si="4"/>
        <v>sexta-feira</v>
      </c>
      <c r="H176" s="4">
        <f ca="1">RANDBETWEEN(2000,3000)/100</f>
        <v>21.21</v>
      </c>
      <c r="I176" s="4">
        <f t="shared" ca="1" si="5"/>
        <v>0.35350000000000004</v>
      </c>
    </row>
    <row r="177" spans="1:9" x14ac:dyDescent="0.25">
      <c r="A177" s="1">
        <v>2</v>
      </c>
      <c r="B177" s="1">
        <v>4</v>
      </c>
      <c r="C177" s="1" t="str">
        <f>VLOOKUP(A177,WORKSTATION!A:B,2,1)</f>
        <v>Estação de Trabalho 2</v>
      </c>
      <c r="D177" s="1" t="str">
        <f>VLOOKUP(B177,ACTIVITY!A:C,2,1)</f>
        <v>Almoço</v>
      </c>
      <c r="E177" s="1" t="str">
        <f>VLOOKUP(B177,ACTIVITY!A:C,3,1)</f>
        <v>NÃO PRODUTIVA</v>
      </c>
      <c r="F177" s="2">
        <v>43764</v>
      </c>
      <c r="G177" s="2" t="str">
        <f t="shared" si="4"/>
        <v>sábado</v>
      </c>
      <c r="H177" s="4">
        <v>0</v>
      </c>
      <c r="I177" s="4">
        <f t="shared" si="5"/>
        <v>0</v>
      </c>
    </row>
    <row r="178" spans="1:9" x14ac:dyDescent="0.25">
      <c r="A178" s="1">
        <v>2</v>
      </c>
      <c r="B178" s="1">
        <v>1</v>
      </c>
      <c r="C178" s="1" t="str">
        <f>VLOOKUP(A178,WORKSTATION!A:B,2,1)</f>
        <v>Estação de Trabalho 2</v>
      </c>
      <c r="D178" s="1" t="str">
        <f>VLOOKUP(B178,ACTIVITY!A:C,2,1)</f>
        <v>Enrolar bobina</v>
      </c>
      <c r="E178" s="1" t="str">
        <f>VLOOKUP(B178,ACTIVITY!A:C,3,1)</f>
        <v>PRODUTIVA</v>
      </c>
      <c r="F178" s="2">
        <v>43764</v>
      </c>
      <c r="G178" s="2" t="str">
        <f t="shared" si="4"/>
        <v>sábado</v>
      </c>
      <c r="H178" s="4">
        <v>0</v>
      </c>
      <c r="I178" s="4">
        <f t="shared" si="5"/>
        <v>0</v>
      </c>
    </row>
    <row r="179" spans="1:9" x14ac:dyDescent="0.25">
      <c r="A179" s="1">
        <v>2</v>
      </c>
      <c r="B179" s="1">
        <v>6</v>
      </c>
      <c r="C179" s="1" t="str">
        <f>VLOOKUP(A179,WORKSTATION!A:B,2,1)</f>
        <v>Estação de Trabalho 2</v>
      </c>
      <c r="D179" s="1" t="str">
        <f>VLOOKUP(B179,ACTIVITY!A:C,2,1)</f>
        <v>Falta de Material</v>
      </c>
      <c r="E179" s="1" t="str">
        <f>VLOOKUP(B179,ACTIVITY!A:C,3,1)</f>
        <v>PARADA</v>
      </c>
      <c r="F179" s="2">
        <v>43764</v>
      </c>
      <c r="G179" s="2" t="str">
        <f t="shared" si="4"/>
        <v>sábado</v>
      </c>
      <c r="H179" s="4">
        <v>0</v>
      </c>
      <c r="I179" s="4">
        <f t="shared" si="5"/>
        <v>0</v>
      </c>
    </row>
    <row r="180" spans="1:9" x14ac:dyDescent="0.25">
      <c r="A180" s="1">
        <v>2</v>
      </c>
      <c r="B180" s="1">
        <v>3</v>
      </c>
      <c r="C180" s="1" t="str">
        <f>VLOOKUP(A180,WORKSTATION!A:B,2,1)</f>
        <v>Estação de Trabalho 2</v>
      </c>
      <c r="D180" s="1" t="str">
        <f>VLOOKUP(B180,ACTIVITY!A:C,2,1)</f>
        <v>Instalar isolamento elétrico</v>
      </c>
      <c r="E180" s="1" t="str">
        <f>VLOOKUP(B180,ACTIVITY!A:C,3,1)</f>
        <v>PRODUTIVA</v>
      </c>
      <c r="F180" s="2">
        <v>43764</v>
      </c>
      <c r="G180" s="2" t="str">
        <f t="shared" si="4"/>
        <v>sábado</v>
      </c>
      <c r="H180" s="4">
        <v>0</v>
      </c>
      <c r="I180" s="4">
        <f t="shared" si="5"/>
        <v>0</v>
      </c>
    </row>
    <row r="181" spans="1:9" x14ac:dyDescent="0.25">
      <c r="A181" s="1">
        <v>2</v>
      </c>
      <c r="B181" s="1">
        <v>7</v>
      </c>
      <c r="C181" s="1" t="str">
        <f>VLOOKUP(A181,WORKSTATION!A:B,2,1)</f>
        <v>Estação de Trabalho 2</v>
      </c>
      <c r="D181" s="1" t="str">
        <f>VLOOKUP(B181,ACTIVITY!A:C,2,1)</f>
        <v>Quebra de equipamento</v>
      </c>
      <c r="E181" s="1" t="str">
        <f>VLOOKUP(B181,ACTIVITY!A:C,3,1)</f>
        <v>PARADA</v>
      </c>
      <c r="F181" s="2">
        <v>43764</v>
      </c>
      <c r="G181" s="2" t="str">
        <f t="shared" si="4"/>
        <v>sábado</v>
      </c>
      <c r="H181" s="4">
        <v>0</v>
      </c>
      <c r="I181" s="4">
        <f t="shared" si="5"/>
        <v>0</v>
      </c>
    </row>
    <row r="182" spans="1:9" x14ac:dyDescent="0.25">
      <c r="A182" s="1">
        <v>2</v>
      </c>
      <c r="B182" s="1">
        <v>2</v>
      </c>
      <c r="C182" s="1" t="str">
        <f>VLOOKUP(A182,WORKSTATION!A:B,2,1)</f>
        <v>Estação de Trabalho 2</v>
      </c>
      <c r="D182" s="1" t="str">
        <f>VLOOKUP(B182,ACTIVITY!A:C,2,1)</f>
        <v>Soldar bobina</v>
      </c>
      <c r="E182" s="1" t="str">
        <f>VLOOKUP(B182,ACTIVITY!A:C,3,1)</f>
        <v>PRODUTIVA</v>
      </c>
      <c r="F182" s="2">
        <v>43764</v>
      </c>
      <c r="G182" s="2" t="str">
        <f t="shared" si="4"/>
        <v>sábado</v>
      </c>
      <c r="H182" s="4">
        <v>0</v>
      </c>
      <c r="I182" s="4">
        <f t="shared" si="5"/>
        <v>0</v>
      </c>
    </row>
    <row r="183" spans="1:9" x14ac:dyDescent="0.25">
      <c r="A183" s="1">
        <v>2</v>
      </c>
      <c r="B183" s="1">
        <v>5</v>
      </c>
      <c r="C183" s="1" t="str">
        <f>VLOOKUP(A183,WORKSTATION!A:B,2,1)</f>
        <v>Estação de Trabalho 2</v>
      </c>
      <c r="D183" s="1" t="str">
        <f>VLOOKUP(B183,ACTIVITY!A:C,2,1)</f>
        <v>Treinamentos Internos</v>
      </c>
      <c r="E183" s="1" t="str">
        <f>VLOOKUP(B183,ACTIVITY!A:C,3,1)</f>
        <v>NÃO PRODUTIVA</v>
      </c>
      <c r="F183" s="2">
        <v>43764</v>
      </c>
      <c r="G183" s="2" t="str">
        <f t="shared" si="4"/>
        <v>sábado</v>
      </c>
      <c r="H183" s="4">
        <v>0</v>
      </c>
      <c r="I183" s="4">
        <f t="shared" si="5"/>
        <v>0</v>
      </c>
    </row>
    <row r="184" spans="1:9" x14ac:dyDescent="0.25">
      <c r="A184" s="1">
        <v>2</v>
      </c>
      <c r="B184" s="1">
        <v>4</v>
      </c>
      <c r="C184" s="1" t="str">
        <f>VLOOKUP(A184,WORKSTATION!A:B,2,1)</f>
        <v>Estação de Trabalho 2</v>
      </c>
      <c r="D184" s="1" t="str">
        <f>VLOOKUP(B184,ACTIVITY!A:C,2,1)</f>
        <v>Almoço</v>
      </c>
      <c r="E184" s="1" t="str">
        <f>VLOOKUP(B184,ACTIVITY!A:C,3,1)</f>
        <v>NÃO PRODUTIVA</v>
      </c>
      <c r="F184" s="2">
        <v>43765</v>
      </c>
      <c r="G184" s="2" t="str">
        <f t="shared" si="4"/>
        <v>domingo</v>
      </c>
      <c r="H184" s="4">
        <v>0</v>
      </c>
      <c r="I184" s="4">
        <f t="shared" si="5"/>
        <v>0</v>
      </c>
    </row>
    <row r="185" spans="1:9" x14ac:dyDescent="0.25">
      <c r="A185" s="1">
        <v>2</v>
      </c>
      <c r="B185" s="1">
        <v>1</v>
      </c>
      <c r="C185" s="1" t="str">
        <f>VLOOKUP(A185,WORKSTATION!A:B,2,1)</f>
        <v>Estação de Trabalho 2</v>
      </c>
      <c r="D185" s="1" t="str">
        <f>VLOOKUP(B185,ACTIVITY!A:C,2,1)</f>
        <v>Enrolar bobina</v>
      </c>
      <c r="E185" s="1" t="str">
        <f>VLOOKUP(B185,ACTIVITY!A:C,3,1)</f>
        <v>PRODUTIVA</v>
      </c>
      <c r="F185" s="2">
        <v>43765</v>
      </c>
      <c r="G185" s="2" t="str">
        <f t="shared" si="4"/>
        <v>domingo</v>
      </c>
      <c r="H185" s="4">
        <v>0</v>
      </c>
      <c r="I185" s="4">
        <f t="shared" si="5"/>
        <v>0</v>
      </c>
    </row>
    <row r="186" spans="1:9" x14ac:dyDescent="0.25">
      <c r="A186" s="1">
        <v>2</v>
      </c>
      <c r="B186" s="1">
        <v>6</v>
      </c>
      <c r="C186" s="1" t="str">
        <f>VLOOKUP(A186,WORKSTATION!A:B,2,1)</f>
        <v>Estação de Trabalho 2</v>
      </c>
      <c r="D186" s="1" t="str">
        <f>VLOOKUP(B186,ACTIVITY!A:C,2,1)</f>
        <v>Falta de Material</v>
      </c>
      <c r="E186" s="1" t="str">
        <f>VLOOKUP(B186,ACTIVITY!A:C,3,1)</f>
        <v>PARADA</v>
      </c>
      <c r="F186" s="2">
        <v>43765</v>
      </c>
      <c r="G186" s="2" t="str">
        <f t="shared" si="4"/>
        <v>domingo</v>
      </c>
      <c r="H186" s="4">
        <v>0</v>
      </c>
      <c r="I186" s="4">
        <f t="shared" si="5"/>
        <v>0</v>
      </c>
    </row>
    <row r="187" spans="1:9" x14ac:dyDescent="0.25">
      <c r="A187" s="1">
        <v>2</v>
      </c>
      <c r="B187" s="1">
        <v>3</v>
      </c>
      <c r="C187" s="1" t="str">
        <f>VLOOKUP(A187,WORKSTATION!A:B,2,1)</f>
        <v>Estação de Trabalho 2</v>
      </c>
      <c r="D187" s="1" t="str">
        <f>VLOOKUP(B187,ACTIVITY!A:C,2,1)</f>
        <v>Instalar isolamento elétrico</v>
      </c>
      <c r="E187" s="1" t="str">
        <f>VLOOKUP(B187,ACTIVITY!A:C,3,1)</f>
        <v>PRODUTIVA</v>
      </c>
      <c r="F187" s="2">
        <v>43765</v>
      </c>
      <c r="G187" s="2" t="str">
        <f t="shared" si="4"/>
        <v>domingo</v>
      </c>
      <c r="H187" s="4">
        <v>0</v>
      </c>
      <c r="I187" s="4">
        <f t="shared" si="5"/>
        <v>0</v>
      </c>
    </row>
    <row r="188" spans="1:9" x14ac:dyDescent="0.25">
      <c r="A188" s="1">
        <v>2</v>
      </c>
      <c r="B188" s="1">
        <v>7</v>
      </c>
      <c r="C188" s="1" t="str">
        <f>VLOOKUP(A188,WORKSTATION!A:B,2,1)</f>
        <v>Estação de Trabalho 2</v>
      </c>
      <c r="D188" s="1" t="str">
        <f>VLOOKUP(B188,ACTIVITY!A:C,2,1)</f>
        <v>Quebra de equipamento</v>
      </c>
      <c r="E188" s="1" t="str">
        <f>VLOOKUP(B188,ACTIVITY!A:C,3,1)</f>
        <v>PARADA</v>
      </c>
      <c r="F188" s="2">
        <v>43765</v>
      </c>
      <c r="G188" s="2" t="str">
        <f t="shared" si="4"/>
        <v>domingo</v>
      </c>
      <c r="H188" s="4">
        <v>0</v>
      </c>
      <c r="I188" s="4">
        <f t="shared" si="5"/>
        <v>0</v>
      </c>
    </row>
    <row r="189" spans="1:9" x14ac:dyDescent="0.25">
      <c r="A189" s="1">
        <v>2</v>
      </c>
      <c r="B189" s="1">
        <v>2</v>
      </c>
      <c r="C189" s="1" t="str">
        <f>VLOOKUP(A189,WORKSTATION!A:B,2,1)</f>
        <v>Estação de Trabalho 2</v>
      </c>
      <c r="D189" s="1" t="str">
        <f>VLOOKUP(B189,ACTIVITY!A:C,2,1)</f>
        <v>Soldar bobina</v>
      </c>
      <c r="E189" s="1" t="str">
        <f>VLOOKUP(B189,ACTIVITY!A:C,3,1)</f>
        <v>PRODUTIVA</v>
      </c>
      <c r="F189" s="2">
        <v>43765</v>
      </c>
      <c r="G189" s="2" t="str">
        <f t="shared" si="4"/>
        <v>domingo</v>
      </c>
      <c r="H189" s="4">
        <v>0</v>
      </c>
      <c r="I189" s="4">
        <f t="shared" si="5"/>
        <v>0</v>
      </c>
    </row>
    <row r="190" spans="1:9" x14ac:dyDescent="0.25">
      <c r="A190" s="1">
        <v>2</v>
      </c>
      <c r="B190" s="1">
        <v>5</v>
      </c>
      <c r="C190" s="1" t="str">
        <f>VLOOKUP(A190,WORKSTATION!A:B,2,1)</f>
        <v>Estação de Trabalho 2</v>
      </c>
      <c r="D190" s="1" t="str">
        <f>VLOOKUP(B190,ACTIVITY!A:C,2,1)</f>
        <v>Treinamentos Internos</v>
      </c>
      <c r="E190" s="1" t="str">
        <f>VLOOKUP(B190,ACTIVITY!A:C,3,1)</f>
        <v>NÃO PRODUTIVA</v>
      </c>
      <c r="F190" s="2">
        <v>43765</v>
      </c>
      <c r="G190" s="2" t="str">
        <f t="shared" si="4"/>
        <v>domingo</v>
      </c>
      <c r="H190" s="4">
        <v>0</v>
      </c>
      <c r="I190" s="4">
        <f t="shared" si="5"/>
        <v>0</v>
      </c>
    </row>
    <row r="191" spans="1:9" x14ac:dyDescent="0.25">
      <c r="A191" s="1">
        <v>2</v>
      </c>
      <c r="B191" s="1">
        <v>4</v>
      </c>
      <c r="C191" s="1" t="str">
        <f>VLOOKUP(A191,WORKSTATION!A:B,2,1)</f>
        <v>Estação de Trabalho 2</v>
      </c>
      <c r="D191" s="1" t="str">
        <f>VLOOKUP(B191,ACTIVITY!A:C,2,1)</f>
        <v>Almoço</v>
      </c>
      <c r="E191" s="1" t="str">
        <f>VLOOKUP(B191,ACTIVITY!A:C,3,1)</f>
        <v>NÃO PRODUTIVA</v>
      </c>
      <c r="F191" s="2">
        <v>43766</v>
      </c>
      <c r="G191" s="2" t="str">
        <f t="shared" si="4"/>
        <v>segunda-feira</v>
      </c>
      <c r="H191" s="4">
        <f ca="1">RANDBETWEEN(5900,6100)/100</f>
        <v>60.5</v>
      </c>
      <c r="I191" s="4">
        <f t="shared" ca="1" si="5"/>
        <v>1.0083333333333333</v>
      </c>
    </row>
    <row r="192" spans="1:9" x14ac:dyDescent="0.25">
      <c r="A192" s="1">
        <v>2</v>
      </c>
      <c r="B192" s="1">
        <v>1</v>
      </c>
      <c r="C192" s="1" t="str">
        <f>VLOOKUP(A192,WORKSTATION!A:B,2,1)</f>
        <v>Estação de Trabalho 2</v>
      </c>
      <c r="D192" s="1" t="str">
        <f>VLOOKUP(B192,ACTIVITY!A:C,2,1)</f>
        <v>Enrolar bobina</v>
      </c>
      <c r="E192" s="1" t="str">
        <f>VLOOKUP(B192,ACTIVITY!A:C,3,1)</f>
        <v>PRODUTIVA</v>
      </c>
      <c r="F192" s="2">
        <v>43766</v>
      </c>
      <c r="G192" s="2" t="str">
        <f t="shared" si="4"/>
        <v>segunda-feira</v>
      </c>
      <c r="H192" s="4">
        <f ca="1">RANDBETWEEN(6000,8000)/100</f>
        <v>73.84</v>
      </c>
      <c r="I192" s="4">
        <f t="shared" ca="1" si="5"/>
        <v>1.2306666666666668</v>
      </c>
    </row>
    <row r="193" spans="1:9" x14ac:dyDescent="0.25">
      <c r="A193" s="1">
        <v>2</v>
      </c>
      <c r="B193" s="1">
        <v>6</v>
      </c>
      <c r="C193" s="1" t="str">
        <f>VLOOKUP(A193,WORKSTATION!A:B,2,1)</f>
        <v>Estação de Trabalho 2</v>
      </c>
      <c r="D193" s="1" t="str">
        <f>VLOOKUP(B193,ACTIVITY!A:C,2,1)</f>
        <v>Falta de Material</v>
      </c>
      <c r="E193" s="1" t="str">
        <f>VLOOKUP(B193,ACTIVITY!A:C,3,1)</f>
        <v>PARADA</v>
      </c>
      <c r="F193" s="2">
        <v>43766</v>
      </c>
      <c r="G193" s="2" t="str">
        <f t="shared" si="4"/>
        <v>segunda-feira</v>
      </c>
      <c r="H193" s="4">
        <f ca="1">RANDBETWEEN(1500,2000)/100</f>
        <v>18.34</v>
      </c>
      <c r="I193" s="4">
        <f t="shared" ca="1" si="5"/>
        <v>0.30566666666666664</v>
      </c>
    </row>
    <row r="194" spans="1:9" x14ac:dyDescent="0.25">
      <c r="A194" s="1">
        <v>2</v>
      </c>
      <c r="B194" s="1">
        <v>3</v>
      </c>
      <c r="C194" s="1" t="str">
        <f>VLOOKUP(A194,WORKSTATION!A:B,2,1)</f>
        <v>Estação de Trabalho 2</v>
      </c>
      <c r="D194" s="1" t="str">
        <f>VLOOKUP(B194,ACTIVITY!A:C,2,1)</f>
        <v>Instalar isolamento elétrico</v>
      </c>
      <c r="E194" s="1" t="str">
        <f>VLOOKUP(B194,ACTIVITY!A:C,3,1)</f>
        <v>PRODUTIVA</v>
      </c>
      <c r="F194" s="2">
        <v>43766</v>
      </c>
      <c r="G194" s="2" t="str">
        <f t="shared" ref="G194:G218" si="6">TEXT(F194,"dddd")</f>
        <v>segunda-feira</v>
      </c>
      <c r="H194" s="4">
        <f ca="1">RANDBETWEEN(6000,9000)/100</f>
        <v>81.33</v>
      </c>
      <c r="I194" s="4">
        <f t="shared" ref="I194:I218" ca="1" si="7">H194/60</f>
        <v>1.3554999999999999</v>
      </c>
    </row>
    <row r="195" spans="1:9" x14ac:dyDescent="0.25">
      <c r="A195" s="1">
        <v>2</v>
      </c>
      <c r="B195" s="1">
        <v>7</v>
      </c>
      <c r="C195" s="1" t="str">
        <f>VLOOKUP(A195,WORKSTATION!A:B,2,1)</f>
        <v>Estação de Trabalho 2</v>
      </c>
      <c r="D195" s="1" t="str">
        <f>VLOOKUP(B195,ACTIVITY!A:C,2,1)</f>
        <v>Quebra de equipamento</v>
      </c>
      <c r="E195" s="1" t="str">
        <f>VLOOKUP(B195,ACTIVITY!A:C,3,1)</f>
        <v>PARADA</v>
      </c>
      <c r="F195" s="2">
        <v>43766</v>
      </c>
      <c r="G195" s="2" t="str">
        <f t="shared" si="6"/>
        <v>segunda-feira</v>
      </c>
      <c r="H195" s="4">
        <f ca="1">RANDBETWEEN(2000,3000)/100</f>
        <v>21.74</v>
      </c>
      <c r="I195" s="4">
        <f t="shared" ca="1" si="7"/>
        <v>0.36233333333333329</v>
      </c>
    </row>
    <row r="196" spans="1:9" x14ac:dyDescent="0.25">
      <c r="A196" s="1">
        <v>2</v>
      </c>
      <c r="B196" s="1">
        <v>2</v>
      </c>
      <c r="C196" s="1" t="str">
        <f>VLOOKUP(A196,WORKSTATION!A:B,2,1)</f>
        <v>Estação de Trabalho 2</v>
      </c>
      <c r="D196" s="1" t="str">
        <f>VLOOKUP(B196,ACTIVITY!A:C,2,1)</f>
        <v>Soldar bobina</v>
      </c>
      <c r="E196" s="1" t="str">
        <f>VLOOKUP(B196,ACTIVITY!A:C,3,1)</f>
        <v>PRODUTIVA</v>
      </c>
      <c r="F196" s="2">
        <v>43766</v>
      </c>
      <c r="G196" s="2" t="str">
        <f t="shared" si="6"/>
        <v>segunda-feira</v>
      </c>
      <c r="H196" s="4">
        <f ca="1">RANDBETWEEN(7000,9000)/100</f>
        <v>82.4</v>
      </c>
      <c r="I196" s="4">
        <f t="shared" ca="1" si="7"/>
        <v>1.3733333333333335</v>
      </c>
    </row>
    <row r="197" spans="1:9" x14ac:dyDescent="0.25">
      <c r="A197" s="1">
        <v>2</v>
      </c>
      <c r="B197" s="1">
        <v>5</v>
      </c>
      <c r="C197" s="1" t="str">
        <f>VLOOKUP(A197,WORKSTATION!A:B,2,1)</f>
        <v>Estação de Trabalho 2</v>
      </c>
      <c r="D197" s="1" t="str">
        <f>VLOOKUP(B197,ACTIVITY!A:C,2,1)</f>
        <v>Treinamentos Internos</v>
      </c>
      <c r="E197" s="1" t="str">
        <f>VLOOKUP(B197,ACTIVITY!A:C,3,1)</f>
        <v>NÃO PRODUTIVA</v>
      </c>
      <c r="F197" s="2">
        <v>43766</v>
      </c>
      <c r="G197" s="2" t="str">
        <f t="shared" si="6"/>
        <v>segunda-feira</v>
      </c>
      <c r="H197" s="4">
        <f ca="1">RANDBETWEEN(2000,3000)/100</f>
        <v>25.06</v>
      </c>
      <c r="I197" s="4">
        <f t="shared" ca="1" si="7"/>
        <v>0.41766666666666663</v>
      </c>
    </row>
    <row r="198" spans="1:9" x14ac:dyDescent="0.25">
      <c r="A198" s="1">
        <v>2</v>
      </c>
      <c r="B198" s="1">
        <v>4</v>
      </c>
      <c r="C198" s="1" t="str">
        <f>VLOOKUP(A198,WORKSTATION!A:B,2,1)</f>
        <v>Estação de Trabalho 2</v>
      </c>
      <c r="D198" s="1" t="str">
        <f>VLOOKUP(B198,ACTIVITY!A:C,2,1)</f>
        <v>Almoço</v>
      </c>
      <c r="E198" s="1" t="str">
        <f>VLOOKUP(B198,ACTIVITY!A:C,3,1)</f>
        <v>NÃO PRODUTIVA</v>
      </c>
      <c r="F198" s="2">
        <v>43767</v>
      </c>
      <c r="G198" s="2" t="str">
        <f t="shared" si="6"/>
        <v>terça-feira</v>
      </c>
      <c r="H198" s="4">
        <f ca="1">RANDBETWEEN(5900,6100)/100</f>
        <v>59.92</v>
      </c>
      <c r="I198" s="4">
        <f t="shared" ca="1" si="7"/>
        <v>0.9986666666666667</v>
      </c>
    </row>
    <row r="199" spans="1:9" x14ac:dyDescent="0.25">
      <c r="A199" s="1">
        <v>2</v>
      </c>
      <c r="B199" s="1">
        <v>1</v>
      </c>
      <c r="C199" s="1" t="str">
        <f>VLOOKUP(A199,WORKSTATION!A:B,2,1)</f>
        <v>Estação de Trabalho 2</v>
      </c>
      <c r="D199" s="1" t="str">
        <f>VLOOKUP(B199,ACTIVITY!A:C,2,1)</f>
        <v>Enrolar bobina</v>
      </c>
      <c r="E199" s="1" t="str">
        <f>VLOOKUP(B199,ACTIVITY!A:C,3,1)</f>
        <v>PRODUTIVA</v>
      </c>
      <c r="F199" s="2">
        <v>43767</v>
      </c>
      <c r="G199" s="2" t="str">
        <f t="shared" si="6"/>
        <v>terça-feira</v>
      </c>
      <c r="H199" s="4">
        <f ca="1">RANDBETWEEN(6000,8000)/100</f>
        <v>71.55</v>
      </c>
      <c r="I199" s="4">
        <f t="shared" ca="1" si="7"/>
        <v>1.1924999999999999</v>
      </c>
    </row>
    <row r="200" spans="1:9" x14ac:dyDescent="0.25">
      <c r="A200" s="1">
        <v>2</v>
      </c>
      <c r="B200" s="1">
        <v>6</v>
      </c>
      <c r="C200" s="1" t="str">
        <f>VLOOKUP(A200,WORKSTATION!A:B,2,1)</f>
        <v>Estação de Trabalho 2</v>
      </c>
      <c r="D200" s="1" t="str">
        <f>VLOOKUP(B200,ACTIVITY!A:C,2,1)</f>
        <v>Falta de Material</v>
      </c>
      <c r="E200" s="1" t="str">
        <f>VLOOKUP(B200,ACTIVITY!A:C,3,1)</f>
        <v>PARADA</v>
      </c>
      <c r="F200" s="2">
        <v>43767</v>
      </c>
      <c r="G200" s="2" t="str">
        <f t="shared" si="6"/>
        <v>terça-feira</v>
      </c>
      <c r="H200" s="4">
        <f ca="1">RANDBETWEEN(1500,2000)/100</f>
        <v>17.239999999999998</v>
      </c>
      <c r="I200" s="4">
        <f t="shared" ca="1" si="7"/>
        <v>0.28733333333333333</v>
      </c>
    </row>
    <row r="201" spans="1:9" x14ac:dyDescent="0.25">
      <c r="A201" s="1">
        <v>2</v>
      </c>
      <c r="B201" s="1">
        <v>3</v>
      </c>
      <c r="C201" s="1" t="str">
        <f>VLOOKUP(A201,WORKSTATION!A:B,2,1)</f>
        <v>Estação de Trabalho 2</v>
      </c>
      <c r="D201" s="1" t="str">
        <f>VLOOKUP(B201,ACTIVITY!A:C,2,1)</f>
        <v>Instalar isolamento elétrico</v>
      </c>
      <c r="E201" s="1" t="str">
        <f>VLOOKUP(B201,ACTIVITY!A:C,3,1)</f>
        <v>PRODUTIVA</v>
      </c>
      <c r="F201" s="2">
        <v>43767</v>
      </c>
      <c r="G201" s="2" t="str">
        <f t="shared" si="6"/>
        <v>terça-feira</v>
      </c>
      <c r="H201" s="4">
        <f ca="1">RANDBETWEEN(6000,9000)/100</f>
        <v>80.459999999999994</v>
      </c>
      <c r="I201" s="4">
        <f t="shared" ca="1" si="7"/>
        <v>1.341</v>
      </c>
    </row>
    <row r="202" spans="1:9" x14ac:dyDescent="0.25">
      <c r="A202" s="1">
        <v>2</v>
      </c>
      <c r="B202" s="1">
        <v>7</v>
      </c>
      <c r="C202" s="1" t="str">
        <f>VLOOKUP(A202,WORKSTATION!A:B,2,1)</f>
        <v>Estação de Trabalho 2</v>
      </c>
      <c r="D202" s="1" t="str">
        <f>VLOOKUP(B202,ACTIVITY!A:C,2,1)</f>
        <v>Quebra de equipamento</v>
      </c>
      <c r="E202" s="1" t="str">
        <f>VLOOKUP(B202,ACTIVITY!A:C,3,1)</f>
        <v>PARADA</v>
      </c>
      <c r="F202" s="2">
        <v>43767</v>
      </c>
      <c r="G202" s="2" t="str">
        <f t="shared" si="6"/>
        <v>terça-feira</v>
      </c>
      <c r="H202" s="4">
        <f ca="1">RANDBETWEEN(2000,3000)/100</f>
        <v>23.38</v>
      </c>
      <c r="I202" s="4">
        <f t="shared" ca="1" si="7"/>
        <v>0.38966666666666666</v>
      </c>
    </row>
    <row r="203" spans="1:9" x14ac:dyDescent="0.25">
      <c r="A203" s="1">
        <v>2</v>
      </c>
      <c r="B203" s="1">
        <v>2</v>
      </c>
      <c r="C203" s="1" t="str">
        <f>VLOOKUP(A203,WORKSTATION!A:B,2,1)</f>
        <v>Estação de Trabalho 2</v>
      </c>
      <c r="D203" s="1" t="str">
        <f>VLOOKUP(B203,ACTIVITY!A:C,2,1)</f>
        <v>Soldar bobina</v>
      </c>
      <c r="E203" s="1" t="str">
        <f>VLOOKUP(B203,ACTIVITY!A:C,3,1)</f>
        <v>PRODUTIVA</v>
      </c>
      <c r="F203" s="2">
        <v>43767</v>
      </c>
      <c r="G203" s="2" t="str">
        <f t="shared" si="6"/>
        <v>terça-feira</v>
      </c>
      <c r="H203" s="4">
        <f ca="1">RANDBETWEEN(7000,9000)/100</f>
        <v>85.12</v>
      </c>
      <c r="I203" s="4">
        <f t="shared" ca="1" si="7"/>
        <v>1.4186666666666667</v>
      </c>
    </row>
    <row r="204" spans="1:9" x14ac:dyDescent="0.25">
      <c r="A204" s="1">
        <v>2</v>
      </c>
      <c r="B204" s="1">
        <v>5</v>
      </c>
      <c r="C204" s="1" t="str">
        <f>VLOOKUP(A204,WORKSTATION!A:B,2,1)</f>
        <v>Estação de Trabalho 2</v>
      </c>
      <c r="D204" s="1" t="str">
        <f>VLOOKUP(B204,ACTIVITY!A:C,2,1)</f>
        <v>Treinamentos Internos</v>
      </c>
      <c r="E204" s="1" t="str">
        <f>VLOOKUP(B204,ACTIVITY!A:C,3,1)</f>
        <v>NÃO PRODUTIVA</v>
      </c>
      <c r="F204" s="2">
        <v>43767</v>
      </c>
      <c r="G204" s="2" t="str">
        <f t="shared" si="6"/>
        <v>terça-feira</v>
      </c>
      <c r="H204" s="4">
        <f ca="1">RANDBETWEEN(2000,3000)/100</f>
        <v>28.72</v>
      </c>
      <c r="I204" s="4">
        <f t="shared" ca="1" si="7"/>
        <v>0.47866666666666663</v>
      </c>
    </row>
    <row r="205" spans="1:9" x14ac:dyDescent="0.25">
      <c r="A205" s="1">
        <v>2</v>
      </c>
      <c r="B205" s="1">
        <v>4</v>
      </c>
      <c r="C205" s="1" t="str">
        <f>VLOOKUP(A205,WORKSTATION!A:B,2,1)</f>
        <v>Estação de Trabalho 2</v>
      </c>
      <c r="D205" s="1" t="str">
        <f>VLOOKUP(B205,ACTIVITY!A:C,2,1)</f>
        <v>Almoço</v>
      </c>
      <c r="E205" s="1" t="str">
        <f>VLOOKUP(B205,ACTIVITY!A:C,3,1)</f>
        <v>NÃO PRODUTIVA</v>
      </c>
      <c r="F205" s="2">
        <v>43768</v>
      </c>
      <c r="G205" s="2" t="str">
        <f t="shared" si="6"/>
        <v>quarta-feira</v>
      </c>
      <c r="H205" s="4">
        <f ca="1">RANDBETWEEN(5900,6100)/100</f>
        <v>59.86</v>
      </c>
      <c r="I205" s="4">
        <f t="shared" ca="1" si="7"/>
        <v>0.9976666666666667</v>
      </c>
    </row>
    <row r="206" spans="1:9" x14ac:dyDescent="0.25">
      <c r="A206" s="1">
        <v>2</v>
      </c>
      <c r="B206" s="1">
        <v>1</v>
      </c>
      <c r="C206" s="1" t="str">
        <f>VLOOKUP(A206,WORKSTATION!A:B,2,1)</f>
        <v>Estação de Trabalho 2</v>
      </c>
      <c r="D206" s="1" t="str">
        <f>VLOOKUP(B206,ACTIVITY!A:C,2,1)</f>
        <v>Enrolar bobina</v>
      </c>
      <c r="E206" s="1" t="str">
        <f>VLOOKUP(B206,ACTIVITY!A:C,3,1)</f>
        <v>PRODUTIVA</v>
      </c>
      <c r="F206" s="2">
        <v>43768</v>
      </c>
      <c r="G206" s="2" t="str">
        <f t="shared" si="6"/>
        <v>quarta-feira</v>
      </c>
      <c r="H206" s="4">
        <f ca="1">RANDBETWEEN(6000,8000)/100</f>
        <v>71.91</v>
      </c>
      <c r="I206" s="4">
        <f t="shared" ca="1" si="7"/>
        <v>1.1984999999999999</v>
      </c>
    </row>
    <row r="207" spans="1:9" x14ac:dyDescent="0.25">
      <c r="A207" s="1">
        <v>2</v>
      </c>
      <c r="B207" s="1">
        <v>6</v>
      </c>
      <c r="C207" s="1" t="str">
        <f>VLOOKUP(A207,WORKSTATION!A:B,2,1)</f>
        <v>Estação de Trabalho 2</v>
      </c>
      <c r="D207" s="1" t="str">
        <f>VLOOKUP(B207,ACTIVITY!A:C,2,1)</f>
        <v>Falta de Material</v>
      </c>
      <c r="E207" s="1" t="str">
        <f>VLOOKUP(B207,ACTIVITY!A:C,3,1)</f>
        <v>PARADA</v>
      </c>
      <c r="F207" s="2">
        <v>43768</v>
      </c>
      <c r="G207" s="2" t="str">
        <f t="shared" si="6"/>
        <v>quarta-feira</v>
      </c>
      <c r="H207" s="4">
        <f ca="1">RANDBETWEEN(1500,2000)/100</f>
        <v>15.1</v>
      </c>
      <c r="I207" s="4">
        <f t="shared" ca="1" si="7"/>
        <v>0.25166666666666665</v>
      </c>
    </row>
    <row r="208" spans="1:9" x14ac:dyDescent="0.25">
      <c r="A208" s="1">
        <v>2</v>
      </c>
      <c r="B208" s="1">
        <v>3</v>
      </c>
      <c r="C208" s="1" t="str">
        <f>VLOOKUP(A208,WORKSTATION!A:B,2,1)</f>
        <v>Estação de Trabalho 2</v>
      </c>
      <c r="D208" s="1" t="str">
        <f>VLOOKUP(B208,ACTIVITY!A:C,2,1)</f>
        <v>Instalar isolamento elétrico</v>
      </c>
      <c r="E208" s="1" t="str">
        <f>VLOOKUP(B208,ACTIVITY!A:C,3,1)</f>
        <v>PRODUTIVA</v>
      </c>
      <c r="F208" s="2">
        <v>43768</v>
      </c>
      <c r="G208" s="2" t="str">
        <f t="shared" si="6"/>
        <v>quarta-feira</v>
      </c>
      <c r="H208" s="4">
        <f ca="1">RANDBETWEEN(6000,9000)/100</f>
        <v>74</v>
      </c>
      <c r="I208" s="4">
        <f t="shared" ca="1" si="7"/>
        <v>1.2333333333333334</v>
      </c>
    </row>
    <row r="209" spans="1:9" x14ac:dyDescent="0.25">
      <c r="A209" s="1">
        <v>2</v>
      </c>
      <c r="B209" s="1">
        <v>7</v>
      </c>
      <c r="C209" s="1" t="str">
        <f>VLOOKUP(A209,WORKSTATION!A:B,2,1)</f>
        <v>Estação de Trabalho 2</v>
      </c>
      <c r="D209" s="1" t="str">
        <f>VLOOKUP(B209,ACTIVITY!A:C,2,1)</f>
        <v>Quebra de equipamento</v>
      </c>
      <c r="E209" s="1" t="str">
        <f>VLOOKUP(B209,ACTIVITY!A:C,3,1)</f>
        <v>PARADA</v>
      </c>
      <c r="F209" s="2">
        <v>43768</v>
      </c>
      <c r="G209" s="2" t="str">
        <f t="shared" si="6"/>
        <v>quarta-feira</v>
      </c>
      <c r="H209" s="4">
        <f ca="1">RANDBETWEEN(2000,3000)/100</f>
        <v>20.89</v>
      </c>
      <c r="I209" s="4">
        <f t="shared" ca="1" si="7"/>
        <v>0.34816666666666668</v>
      </c>
    </row>
    <row r="210" spans="1:9" x14ac:dyDescent="0.25">
      <c r="A210" s="1">
        <v>2</v>
      </c>
      <c r="B210" s="1">
        <v>2</v>
      </c>
      <c r="C210" s="1" t="str">
        <f>VLOOKUP(A210,WORKSTATION!A:B,2,1)</f>
        <v>Estação de Trabalho 2</v>
      </c>
      <c r="D210" s="1" t="str">
        <f>VLOOKUP(B210,ACTIVITY!A:C,2,1)</f>
        <v>Soldar bobina</v>
      </c>
      <c r="E210" s="1" t="str">
        <f>VLOOKUP(B210,ACTIVITY!A:C,3,1)</f>
        <v>PRODUTIVA</v>
      </c>
      <c r="F210" s="2">
        <v>43768</v>
      </c>
      <c r="G210" s="2" t="str">
        <f t="shared" si="6"/>
        <v>quarta-feira</v>
      </c>
      <c r="H210" s="4">
        <f ca="1">RANDBETWEEN(7000,9000)/100</f>
        <v>83.49</v>
      </c>
      <c r="I210" s="4">
        <f t="shared" ca="1" si="7"/>
        <v>1.3915</v>
      </c>
    </row>
    <row r="211" spans="1:9" x14ac:dyDescent="0.25">
      <c r="A211" s="1">
        <v>2</v>
      </c>
      <c r="B211" s="1">
        <v>5</v>
      </c>
      <c r="C211" s="1" t="str">
        <f>VLOOKUP(A211,WORKSTATION!A:B,2,1)</f>
        <v>Estação de Trabalho 2</v>
      </c>
      <c r="D211" s="1" t="str">
        <f>VLOOKUP(B211,ACTIVITY!A:C,2,1)</f>
        <v>Treinamentos Internos</v>
      </c>
      <c r="E211" s="1" t="str">
        <f>VLOOKUP(B211,ACTIVITY!A:C,3,1)</f>
        <v>NÃO PRODUTIVA</v>
      </c>
      <c r="F211" s="2">
        <v>43768</v>
      </c>
      <c r="G211" s="2" t="str">
        <f t="shared" si="6"/>
        <v>quarta-feira</v>
      </c>
      <c r="H211" s="4">
        <f ca="1">RANDBETWEEN(2000,3000)/100</f>
        <v>20.45</v>
      </c>
      <c r="I211" s="4">
        <f t="shared" ca="1" si="7"/>
        <v>0.34083333333333332</v>
      </c>
    </row>
    <row r="212" spans="1:9" x14ac:dyDescent="0.25">
      <c r="A212" s="1">
        <v>2</v>
      </c>
      <c r="B212" s="1">
        <v>4</v>
      </c>
      <c r="C212" s="1" t="str">
        <f>VLOOKUP(A212,WORKSTATION!A:B,2,1)</f>
        <v>Estação de Trabalho 2</v>
      </c>
      <c r="D212" s="1" t="str">
        <f>VLOOKUP(B212,ACTIVITY!A:C,2,1)</f>
        <v>Almoço</v>
      </c>
      <c r="E212" s="1" t="str">
        <f>VLOOKUP(B212,ACTIVITY!A:C,3,1)</f>
        <v>NÃO PRODUTIVA</v>
      </c>
      <c r="F212" s="2">
        <v>43769</v>
      </c>
      <c r="G212" s="2" t="str">
        <f t="shared" si="6"/>
        <v>quinta-feira</v>
      </c>
      <c r="H212" s="4">
        <f ca="1">RANDBETWEEN(5900,6100)/100</f>
        <v>60.55</v>
      </c>
      <c r="I212" s="4">
        <f t="shared" ca="1" si="7"/>
        <v>1.0091666666666665</v>
      </c>
    </row>
    <row r="213" spans="1:9" x14ac:dyDescent="0.25">
      <c r="A213" s="1">
        <v>2</v>
      </c>
      <c r="B213" s="1">
        <v>1</v>
      </c>
      <c r="C213" s="1" t="str">
        <f>VLOOKUP(A213,WORKSTATION!A:B,2,1)</f>
        <v>Estação de Trabalho 2</v>
      </c>
      <c r="D213" s="1" t="str">
        <f>VLOOKUP(B213,ACTIVITY!A:C,2,1)</f>
        <v>Enrolar bobina</v>
      </c>
      <c r="E213" s="1" t="str">
        <f>VLOOKUP(B213,ACTIVITY!A:C,3,1)</f>
        <v>PRODUTIVA</v>
      </c>
      <c r="F213" s="2">
        <v>43769</v>
      </c>
      <c r="G213" s="2" t="str">
        <f t="shared" si="6"/>
        <v>quinta-feira</v>
      </c>
      <c r="H213" s="4">
        <f ca="1">RANDBETWEEN(6000,8000)/100</f>
        <v>75.03</v>
      </c>
      <c r="I213" s="4">
        <f t="shared" ca="1" si="7"/>
        <v>1.2504999999999999</v>
      </c>
    </row>
    <row r="214" spans="1:9" x14ac:dyDescent="0.25">
      <c r="A214" s="1">
        <v>2</v>
      </c>
      <c r="B214" s="1">
        <v>6</v>
      </c>
      <c r="C214" s="1" t="str">
        <f>VLOOKUP(A214,WORKSTATION!A:B,2,1)</f>
        <v>Estação de Trabalho 2</v>
      </c>
      <c r="D214" s="1" t="str">
        <f>VLOOKUP(B214,ACTIVITY!A:C,2,1)</f>
        <v>Falta de Material</v>
      </c>
      <c r="E214" s="1" t="str">
        <f>VLOOKUP(B214,ACTIVITY!A:C,3,1)</f>
        <v>PARADA</v>
      </c>
      <c r="F214" s="2">
        <v>43769</v>
      </c>
      <c r="G214" s="2" t="str">
        <f t="shared" si="6"/>
        <v>quinta-feira</v>
      </c>
      <c r="H214" s="4">
        <f ca="1">RANDBETWEEN(1500,2000)/100</f>
        <v>18.68</v>
      </c>
      <c r="I214" s="4">
        <f t="shared" ca="1" si="7"/>
        <v>0.31133333333333335</v>
      </c>
    </row>
    <row r="215" spans="1:9" x14ac:dyDescent="0.25">
      <c r="A215" s="1">
        <v>2</v>
      </c>
      <c r="B215" s="1">
        <v>3</v>
      </c>
      <c r="C215" s="1" t="str">
        <f>VLOOKUP(A215,WORKSTATION!A:B,2,1)</f>
        <v>Estação de Trabalho 2</v>
      </c>
      <c r="D215" s="1" t="str">
        <f>VLOOKUP(B215,ACTIVITY!A:C,2,1)</f>
        <v>Instalar isolamento elétrico</v>
      </c>
      <c r="E215" s="1" t="str">
        <f>VLOOKUP(B215,ACTIVITY!A:C,3,1)</f>
        <v>PRODUTIVA</v>
      </c>
      <c r="F215" s="2">
        <v>43769</v>
      </c>
      <c r="G215" s="2" t="str">
        <f t="shared" si="6"/>
        <v>quinta-feira</v>
      </c>
      <c r="H215" s="4">
        <f ca="1">RANDBETWEEN(6000,9000)/100</f>
        <v>82.91</v>
      </c>
      <c r="I215" s="4">
        <f t="shared" ca="1" si="7"/>
        <v>1.3818333333333332</v>
      </c>
    </row>
    <row r="216" spans="1:9" x14ac:dyDescent="0.25">
      <c r="A216" s="1">
        <v>2</v>
      </c>
      <c r="B216" s="1">
        <v>7</v>
      </c>
      <c r="C216" s="1" t="str">
        <f>VLOOKUP(A216,WORKSTATION!A:B,2,1)</f>
        <v>Estação de Trabalho 2</v>
      </c>
      <c r="D216" s="1" t="str">
        <f>VLOOKUP(B216,ACTIVITY!A:C,2,1)</f>
        <v>Quebra de equipamento</v>
      </c>
      <c r="E216" s="1" t="str">
        <f>VLOOKUP(B216,ACTIVITY!A:C,3,1)</f>
        <v>PARADA</v>
      </c>
      <c r="F216" s="2">
        <v>43769</v>
      </c>
      <c r="G216" s="2" t="str">
        <f t="shared" si="6"/>
        <v>quinta-feira</v>
      </c>
      <c r="H216" s="4">
        <f ca="1">RANDBETWEEN(2000,3000)/100</f>
        <v>24.7</v>
      </c>
      <c r="I216" s="4">
        <f t="shared" ca="1" si="7"/>
        <v>0.41166666666666668</v>
      </c>
    </row>
    <row r="217" spans="1:9" x14ac:dyDescent="0.25">
      <c r="A217" s="1">
        <v>2</v>
      </c>
      <c r="B217" s="1">
        <v>2</v>
      </c>
      <c r="C217" s="1" t="str">
        <f>VLOOKUP(A217,WORKSTATION!A:B,2,1)</f>
        <v>Estação de Trabalho 2</v>
      </c>
      <c r="D217" s="1" t="str">
        <f>VLOOKUP(B217,ACTIVITY!A:C,2,1)</f>
        <v>Soldar bobina</v>
      </c>
      <c r="E217" s="1" t="str">
        <f>VLOOKUP(B217,ACTIVITY!A:C,3,1)</f>
        <v>PRODUTIVA</v>
      </c>
      <c r="F217" s="2">
        <v>43769</v>
      </c>
      <c r="G217" s="2" t="str">
        <f t="shared" si="6"/>
        <v>quinta-feira</v>
      </c>
      <c r="H217" s="4">
        <f ca="1">RANDBETWEEN(7000,9000)/100</f>
        <v>84.05</v>
      </c>
      <c r="I217" s="4">
        <f t="shared" ca="1" si="7"/>
        <v>1.4008333333333334</v>
      </c>
    </row>
    <row r="218" spans="1:9" x14ac:dyDescent="0.25">
      <c r="A218" s="1">
        <v>2</v>
      </c>
      <c r="B218" s="1">
        <v>5</v>
      </c>
      <c r="C218" s="1" t="str">
        <f>VLOOKUP(A218,WORKSTATION!A:B,2,1)</f>
        <v>Estação de Trabalho 2</v>
      </c>
      <c r="D218" s="1" t="str">
        <f>VLOOKUP(B218,ACTIVITY!A:C,2,1)</f>
        <v>Treinamentos Internos</v>
      </c>
      <c r="E218" s="1" t="str">
        <f>VLOOKUP(B218,ACTIVITY!A:C,3,1)</f>
        <v>NÃO PRODUTIVA</v>
      </c>
      <c r="F218" s="2">
        <v>43769</v>
      </c>
      <c r="G218" s="2" t="str">
        <f t="shared" si="6"/>
        <v>quinta-feira</v>
      </c>
      <c r="H218" s="4">
        <f ca="1">RANDBETWEEN(2000,3000)/100</f>
        <v>25.94</v>
      </c>
      <c r="I218" s="4">
        <f t="shared" ca="1" si="7"/>
        <v>0.43233333333333335</v>
      </c>
    </row>
  </sheetData>
  <autoFilter ref="A1:I218" xr:uid="{8480AAD5-B97A-47FC-856C-598D31981D67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A1A94-C7BD-48C7-859C-1EF0D8A41F21}">
  <dimension ref="A1:I218"/>
  <sheetViews>
    <sheetView workbookViewId="0"/>
  </sheetViews>
  <sheetFormatPr defaultRowHeight="15" x14ac:dyDescent="0.25"/>
  <cols>
    <col min="1" max="1" width="10.7109375" bestFit="1" customWidth="1"/>
    <col min="2" max="2" width="10.28515625" bestFit="1" customWidth="1"/>
    <col min="3" max="3" width="25" bestFit="1" customWidth="1"/>
    <col min="4" max="4" width="25.85546875" bestFit="1" customWidth="1"/>
    <col min="5" max="5" width="18.140625" bestFit="1" customWidth="1"/>
    <col min="6" max="6" width="10.7109375" bestFit="1" customWidth="1"/>
    <col min="7" max="7" width="20" bestFit="1" customWidth="1"/>
    <col min="8" max="8" width="22.42578125" bestFit="1" customWidth="1"/>
    <col min="9" max="9" width="20" bestFit="1" customWidth="1"/>
  </cols>
  <sheetData>
    <row r="1" spans="1:9" x14ac:dyDescent="0.25">
      <c r="A1" s="3" t="s">
        <v>18</v>
      </c>
      <c r="B1" s="3" t="s">
        <v>19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20</v>
      </c>
      <c r="I1" s="3" t="s">
        <v>21</v>
      </c>
    </row>
    <row r="2" spans="1:9" x14ac:dyDescent="0.25">
      <c r="A2" s="1">
        <v>3</v>
      </c>
      <c r="B2" s="1">
        <v>4</v>
      </c>
      <c r="C2" s="1" t="s">
        <v>1</v>
      </c>
      <c r="D2" s="1" t="s">
        <v>6</v>
      </c>
      <c r="E2" s="1" t="s">
        <v>11</v>
      </c>
      <c r="F2" s="2">
        <v>43739</v>
      </c>
      <c r="G2" s="2" t="s">
        <v>22</v>
      </c>
      <c r="H2" s="4">
        <v>60.18</v>
      </c>
      <c r="I2" s="4">
        <v>1.0029999999999999</v>
      </c>
    </row>
    <row r="3" spans="1:9" x14ac:dyDescent="0.25">
      <c r="A3" s="1">
        <v>3</v>
      </c>
      <c r="B3" s="1">
        <v>1</v>
      </c>
      <c r="C3" s="1" t="s">
        <v>1</v>
      </c>
      <c r="D3" s="1" t="s">
        <v>3</v>
      </c>
      <c r="E3" s="1" t="s">
        <v>10</v>
      </c>
      <c r="F3" s="2">
        <v>43739</v>
      </c>
      <c r="G3" s="2" t="s">
        <v>22</v>
      </c>
      <c r="H3" s="4">
        <v>67.290000000000006</v>
      </c>
      <c r="I3" s="4">
        <v>1.1215000000000002</v>
      </c>
    </row>
    <row r="4" spans="1:9" x14ac:dyDescent="0.25">
      <c r="A4" s="1">
        <v>3</v>
      </c>
      <c r="B4" s="1">
        <v>6</v>
      </c>
      <c r="C4" s="1" t="s">
        <v>1</v>
      </c>
      <c r="D4" s="1" t="s">
        <v>8</v>
      </c>
      <c r="E4" s="1" t="s">
        <v>12</v>
      </c>
      <c r="F4" s="2">
        <v>43739</v>
      </c>
      <c r="G4" s="2" t="s">
        <v>22</v>
      </c>
      <c r="H4" s="4">
        <v>17.36</v>
      </c>
      <c r="I4" s="4">
        <v>0.28933333333333333</v>
      </c>
    </row>
    <row r="5" spans="1:9" x14ac:dyDescent="0.25">
      <c r="A5" s="1">
        <v>3</v>
      </c>
      <c r="B5" s="1">
        <v>3</v>
      </c>
      <c r="C5" s="1" t="s">
        <v>1</v>
      </c>
      <c r="D5" s="1" t="s">
        <v>5</v>
      </c>
      <c r="E5" s="1" t="s">
        <v>10</v>
      </c>
      <c r="F5" s="2">
        <v>43739</v>
      </c>
      <c r="G5" s="2" t="s">
        <v>22</v>
      </c>
      <c r="H5" s="4">
        <v>78.040000000000006</v>
      </c>
      <c r="I5" s="4">
        <v>1.3006666666666669</v>
      </c>
    </row>
    <row r="6" spans="1:9" x14ac:dyDescent="0.25">
      <c r="A6" s="1">
        <v>3</v>
      </c>
      <c r="B6" s="1">
        <v>7</v>
      </c>
      <c r="C6" s="1" t="s">
        <v>1</v>
      </c>
      <c r="D6" s="1" t="s">
        <v>9</v>
      </c>
      <c r="E6" s="1" t="s">
        <v>12</v>
      </c>
      <c r="F6" s="2">
        <v>43739</v>
      </c>
      <c r="G6" s="2" t="s">
        <v>22</v>
      </c>
      <c r="H6" s="4">
        <v>27.38</v>
      </c>
      <c r="I6" s="4">
        <v>0.45633333333333331</v>
      </c>
    </row>
    <row r="7" spans="1:9" x14ac:dyDescent="0.25">
      <c r="A7" s="1">
        <v>3</v>
      </c>
      <c r="B7" s="1">
        <v>2</v>
      </c>
      <c r="C7" s="1" t="s">
        <v>1</v>
      </c>
      <c r="D7" s="1" t="s">
        <v>4</v>
      </c>
      <c r="E7" s="1" t="s">
        <v>10</v>
      </c>
      <c r="F7" s="2">
        <v>43739</v>
      </c>
      <c r="G7" s="2" t="s">
        <v>22</v>
      </c>
      <c r="H7" s="4">
        <v>77.08</v>
      </c>
      <c r="I7" s="4">
        <v>1.2846666666666666</v>
      </c>
    </row>
    <row r="8" spans="1:9" x14ac:dyDescent="0.25">
      <c r="A8" s="1">
        <v>3</v>
      </c>
      <c r="B8" s="1">
        <v>5</v>
      </c>
      <c r="C8" s="1" t="s">
        <v>1</v>
      </c>
      <c r="D8" s="1" t="s">
        <v>7</v>
      </c>
      <c r="E8" s="1" t="s">
        <v>11</v>
      </c>
      <c r="F8" s="2">
        <v>43739</v>
      </c>
      <c r="G8" s="2" t="s">
        <v>22</v>
      </c>
      <c r="H8" s="4">
        <v>29.58</v>
      </c>
      <c r="I8" s="4">
        <v>0.49299999999999999</v>
      </c>
    </row>
    <row r="9" spans="1:9" x14ac:dyDescent="0.25">
      <c r="A9" s="1">
        <v>3</v>
      </c>
      <c r="B9" s="1">
        <v>4</v>
      </c>
      <c r="C9" s="1" t="s">
        <v>1</v>
      </c>
      <c r="D9" s="1" t="s">
        <v>6</v>
      </c>
      <c r="E9" s="1" t="s">
        <v>11</v>
      </c>
      <c r="F9" s="2">
        <v>43740</v>
      </c>
      <c r="G9" s="2" t="s">
        <v>23</v>
      </c>
      <c r="H9" s="4">
        <v>59.15</v>
      </c>
      <c r="I9" s="4">
        <v>0.98583333333333334</v>
      </c>
    </row>
    <row r="10" spans="1:9" x14ac:dyDescent="0.25">
      <c r="A10" s="1">
        <v>3</v>
      </c>
      <c r="B10" s="1">
        <v>1</v>
      </c>
      <c r="C10" s="1" t="s">
        <v>1</v>
      </c>
      <c r="D10" s="1" t="s">
        <v>3</v>
      </c>
      <c r="E10" s="1" t="s">
        <v>10</v>
      </c>
      <c r="F10" s="2">
        <v>43740</v>
      </c>
      <c r="G10" s="2" t="s">
        <v>23</v>
      </c>
      <c r="H10" s="4">
        <v>69.7</v>
      </c>
      <c r="I10" s="4">
        <v>1.1616666666666666</v>
      </c>
    </row>
    <row r="11" spans="1:9" x14ac:dyDescent="0.25">
      <c r="A11" s="1">
        <v>3</v>
      </c>
      <c r="B11" s="1">
        <v>6</v>
      </c>
      <c r="C11" s="1" t="s">
        <v>1</v>
      </c>
      <c r="D11" s="1" t="s">
        <v>8</v>
      </c>
      <c r="E11" s="1" t="s">
        <v>12</v>
      </c>
      <c r="F11" s="2">
        <v>43740</v>
      </c>
      <c r="G11" s="2" t="s">
        <v>23</v>
      </c>
      <c r="H11" s="4">
        <v>18.170000000000002</v>
      </c>
      <c r="I11" s="4">
        <v>0.30283333333333334</v>
      </c>
    </row>
    <row r="12" spans="1:9" x14ac:dyDescent="0.25">
      <c r="A12" s="1">
        <v>3</v>
      </c>
      <c r="B12" s="1">
        <v>3</v>
      </c>
      <c r="C12" s="1" t="s">
        <v>1</v>
      </c>
      <c r="D12" s="1" t="s">
        <v>5</v>
      </c>
      <c r="E12" s="1" t="s">
        <v>10</v>
      </c>
      <c r="F12" s="2">
        <v>43740</v>
      </c>
      <c r="G12" s="2" t="s">
        <v>23</v>
      </c>
      <c r="H12" s="4">
        <v>75.63</v>
      </c>
      <c r="I12" s="4">
        <v>1.2605</v>
      </c>
    </row>
    <row r="13" spans="1:9" x14ac:dyDescent="0.25">
      <c r="A13" s="1">
        <v>3</v>
      </c>
      <c r="B13" s="1">
        <v>7</v>
      </c>
      <c r="C13" s="1" t="s">
        <v>1</v>
      </c>
      <c r="D13" s="1" t="s">
        <v>9</v>
      </c>
      <c r="E13" s="1" t="s">
        <v>12</v>
      </c>
      <c r="F13" s="2">
        <v>43740</v>
      </c>
      <c r="G13" s="2" t="s">
        <v>23</v>
      </c>
      <c r="H13" s="4">
        <v>29.79</v>
      </c>
      <c r="I13" s="4">
        <v>0.4965</v>
      </c>
    </row>
    <row r="14" spans="1:9" x14ac:dyDescent="0.25">
      <c r="A14" s="1">
        <v>3</v>
      </c>
      <c r="B14" s="1">
        <v>2</v>
      </c>
      <c r="C14" s="1" t="s">
        <v>1</v>
      </c>
      <c r="D14" s="1" t="s">
        <v>4</v>
      </c>
      <c r="E14" s="1" t="s">
        <v>10</v>
      </c>
      <c r="F14" s="2">
        <v>43740</v>
      </c>
      <c r="G14" s="2" t="s">
        <v>23</v>
      </c>
      <c r="H14" s="4">
        <v>82.21</v>
      </c>
      <c r="I14" s="4">
        <v>1.3701666666666665</v>
      </c>
    </row>
    <row r="15" spans="1:9" x14ac:dyDescent="0.25">
      <c r="A15" s="1">
        <v>3</v>
      </c>
      <c r="B15" s="1">
        <v>5</v>
      </c>
      <c r="C15" s="1" t="s">
        <v>1</v>
      </c>
      <c r="D15" s="1" t="s">
        <v>7</v>
      </c>
      <c r="E15" s="1" t="s">
        <v>11</v>
      </c>
      <c r="F15" s="2">
        <v>43740</v>
      </c>
      <c r="G15" s="2" t="s">
        <v>23</v>
      </c>
      <c r="H15" s="4">
        <v>29.81</v>
      </c>
      <c r="I15" s="4">
        <v>0.49683333333333329</v>
      </c>
    </row>
    <row r="16" spans="1:9" x14ac:dyDescent="0.25">
      <c r="A16" s="1">
        <v>3</v>
      </c>
      <c r="B16" s="1">
        <v>4</v>
      </c>
      <c r="C16" s="1" t="s">
        <v>1</v>
      </c>
      <c r="D16" s="1" t="s">
        <v>6</v>
      </c>
      <c r="E16" s="1" t="s">
        <v>11</v>
      </c>
      <c r="F16" s="2">
        <v>43741</v>
      </c>
      <c r="G16" s="2" t="s">
        <v>24</v>
      </c>
      <c r="H16" s="4">
        <v>59.27</v>
      </c>
      <c r="I16" s="4">
        <v>0.98783333333333334</v>
      </c>
    </row>
    <row r="17" spans="1:9" x14ac:dyDescent="0.25">
      <c r="A17" s="1">
        <v>3</v>
      </c>
      <c r="B17" s="1">
        <v>1</v>
      </c>
      <c r="C17" s="1" t="s">
        <v>1</v>
      </c>
      <c r="D17" s="1" t="s">
        <v>3</v>
      </c>
      <c r="E17" s="1" t="s">
        <v>10</v>
      </c>
      <c r="F17" s="2">
        <v>43741</v>
      </c>
      <c r="G17" s="2" t="s">
        <v>24</v>
      </c>
      <c r="H17" s="4">
        <v>71.13</v>
      </c>
      <c r="I17" s="4">
        <v>1.1855</v>
      </c>
    </row>
    <row r="18" spans="1:9" x14ac:dyDescent="0.25">
      <c r="A18" s="1">
        <v>3</v>
      </c>
      <c r="B18" s="1">
        <v>6</v>
      </c>
      <c r="C18" s="1" t="s">
        <v>1</v>
      </c>
      <c r="D18" s="1" t="s">
        <v>8</v>
      </c>
      <c r="E18" s="1" t="s">
        <v>12</v>
      </c>
      <c r="F18" s="2">
        <v>43741</v>
      </c>
      <c r="G18" s="2" t="s">
        <v>24</v>
      </c>
      <c r="H18" s="4">
        <v>19.399999999999999</v>
      </c>
      <c r="I18" s="4">
        <v>0.32333333333333331</v>
      </c>
    </row>
    <row r="19" spans="1:9" x14ac:dyDescent="0.25">
      <c r="A19" s="1">
        <v>3</v>
      </c>
      <c r="B19" s="1">
        <v>3</v>
      </c>
      <c r="C19" s="1" t="s">
        <v>1</v>
      </c>
      <c r="D19" s="1" t="s">
        <v>5</v>
      </c>
      <c r="E19" s="1" t="s">
        <v>10</v>
      </c>
      <c r="F19" s="2">
        <v>43741</v>
      </c>
      <c r="G19" s="2" t="s">
        <v>24</v>
      </c>
      <c r="H19" s="4">
        <v>82.87</v>
      </c>
      <c r="I19" s="4">
        <v>1.3811666666666667</v>
      </c>
    </row>
    <row r="20" spans="1:9" x14ac:dyDescent="0.25">
      <c r="A20" s="1">
        <v>3</v>
      </c>
      <c r="B20" s="1">
        <v>7</v>
      </c>
      <c r="C20" s="1" t="s">
        <v>1</v>
      </c>
      <c r="D20" s="1" t="s">
        <v>9</v>
      </c>
      <c r="E20" s="1" t="s">
        <v>12</v>
      </c>
      <c r="F20" s="2">
        <v>43741</v>
      </c>
      <c r="G20" s="2" t="s">
        <v>24</v>
      </c>
      <c r="H20" s="4">
        <v>25.53</v>
      </c>
      <c r="I20" s="4">
        <v>0.42550000000000004</v>
      </c>
    </row>
    <row r="21" spans="1:9" x14ac:dyDescent="0.25">
      <c r="A21" s="1">
        <v>3</v>
      </c>
      <c r="B21" s="1">
        <v>2</v>
      </c>
      <c r="C21" s="1" t="s">
        <v>1</v>
      </c>
      <c r="D21" s="1" t="s">
        <v>4</v>
      </c>
      <c r="E21" s="1" t="s">
        <v>10</v>
      </c>
      <c r="F21" s="2">
        <v>43741</v>
      </c>
      <c r="G21" s="2" t="s">
        <v>24</v>
      </c>
      <c r="H21" s="4">
        <v>73</v>
      </c>
      <c r="I21" s="4">
        <v>1.2166666666666666</v>
      </c>
    </row>
    <row r="22" spans="1:9" x14ac:dyDescent="0.25">
      <c r="A22" s="1">
        <v>3</v>
      </c>
      <c r="B22" s="1">
        <v>5</v>
      </c>
      <c r="C22" s="1" t="s">
        <v>1</v>
      </c>
      <c r="D22" s="1" t="s">
        <v>7</v>
      </c>
      <c r="E22" s="1" t="s">
        <v>11</v>
      </c>
      <c r="F22" s="2">
        <v>43741</v>
      </c>
      <c r="G22" s="2" t="s">
        <v>24</v>
      </c>
      <c r="H22" s="4">
        <v>27.77</v>
      </c>
      <c r="I22" s="4">
        <v>0.46283333333333332</v>
      </c>
    </row>
    <row r="23" spans="1:9" x14ac:dyDescent="0.25">
      <c r="A23" s="1">
        <v>3</v>
      </c>
      <c r="B23" s="1">
        <v>4</v>
      </c>
      <c r="C23" s="1" t="s">
        <v>1</v>
      </c>
      <c r="D23" s="1" t="s">
        <v>6</v>
      </c>
      <c r="E23" s="1" t="s">
        <v>11</v>
      </c>
      <c r="F23" s="2">
        <v>43742</v>
      </c>
      <c r="G23" s="2" t="s">
        <v>25</v>
      </c>
      <c r="H23" s="4">
        <v>60.41</v>
      </c>
      <c r="I23" s="4">
        <v>1.0068333333333332</v>
      </c>
    </row>
    <row r="24" spans="1:9" x14ac:dyDescent="0.25">
      <c r="A24" s="1">
        <v>3</v>
      </c>
      <c r="B24" s="1">
        <v>1</v>
      </c>
      <c r="C24" s="1" t="s">
        <v>1</v>
      </c>
      <c r="D24" s="1" t="s">
        <v>3</v>
      </c>
      <c r="E24" s="1" t="s">
        <v>10</v>
      </c>
      <c r="F24" s="2">
        <v>43742</v>
      </c>
      <c r="G24" s="2" t="s">
        <v>25</v>
      </c>
      <c r="H24" s="4">
        <v>67.86</v>
      </c>
      <c r="I24" s="4">
        <v>1.131</v>
      </c>
    </row>
    <row r="25" spans="1:9" x14ac:dyDescent="0.25">
      <c r="A25" s="1">
        <v>3</v>
      </c>
      <c r="B25" s="1">
        <v>6</v>
      </c>
      <c r="C25" s="1" t="s">
        <v>1</v>
      </c>
      <c r="D25" s="1" t="s">
        <v>8</v>
      </c>
      <c r="E25" s="1" t="s">
        <v>12</v>
      </c>
      <c r="F25" s="2">
        <v>43742</v>
      </c>
      <c r="G25" s="2" t="s">
        <v>25</v>
      </c>
      <c r="H25" s="4">
        <v>18.47</v>
      </c>
      <c r="I25" s="4">
        <v>0.30783333333333329</v>
      </c>
    </row>
    <row r="26" spans="1:9" x14ac:dyDescent="0.25">
      <c r="A26" s="1">
        <v>3</v>
      </c>
      <c r="B26" s="1">
        <v>3</v>
      </c>
      <c r="C26" s="1" t="s">
        <v>1</v>
      </c>
      <c r="D26" s="1" t="s">
        <v>5</v>
      </c>
      <c r="E26" s="1" t="s">
        <v>10</v>
      </c>
      <c r="F26" s="2">
        <v>43742</v>
      </c>
      <c r="G26" s="2" t="s">
        <v>25</v>
      </c>
      <c r="H26" s="4">
        <v>61.87</v>
      </c>
      <c r="I26" s="4">
        <v>1.0311666666666666</v>
      </c>
    </row>
    <row r="27" spans="1:9" x14ac:dyDescent="0.25">
      <c r="A27" s="1">
        <v>3</v>
      </c>
      <c r="B27" s="1">
        <v>7</v>
      </c>
      <c r="C27" s="1" t="s">
        <v>1</v>
      </c>
      <c r="D27" s="1" t="s">
        <v>9</v>
      </c>
      <c r="E27" s="1" t="s">
        <v>12</v>
      </c>
      <c r="F27" s="2">
        <v>43742</v>
      </c>
      <c r="G27" s="2" t="s">
        <v>25</v>
      </c>
      <c r="H27" s="4">
        <v>22.03</v>
      </c>
      <c r="I27" s="4">
        <v>0.3671666666666667</v>
      </c>
    </row>
    <row r="28" spans="1:9" x14ac:dyDescent="0.25">
      <c r="A28" s="1">
        <v>3</v>
      </c>
      <c r="B28" s="1">
        <v>2</v>
      </c>
      <c r="C28" s="1" t="s">
        <v>1</v>
      </c>
      <c r="D28" s="1" t="s">
        <v>4</v>
      </c>
      <c r="E28" s="1" t="s">
        <v>10</v>
      </c>
      <c r="F28" s="2">
        <v>43742</v>
      </c>
      <c r="G28" s="2" t="s">
        <v>25</v>
      </c>
      <c r="H28" s="4">
        <v>74.05</v>
      </c>
      <c r="I28" s="4">
        <v>1.2341666666666666</v>
      </c>
    </row>
    <row r="29" spans="1:9" x14ac:dyDescent="0.25">
      <c r="A29" s="1">
        <v>3</v>
      </c>
      <c r="B29" s="1">
        <v>5</v>
      </c>
      <c r="C29" s="1" t="s">
        <v>1</v>
      </c>
      <c r="D29" s="1" t="s">
        <v>7</v>
      </c>
      <c r="E29" s="1" t="s">
        <v>11</v>
      </c>
      <c r="F29" s="2">
        <v>43742</v>
      </c>
      <c r="G29" s="2" t="s">
        <v>25</v>
      </c>
      <c r="H29" s="4">
        <v>28.08</v>
      </c>
      <c r="I29" s="4">
        <v>0.46799999999999997</v>
      </c>
    </row>
    <row r="30" spans="1:9" x14ac:dyDescent="0.25">
      <c r="A30" s="1">
        <v>3</v>
      </c>
      <c r="B30" s="1">
        <v>4</v>
      </c>
      <c r="C30" s="1" t="s">
        <v>1</v>
      </c>
      <c r="D30" s="1" t="s">
        <v>6</v>
      </c>
      <c r="E30" s="1" t="s">
        <v>11</v>
      </c>
      <c r="F30" s="2">
        <v>43745</v>
      </c>
      <c r="G30" s="2" t="s">
        <v>26</v>
      </c>
      <c r="H30" s="4">
        <v>60.14</v>
      </c>
      <c r="I30" s="4">
        <v>1.0023333333333333</v>
      </c>
    </row>
    <row r="31" spans="1:9" x14ac:dyDescent="0.25">
      <c r="A31" s="1">
        <v>3</v>
      </c>
      <c r="B31" s="1">
        <v>1</v>
      </c>
      <c r="C31" s="1" t="s">
        <v>1</v>
      </c>
      <c r="D31" s="1" t="s">
        <v>3</v>
      </c>
      <c r="E31" s="1" t="s">
        <v>10</v>
      </c>
      <c r="F31" s="2">
        <v>43745</v>
      </c>
      <c r="G31" s="2" t="s">
        <v>26</v>
      </c>
      <c r="H31" s="4">
        <v>72.13</v>
      </c>
      <c r="I31" s="4">
        <v>1.2021666666666666</v>
      </c>
    </row>
    <row r="32" spans="1:9" x14ac:dyDescent="0.25">
      <c r="A32" s="1">
        <v>3</v>
      </c>
      <c r="B32" s="1">
        <v>6</v>
      </c>
      <c r="C32" s="1" t="s">
        <v>1</v>
      </c>
      <c r="D32" s="1" t="s">
        <v>8</v>
      </c>
      <c r="E32" s="1" t="s">
        <v>12</v>
      </c>
      <c r="F32" s="2">
        <v>43745</v>
      </c>
      <c r="G32" s="2" t="s">
        <v>26</v>
      </c>
      <c r="H32" s="4">
        <v>16.559999999999999</v>
      </c>
      <c r="I32" s="4">
        <v>0.27599999999999997</v>
      </c>
    </row>
    <row r="33" spans="1:9" x14ac:dyDescent="0.25">
      <c r="A33" s="1">
        <v>3</v>
      </c>
      <c r="B33" s="1">
        <v>3</v>
      </c>
      <c r="C33" s="1" t="s">
        <v>1</v>
      </c>
      <c r="D33" s="1" t="s">
        <v>5</v>
      </c>
      <c r="E33" s="1" t="s">
        <v>10</v>
      </c>
      <c r="F33" s="2">
        <v>43745</v>
      </c>
      <c r="G33" s="2" t="s">
        <v>26</v>
      </c>
      <c r="H33" s="4">
        <v>87.24</v>
      </c>
      <c r="I33" s="4">
        <v>1.454</v>
      </c>
    </row>
    <row r="34" spans="1:9" x14ac:dyDescent="0.25">
      <c r="A34" s="1">
        <v>3</v>
      </c>
      <c r="B34" s="1">
        <v>7</v>
      </c>
      <c r="C34" s="1" t="s">
        <v>1</v>
      </c>
      <c r="D34" s="1" t="s">
        <v>9</v>
      </c>
      <c r="E34" s="1" t="s">
        <v>12</v>
      </c>
      <c r="F34" s="2">
        <v>43745</v>
      </c>
      <c r="G34" s="2" t="s">
        <v>26</v>
      </c>
      <c r="H34" s="4">
        <v>21.58</v>
      </c>
      <c r="I34" s="4">
        <v>0.35966666666666663</v>
      </c>
    </row>
    <row r="35" spans="1:9" x14ac:dyDescent="0.25">
      <c r="A35" s="1">
        <v>3</v>
      </c>
      <c r="B35" s="1">
        <v>2</v>
      </c>
      <c r="C35" s="1" t="s">
        <v>1</v>
      </c>
      <c r="D35" s="1" t="s">
        <v>4</v>
      </c>
      <c r="E35" s="1" t="s">
        <v>10</v>
      </c>
      <c r="F35" s="2">
        <v>43745</v>
      </c>
      <c r="G35" s="2" t="s">
        <v>26</v>
      </c>
      <c r="H35" s="4">
        <v>84.84</v>
      </c>
      <c r="I35" s="4">
        <v>1.4140000000000001</v>
      </c>
    </row>
    <row r="36" spans="1:9" x14ac:dyDescent="0.25">
      <c r="A36" s="1">
        <v>3</v>
      </c>
      <c r="B36" s="1">
        <v>5</v>
      </c>
      <c r="C36" s="1" t="s">
        <v>1</v>
      </c>
      <c r="D36" s="1" t="s">
        <v>7</v>
      </c>
      <c r="E36" s="1" t="s">
        <v>11</v>
      </c>
      <c r="F36" s="2">
        <v>43745</v>
      </c>
      <c r="G36" s="2" t="s">
        <v>26</v>
      </c>
      <c r="H36" s="4">
        <v>20.43</v>
      </c>
      <c r="I36" s="4">
        <v>0.34049999999999997</v>
      </c>
    </row>
    <row r="37" spans="1:9" x14ac:dyDescent="0.25">
      <c r="A37" s="1">
        <v>3</v>
      </c>
      <c r="B37" s="1">
        <v>4</v>
      </c>
      <c r="C37" s="1" t="s">
        <v>1</v>
      </c>
      <c r="D37" s="1" t="s">
        <v>6</v>
      </c>
      <c r="E37" s="1" t="s">
        <v>11</v>
      </c>
      <c r="F37" s="2">
        <v>43746</v>
      </c>
      <c r="G37" s="2" t="s">
        <v>22</v>
      </c>
      <c r="H37" s="4">
        <v>60.91</v>
      </c>
      <c r="I37" s="4">
        <v>1.0151666666666666</v>
      </c>
    </row>
    <row r="38" spans="1:9" x14ac:dyDescent="0.25">
      <c r="A38" s="1">
        <v>3</v>
      </c>
      <c r="B38" s="1">
        <v>1</v>
      </c>
      <c r="C38" s="1" t="s">
        <v>1</v>
      </c>
      <c r="D38" s="1" t="s">
        <v>3</v>
      </c>
      <c r="E38" s="1" t="s">
        <v>10</v>
      </c>
      <c r="F38" s="2">
        <v>43746</v>
      </c>
      <c r="G38" s="2" t="s">
        <v>22</v>
      </c>
      <c r="H38" s="4">
        <v>76.89</v>
      </c>
      <c r="I38" s="4">
        <v>1.2815000000000001</v>
      </c>
    </row>
    <row r="39" spans="1:9" x14ac:dyDescent="0.25">
      <c r="A39" s="1">
        <v>3</v>
      </c>
      <c r="B39" s="1">
        <v>6</v>
      </c>
      <c r="C39" s="1" t="s">
        <v>1</v>
      </c>
      <c r="D39" s="1" t="s">
        <v>8</v>
      </c>
      <c r="E39" s="1" t="s">
        <v>12</v>
      </c>
      <c r="F39" s="2">
        <v>43746</v>
      </c>
      <c r="G39" s="2" t="s">
        <v>22</v>
      </c>
      <c r="H39" s="4">
        <v>17.72</v>
      </c>
      <c r="I39" s="4">
        <v>0.29533333333333334</v>
      </c>
    </row>
    <row r="40" spans="1:9" x14ac:dyDescent="0.25">
      <c r="A40" s="1">
        <v>3</v>
      </c>
      <c r="B40" s="1">
        <v>3</v>
      </c>
      <c r="C40" s="1" t="s">
        <v>1</v>
      </c>
      <c r="D40" s="1" t="s">
        <v>5</v>
      </c>
      <c r="E40" s="1" t="s">
        <v>10</v>
      </c>
      <c r="F40" s="2">
        <v>43746</v>
      </c>
      <c r="G40" s="2" t="s">
        <v>22</v>
      </c>
      <c r="H40" s="4">
        <v>60.72</v>
      </c>
      <c r="I40" s="4">
        <v>1.012</v>
      </c>
    </row>
    <row r="41" spans="1:9" x14ac:dyDescent="0.25">
      <c r="A41" s="1">
        <v>3</v>
      </c>
      <c r="B41" s="1">
        <v>7</v>
      </c>
      <c r="C41" s="1" t="s">
        <v>1</v>
      </c>
      <c r="D41" s="1" t="s">
        <v>9</v>
      </c>
      <c r="E41" s="1" t="s">
        <v>12</v>
      </c>
      <c r="F41" s="2">
        <v>43746</v>
      </c>
      <c r="G41" s="2" t="s">
        <v>22</v>
      </c>
      <c r="H41" s="4">
        <v>24.17</v>
      </c>
      <c r="I41" s="4">
        <v>0.40283333333333338</v>
      </c>
    </row>
    <row r="42" spans="1:9" x14ac:dyDescent="0.25">
      <c r="A42" s="1">
        <v>3</v>
      </c>
      <c r="B42" s="1">
        <v>2</v>
      </c>
      <c r="C42" s="1" t="s">
        <v>1</v>
      </c>
      <c r="D42" s="1" t="s">
        <v>4</v>
      </c>
      <c r="E42" s="1" t="s">
        <v>10</v>
      </c>
      <c r="F42" s="2">
        <v>43746</v>
      </c>
      <c r="G42" s="2" t="s">
        <v>22</v>
      </c>
      <c r="H42" s="4">
        <v>82.55</v>
      </c>
      <c r="I42" s="4">
        <v>1.3758333333333332</v>
      </c>
    </row>
    <row r="43" spans="1:9" x14ac:dyDescent="0.25">
      <c r="A43" s="1">
        <v>3</v>
      </c>
      <c r="B43" s="1">
        <v>5</v>
      </c>
      <c r="C43" s="1" t="s">
        <v>1</v>
      </c>
      <c r="D43" s="1" t="s">
        <v>7</v>
      </c>
      <c r="E43" s="1" t="s">
        <v>11</v>
      </c>
      <c r="F43" s="2">
        <v>43746</v>
      </c>
      <c r="G43" s="2" t="s">
        <v>22</v>
      </c>
      <c r="H43" s="4">
        <v>26.28</v>
      </c>
      <c r="I43" s="4">
        <v>0.438</v>
      </c>
    </row>
    <row r="44" spans="1:9" x14ac:dyDescent="0.25">
      <c r="A44" s="1">
        <v>3</v>
      </c>
      <c r="B44" s="1">
        <v>4</v>
      </c>
      <c r="C44" s="1" t="s">
        <v>1</v>
      </c>
      <c r="D44" s="1" t="s">
        <v>6</v>
      </c>
      <c r="E44" s="1" t="s">
        <v>11</v>
      </c>
      <c r="F44" s="2">
        <v>43747</v>
      </c>
      <c r="G44" s="2" t="s">
        <v>23</v>
      </c>
      <c r="H44" s="4">
        <v>59.59</v>
      </c>
      <c r="I44" s="4">
        <v>0.99316666666666675</v>
      </c>
    </row>
    <row r="45" spans="1:9" x14ac:dyDescent="0.25">
      <c r="A45" s="1">
        <v>3</v>
      </c>
      <c r="B45" s="1">
        <v>1</v>
      </c>
      <c r="C45" s="1" t="s">
        <v>1</v>
      </c>
      <c r="D45" s="1" t="s">
        <v>3</v>
      </c>
      <c r="E45" s="1" t="s">
        <v>10</v>
      </c>
      <c r="F45" s="2">
        <v>43747</v>
      </c>
      <c r="G45" s="2" t="s">
        <v>23</v>
      </c>
      <c r="H45" s="4">
        <v>62.06</v>
      </c>
      <c r="I45" s="4">
        <v>1.0343333333333333</v>
      </c>
    </row>
    <row r="46" spans="1:9" x14ac:dyDescent="0.25">
      <c r="A46" s="1">
        <v>3</v>
      </c>
      <c r="B46" s="1">
        <v>6</v>
      </c>
      <c r="C46" s="1" t="s">
        <v>1</v>
      </c>
      <c r="D46" s="1" t="s">
        <v>8</v>
      </c>
      <c r="E46" s="1" t="s">
        <v>12</v>
      </c>
      <c r="F46" s="2">
        <v>43747</v>
      </c>
      <c r="G46" s="2" t="s">
        <v>23</v>
      </c>
      <c r="H46" s="4">
        <v>17.940000000000001</v>
      </c>
      <c r="I46" s="4">
        <v>0.29900000000000004</v>
      </c>
    </row>
    <row r="47" spans="1:9" x14ac:dyDescent="0.25">
      <c r="A47" s="1">
        <v>3</v>
      </c>
      <c r="B47" s="1">
        <v>3</v>
      </c>
      <c r="C47" s="1" t="s">
        <v>1</v>
      </c>
      <c r="D47" s="1" t="s">
        <v>5</v>
      </c>
      <c r="E47" s="1" t="s">
        <v>10</v>
      </c>
      <c r="F47" s="2">
        <v>43747</v>
      </c>
      <c r="G47" s="2" t="s">
        <v>23</v>
      </c>
      <c r="H47" s="4">
        <v>87.33</v>
      </c>
      <c r="I47" s="4">
        <v>1.4555</v>
      </c>
    </row>
    <row r="48" spans="1:9" x14ac:dyDescent="0.25">
      <c r="A48" s="1">
        <v>3</v>
      </c>
      <c r="B48" s="1">
        <v>7</v>
      </c>
      <c r="C48" s="1" t="s">
        <v>1</v>
      </c>
      <c r="D48" s="1" t="s">
        <v>9</v>
      </c>
      <c r="E48" s="1" t="s">
        <v>12</v>
      </c>
      <c r="F48" s="2">
        <v>43747</v>
      </c>
      <c r="G48" s="2" t="s">
        <v>23</v>
      </c>
      <c r="H48" s="4">
        <v>27.45</v>
      </c>
      <c r="I48" s="4">
        <v>0.45749999999999996</v>
      </c>
    </row>
    <row r="49" spans="1:9" x14ac:dyDescent="0.25">
      <c r="A49" s="1">
        <v>3</v>
      </c>
      <c r="B49" s="1">
        <v>2</v>
      </c>
      <c r="C49" s="1" t="s">
        <v>1</v>
      </c>
      <c r="D49" s="1" t="s">
        <v>4</v>
      </c>
      <c r="E49" s="1" t="s">
        <v>10</v>
      </c>
      <c r="F49" s="2">
        <v>43747</v>
      </c>
      <c r="G49" s="2" t="s">
        <v>23</v>
      </c>
      <c r="H49" s="4">
        <v>73.33</v>
      </c>
      <c r="I49" s="4">
        <v>1.2221666666666666</v>
      </c>
    </row>
    <row r="50" spans="1:9" x14ac:dyDescent="0.25">
      <c r="A50" s="1">
        <v>3</v>
      </c>
      <c r="B50" s="1">
        <v>5</v>
      </c>
      <c r="C50" s="1" t="s">
        <v>1</v>
      </c>
      <c r="D50" s="1" t="s">
        <v>7</v>
      </c>
      <c r="E50" s="1" t="s">
        <v>11</v>
      </c>
      <c r="F50" s="2">
        <v>43747</v>
      </c>
      <c r="G50" s="2" t="s">
        <v>23</v>
      </c>
      <c r="H50" s="4">
        <v>20.77</v>
      </c>
      <c r="I50" s="4">
        <v>0.34616666666666668</v>
      </c>
    </row>
    <row r="51" spans="1:9" x14ac:dyDescent="0.25">
      <c r="A51" s="1">
        <v>3</v>
      </c>
      <c r="B51" s="1">
        <v>4</v>
      </c>
      <c r="C51" s="1" t="s">
        <v>1</v>
      </c>
      <c r="D51" s="1" t="s">
        <v>6</v>
      </c>
      <c r="E51" s="1" t="s">
        <v>11</v>
      </c>
      <c r="F51" s="2">
        <v>43748</v>
      </c>
      <c r="G51" s="2" t="s">
        <v>24</v>
      </c>
      <c r="H51" s="4">
        <v>60.35</v>
      </c>
      <c r="I51" s="4">
        <v>1.0058333333333334</v>
      </c>
    </row>
    <row r="52" spans="1:9" x14ac:dyDescent="0.25">
      <c r="A52" s="1">
        <v>3</v>
      </c>
      <c r="B52" s="1">
        <v>1</v>
      </c>
      <c r="C52" s="1" t="s">
        <v>1</v>
      </c>
      <c r="D52" s="1" t="s">
        <v>3</v>
      </c>
      <c r="E52" s="1" t="s">
        <v>10</v>
      </c>
      <c r="F52" s="2">
        <v>43748</v>
      </c>
      <c r="G52" s="2" t="s">
        <v>24</v>
      </c>
      <c r="H52" s="4">
        <v>69.7</v>
      </c>
      <c r="I52" s="4">
        <v>1.1616666666666666</v>
      </c>
    </row>
    <row r="53" spans="1:9" x14ac:dyDescent="0.25">
      <c r="A53" s="1">
        <v>3</v>
      </c>
      <c r="B53" s="1">
        <v>6</v>
      </c>
      <c r="C53" s="1" t="s">
        <v>1</v>
      </c>
      <c r="D53" s="1" t="s">
        <v>8</v>
      </c>
      <c r="E53" s="1" t="s">
        <v>12</v>
      </c>
      <c r="F53" s="2">
        <v>43748</v>
      </c>
      <c r="G53" s="2" t="s">
        <v>24</v>
      </c>
      <c r="H53" s="4">
        <v>15.6</v>
      </c>
      <c r="I53" s="4">
        <v>0.26</v>
      </c>
    </row>
    <row r="54" spans="1:9" x14ac:dyDescent="0.25">
      <c r="A54" s="1">
        <v>3</v>
      </c>
      <c r="B54" s="1">
        <v>3</v>
      </c>
      <c r="C54" s="1" t="s">
        <v>1</v>
      </c>
      <c r="D54" s="1" t="s">
        <v>5</v>
      </c>
      <c r="E54" s="1" t="s">
        <v>10</v>
      </c>
      <c r="F54" s="2">
        <v>43748</v>
      </c>
      <c r="G54" s="2" t="s">
        <v>24</v>
      </c>
      <c r="H54" s="4">
        <v>77.13</v>
      </c>
      <c r="I54" s="4">
        <v>1.2854999999999999</v>
      </c>
    </row>
    <row r="55" spans="1:9" x14ac:dyDescent="0.25">
      <c r="A55" s="1">
        <v>3</v>
      </c>
      <c r="B55" s="1">
        <v>7</v>
      </c>
      <c r="C55" s="1" t="s">
        <v>1</v>
      </c>
      <c r="D55" s="1" t="s">
        <v>9</v>
      </c>
      <c r="E55" s="1" t="s">
        <v>12</v>
      </c>
      <c r="F55" s="2">
        <v>43748</v>
      </c>
      <c r="G55" s="2" t="s">
        <v>24</v>
      </c>
      <c r="H55" s="4">
        <v>27.57</v>
      </c>
      <c r="I55" s="4">
        <v>0.45950000000000002</v>
      </c>
    </row>
    <row r="56" spans="1:9" x14ac:dyDescent="0.25">
      <c r="A56" s="1">
        <v>3</v>
      </c>
      <c r="B56" s="1">
        <v>2</v>
      </c>
      <c r="C56" s="1" t="s">
        <v>1</v>
      </c>
      <c r="D56" s="1" t="s">
        <v>4</v>
      </c>
      <c r="E56" s="1" t="s">
        <v>10</v>
      </c>
      <c r="F56" s="2">
        <v>43748</v>
      </c>
      <c r="G56" s="2" t="s">
        <v>24</v>
      </c>
      <c r="H56" s="4">
        <v>89.08</v>
      </c>
      <c r="I56" s="4">
        <v>1.4846666666666666</v>
      </c>
    </row>
    <row r="57" spans="1:9" x14ac:dyDescent="0.25">
      <c r="A57" s="1">
        <v>3</v>
      </c>
      <c r="B57" s="1">
        <v>5</v>
      </c>
      <c r="C57" s="1" t="s">
        <v>1</v>
      </c>
      <c r="D57" s="1" t="s">
        <v>7</v>
      </c>
      <c r="E57" s="1" t="s">
        <v>11</v>
      </c>
      <c r="F57" s="2">
        <v>43748</v>
      </c>
      <c r="G57" s="2" t="s">
        <v>24</v>
      </c>
      <c r="H57" s="4">
        <v>26.25</v>
      </c>
      <c r="I57" s="4">
        <v>0.4375</v>
      </c>
    </row>
    <row r="58" spans="1:9" x14ac:dyDescent="0.25">
      <c r="A58" s="1">
        <v>3</v>
      </c>
      <c r="B58" s="1">
        <v>4</v>
      </c>
      <c r="C58" s="1" t="s">
        <v>1</v>
      </c>
      <c r="D58" s="1" t="s">
        <v>6</v>
      </c>
      <c r="E58" s="1" t="s">
        <v>11</v>
      </c>
      <c r="F58" s="2">
        <v>43749</v>
      </c>
      <c r="G58" s="2" t="s">
        <v>25</v>
      </c>
      <c r="H58" s="4">
        <v>59.62</v>
      </c>
      <c r="I58" s="4">
        <v>0.99366666666666659</v>
      </c>
    </row>
    <row r="59" spans="1:9" x14ac:dyDescent="0.25">
      <c r="A59" s="1">
        <v>3</v>
      </c>
      <c r="B59" s="1">
        <v>1</v>
      </c>
      <c r="C59" s="1" t="s">
        <v>1</v>
      </c>
      <c r="D59" s="1" t="s">
        <v>3</v>
      </c>
      <c r="E59" s="1" t="s">
        <v>10</v>
      </c>
      <c r="F59" s="2">
        <v>43749</v>
      </c>
      <c r="G59" s="2" t="s">
        <v>25</v>
      </c>
      <c r="H59" s="4">
        <v>66.349999999999994</v>
      </c>
      <c r="I59" s="4">
        <v>1.1058333333333332</v>
      </c>
    </row>
    <row r="60" spans="1:9" x14ac:dyDescent="0.25">
      <c r="A60" s="1">
        <v>3</v>
      </c>
      <c r="B60" s="1">
        <v>6</v>
      </c>
      <c r="C60" s="1" t="s">
        <v>1</v>
      </c>
      <c r="D60" s="1" t="s">
        <v>8</v>
      </c>
      <c r="E60" s="1" t="s">
        <v>12</v>
      </c>
      <c r="F60" s="2">
        <v>43749</v>
      </c>
      <c r="G60" s="2" t="s">
        <v>25</v>
      </c>
      <c r="H60" s="4">
        <v>16.63</v>
      </c>
      <c r="I60" s="4">
        <v>0.27716666666666667</v>
      </c>
    </row>
    <row r="61" spans="1:9" x14ac:dyDescent="0.25">
      <c r="A61" s="1">
        <v>3</v>
      </c>
      <c r="B61" s="1">
        <v>3</v>
      </c>
      <c r="C61" s="1" t="s">
        <v>1</v>
      </c>
      <c r="D61" s="1" t="s">
        <v>5</v>
      </c>
      <c r="E61" s="1" t="s">
        <v>10</v>
      </c>
      <c r="F61" s="2">
        <v>43749</v>
      </c>
      <c r="G61" s="2" t="s">
        <v>25</v>
      </c>
      <c r="H61" s="4">
        <v>71.150000000000006</v>
      </c>
      <c r="I61" s="4">
        <v>1.1858333333333335</v>
      </c>
    </row>
    <row r="62" spans="1:9" x14ac:dyDescent="0.25">
      <c r="A62" s="1">
        <v>3</v>
      </c>
      <c r="B62" s="1">
        <v>7</v>
      </c>
      <c r="C62" s="1" t="s">
        <v>1</v>
      </c>
      <c r="D62" s="1" t="s">
        <v>9</v>
      </c>
      <c r="E62" s="1" t="s">
        <v>12</v>
      </c>
      <c r="F62" s="2">
        <v>43749</v>
      </c>
      <c r="G62" s="2" t="s">
        <v>25</v>
      </c>
      <c r="H62" s="4">
        <v>23.91</v>
      </c>
      <c r="I62" s="4">
        <v>0.39850000000000002</v>
      </c>
    </row>
    <row r="63" spans="1:9" x14ac:dyDescent="0.25">
      <c r="A63" s="1">
        <v>3</v>
      </c>
      <c r="B63" s="1">
        <v>2</v>
      </c>
      <c r="C63" s="1" t="s">
        <v>1</v>
      </c>
      <c r="D63" s="1" t="s">
        <v>4</v>
      </c>
      <c r="E63" s="1" t="s">
        <v>10</v>
      </c>
      <c r="F63" s="2">
        <v>43749</v>
      </c>
      <c r="G63" s="2" t="s">
        <v>25</v>
      </c>
      <c r="H63" s="4">
        <v>79.150000000000006</v>
      </c>
      <c r="I63" s="4">
        <v>1.3191666666666668</v>
      </c>
    </row>
    <row r="64" spans="1:9" x14ac:dyDescent="0.25">
      <c r="A64" s="1">
        <v>3</v>
      </c>
      <c r="B64" s="1">
        <v>5</v>
      </c>
      <c r="C64" s="1" t="s">
        <v>1</v>
      </c>
      <c r="D64" s="1" t="s">
        <v>7</v>
      </c>
      <c r="E64" s="1" t="s">
        <v>11</v>
      </c>
      <c r="F64" s="2">
        <v>43749</v>
      </c>
      <c r="G64" s="2" t="s">
        <v>25</v>
      </c>
      <c r="H64" s="4">
        <v>25.52</v>
      </c>
      <c r="I64" s="4">
        <v>0.42533333333333334</v>
      </c>
    </row>
    <row r="65" spans="1:9" x14ac:dyDescent="0.25">
      <c r="A65" s="1">
        <v>3</v>
      </c>
      <c r="B65" s="1">
        <v>4</v>
      </c>
      <c r="C65" s="1" t="s">
        <v>1</v>
      </c>
      <c r="D65" s="1" t="s">
        <v>6</v>
      </c>
      <c r="E65" s="1" t="s">
        <v>11</v>
      </c>
      <c r="F65" s="2">
        <v>43752</v>
      </c>
      <c r="G65" s="2" t="s">
        <v>26</v>
      </c>
      <c r="H65" s="4">
        <v>60.96</v>
      </c>
      <c r="I65" s="4">
        <v>1.016</v>
      </c>
    </row>
    <row r="66" spans="1:9" x14ac:dyDescent="0.25">
      <c r="A66" s="1">
        <v>3</v>
      </c>
      <c r="B66" s="1">
        <v>1</v>
      </c>
      <c r="C66" s="1" t="s">
        <v>1</v>
      </c>
      <c r="D66" s="1" t="s">
        <v>3</v>
      </c>
      <c r="E66" s="1" t="s">
        <v>10</v>
      </c>
      <c r="F66" s="2">
        <v>43752</v>
      </c>
      <c r="G66" s="2" t="s">
        <v>26</v>
      </c>
      <c r="H66" s="4">
        <v>69.739999999999995</v>
      </c>
      <c r="I66" s="4">
        <v>1.1623333333333332</v>
      </c>
    </row>
    <row r="67" spans="1:9" x14ac:dyDescent="0.25">
      <c r="A67" s="1">
        <v>3</v>
      </c>
      <c r="B67" s="1">
        <v>6</v>
      </c>
      <c r="C67" s="1" t="s">
        <v>1</v>
      </c>
      <c r="D67" s="1" t="s">
        <v>8</v>
      </c>
      <c r="E67" s="1" t="s">
        <v>12</v>
      </c>
      <c r="F67" s="2">
        <v>43752</v>
      </c>
      <c r="G67" s="2" t="s">
        <v>26</v>
      </c>
      <c r="H67" s="4">
        <v>16.34</v>
      </c>
      <c r="I67" s="4">
        <v>0.27233333333333332</v>
      </c>
    </row>
    <row r="68" spans="1:9" x14ac:dyDescent="0.25">
      <c r="A68" s="1">
        <v>3</v>
      </c>
      <c r="B68" s="1">
        <v>3</v>
      </c>
      <c r="C68" s="1" t="s">
        <v>1</v>
      </c>
      <c r="D68" s="1" t="s">
        <v>5</v>
      </c>
      <c r="E68" s="1" t="s">
        <v>10</v>
      </c>
      <c r="F68" s="2">
        <v>43752</v>
      </c>
      <c r="G68" s="2" t="s">
        <v>26</v>
      </c>
      <c r="H68" s="4">
        <v>61.6</v>
      </c>
      <c r="I68" s="4">
        <v>1.0266666666666666</v>
      </c>
    </row>
    <row r="69" spans="1:9" x14ac:dyDescent="0.25">
      <c r="A69" s="1">
        <v>3</v>
      </c>
      <c r="B69" s="1">
        <v>7</v>
      </c>
      <c r="C69" s="1" t="s">
        <v>1</v>
      </c>
      <c r="D69" s="1" t="s">
        <v>9</v>
      </c>
      <c r="E69" s="1" t="s">
        <v>12</v>
      </c>
      <c r="F69" s="2">
        <v>43752</v>
      </c>
      <c r="G69" s="2" t="s">
        <v>26</v>
      </c>
      <c r="H69" s="4">
        <v>27.16</v>
      </c>
      <c r="I69" s="4">
        <v>0.45266666666666666</v>
      </c>
    </row>
    <row r="70" spans="1:9" x14ac:dyDescent="0.25">
      <c r="A70" s="1">
        <v>3</v>
      </c>
      <c r="B70" s="1">
        <v>2</v>
      </c>
      <c r="C70" s="1" t="s">
        <v>1</v>
      </c>
      <c r="D70" s="1" t="s">
        <v>4</v>
      </c>
      <c r="E70" s="1" t="s">
        <v>10</v>
      </c>
      <c r="F70" s="2">
        <v>43752</v>
      </c>
      <c r="G70" s="2" t="s">
        <v>26</v>
      </c>
      <c r="H70" s="4">
        <v>86.39</v>
      </c>
      <c r="I70" s="4">
        <v>1.4398333333333333</v>
      </c>
    </row>
    <row r="71" spans="1:9" x14ac:dyDescent="0.25">
      <c r="A71" s="1">
        <v>3</v>
      </c>
      <c r="B71" s="1">
        <v>5</v>
      </c>
      <c r="C71" s="1" t="s">
        <v>1</v>
      </c>
      <c r="D71" s="1" t="s">
        <v>7</v>
      </c>
      <c r="E71" s="1" t="s">
        <v>11</v>
      </c>
      <c r="F71" s="2">
        <v>43752</v>
      </c>
      <c r="G71" s="2" t="s">
        <v>26</v>
      </c>
      <c r="H71" s="4">
        <v>22.02</v>
      </c>
      <c r="I71" s="4">
        <v>0.36699999999999999</v>
      </c>
    </row>
    <row r="72" spans="1:9" x14ac:dyDescent="0.25">
      <c r="A72" s="1">
        <v>3</v>
      </c>
      <c r="B72" s="1">
        <v>4</v>
      </c>
      <c r="C72" s="1" t="s">
        <v>1</v>
      </c>
      <c r="D72" s="1" t="s">
        <v>6</v>
      </c>
      <c r="E72" s="1" t="s">
        <v>11</v>
      </c>
      <c r="F72" s="2">
        <v>43753</v>
      </c>
      <c r="G72" s="2" t="s">
        <v>22</v>
      </c>
      <c r="H72" s="4">
        <v>59.43</v>
      </c>
      <c r="I72" s="4">
        <v>0.99050000000000005</v>
      </c>
    </row>
    <row r="73" spans="1:9" x14ac:dyDescent="0.25">
      <c r="A73" s="1">
        <v>3</v>
      </c>
      <c r="B73" s="1">
        <v>1</v>
      </c>
      <c r="C73" s="1" t="s">
        <v>1</v>
      </c>
      <c r="D73" s="1" t="s">
        <v>3</v>
      </c>
      <c r="E73" s="1" t="s">
        <v>10</v>
      </c>
      <c r="F73" s="2">
        <v>43753</v>
      </c>
      <c r="G73" s="2" t="s">
        <v>22</v>
      </c>
      <c r="H73" s="4">
        <v>73.13</v>
      </c>
      <c r="I73" s="4">
        <v>1.2188333333333332</v>
      </c>
    </row>
    <row r="74" spans="1:9" x14ac:dyDescent="0.25">
      <c r="A74" s="1">
        <v>3</v>
      </c>
      <c r="B74" s="1">
        <v>6</v>
      </c>
      <c r="C74" s="1" t="s">
        <v>1</v>
      </c>
      <c r="D74" s="1" t="s">
        <v>8</v>
      </c>
      <c r="E74" s="1" t="s">
        <v>12</v>
      </c>
      <c r="F74" s="2">
        <v>43753</v>
      </c>
      <c r="G74" s="2" t="s">
        <v>22</v>
      </c>
      <c r="H74" s="4">
        <v>16.75</v>
      </c>
      <c r="I74" s="4">
        <v>0.27916666666666667</v>
      </c>
    </row>
    <row r="75" spans="1:9" x14ac:dyDescent="0.25">
      <c r="A75" s="1">
        <v>3</v>
      </c>
      <c r="B75" s="1">
        <v>3</v>
      </c>
      <c r="C75" s="1" t="s">
        <v>1</v>
      </c>
      <c r="D75" s="1" t="s">
        <v>5</v>
      </c>
      <c r="E75" s="1" t="s">
        <v>10</v>
      </c>
      <c r="F75" s="2">
        <v>43753</v>
      </c>
      <c r="G75" s="2" t="s">
        <v>22</v>
      </c>
      <c r="H75" s="4">
        <v>80.13</v>
      </c>
      <c r="I75" s="4">
        <v>1.3354999999999999</v>
      </c>
    </row>
    <row r="76" spans="1:9" x14ac:dyDescent="0.25">
      <c r="A76" s="1">
        <v>3</v>
      </c>
      <c r="B76" s="1">
        <v>7</v>
      </c>
      <c r="C76" s="1" t="s">
        <v>1</v>
      </c>
      <c r="D76" s="1" t="s">
        <v>9</v>
      </c>
      <c r="E76" s="1" t="s">
        <v>12</v>
      </c>
      <c r="F76" s="2">
        <v>43753</v>
      </c>
      <c r="G76" s="2" t="s">
        <v>22</v>
      </c>
      <c r="H76" s="4">
        <v>27.7</v>
      </c>
      <c r="I76" s="4">
        <v>0.46166666666666667</v>
      </c>
    </row>
    <row r="77" spans="1:9" x14ac:dyDescent="0.25">
      <c r="A77" s="1">
        <v>3</v>
      </c>
      <c r="B77" s="1">
        <v>2</v>
      </c>
      <c r="C77" s="1" t="s">
        <v>1</v>
      </c>
      <c r="D77" s="1" t="s">
        <v>4</v>
      </c>
      <c r="E77" s="1" t="s">
        <v>10</v>
      </c>
      <c r="F77" s="2">
        <v>43753</v>
      </c>
      <c r="G77" s="2" t="s">
        <v>22</v>
      </c>
      <c r="H77" s="4">
        <v>79.209999999999994</v>
      </c>
      <c r="I77" s="4">
        <v>1.3201666666666665</v>
      </c>
    </row>
    <row r="78" spans="1:9" x14ac:dyDescent="0.25">
      <c r="A78" s="1">
        <v>3</v>
      </c>
      <c r="B78" s="1">
        <v>5</v>
      </c>
      <c r="C78" s="1" t="s">
        <v>1</v>
      </c>
      <c r="D78" s="1" t="s">
        <v>7</v>
      </c>
      <c r="E78" s="1" t="s">
        <v>11</v>
      </c>
      <c r="F78" s="2">
        <v>43753</v>
      </c>
      <c r="G78" s="2" t="s">
        <v>22</v>
      </c>
      <c r="H78" s="4">
        <v>27.45</v>
      </c>
      <c r="I78" s="4">
        <v>0.45749999999999996</v>
      </c>
    </row>
    <row r="79" spans="1:9" x14ac:dyDescent="0.25">
      <c r="A79" s="1">
        <v>3</v>
      </c>
      <c r="B79" s="1">
        <v>4</v>
      </c>
      <c r="C79" s="1" t="s">
        <v>1</v>
      </c>
      <c r="D79" s="1" t="s">
        <v>6</v>
      </c>
      <c r="E79" s="1" t="s">
        <v>11</v>
      </c>
      <c r="F79" s="2">
        <v>43754</v>
      </c>
      <c r="G79" s="2" t="s">
        <v>23</v>
      </c>
      <c r="H79" s="4">
        <v>59.12</v>
      </c>
      <c r="I79" s="4">
        <v>0.98533333333333328</v>
      </c>
    </row>
    <row r="80" spans="1:9" x14ac:dyDescent="0.25">
      <c r="A80" s="1">
        <v>3</v>
      </c>
      <c r="B80" s="1">
        <v>1</v>
      </c>
      <c r="C80" s="1" t="s">
        <v>1</v>
      </c>
      <c r="D80" s="1" t="s">
        <v>3</v>
      </c>
      <c r="E80" s="1" t="s">
        <v>10</v>
      </c>
      <c r="F80" s="2">
        <v>43754</v>
      </c>
      <c r="G80" s="2" t="s">
        <v>23</v>
      </c>
      <c r="H80" s="4">
        <v>64.89</v>
      </c>
      <c r="I80" s="4">
        <v>1.0814999999999999</v>
      </c>
    </row>
    <row r="81" spans="1:9" x14ac:dyDescent="0.25">
      <c r="A81" s="1">
        <v>3</v>
      </c>
      <c r="B81" s="1">
        <v>6</v>
      </c>
      <c r="C81" s="1" t="s">
        <v>1</v>
      </c>
      <c r="D81" s="1" t="s">
        <v>8</v>
      </c>
      <c r="E81" s="1" t="s">
        <v>12</v>
      </c>
      <c r="F81" s="2">
        <v>43754</v>
      </c>
      <c r="G81" s="2" t="s">
        <v>23</v>
      </c>
      <c r="H81" s="4">
        <v>16.32</v>
      </c>
      <c r="I81" s="4">
        <v>0.27200000000000002</v>
      </c>
    </row>
    <row r="82" spans="1:9" x14ac:dyDescent="0.25">
      <c r="A82" s="1">
        <v>3</v>
      </c>
      <c r="B82" s="1">
        <v>3</v>
      </c>
      <c r="C82" s="1" t="s">
        <v>1</v>
      </c>
      <c r="D82" s="1" t="s">
        <v>5</v>
      </c>
      <c r="E82" s="1" t="s">
        <v>10</v>
      </c>
      <c r="F82" s="2">
        <v>43754</v>
      </c>
      <c r="G82" s="2" t="s">
        <v>23</v>
      </c>
      <c r="H82" s="4">
        <v>61.64</v>
      </c>
      <c r="I82" s="4">
        <v>1.0273333333333334</v>
      </c>
    </row>
    <row r="83" spans="1:9" x14ac:dyDescent="0.25">
      <c r="A83" s="1">
        <v>3</v>
      </c>
      <c r="B83" s="1">
        <v>7</v>
      </c>
      <c r="C83" s="1" t="s">
        <v>1</v>
      </c>
      <c r="D83" s="1" t="s">
        <v>9</v>
      </c>
      <c r="E83" s="1" t="s">
        <v>12</v>
      </c>
      <c r="F83" s="2">
        <v>43754</v>
      </c>
      <c r="G83" s="2" t="s">
        <v>23</v>
      </c>
      <c r="H83" s="4">
        <v>28.97</v>
      </c>
      <c r="I83" s="4">
        <v>0.48283333333333334</v>
      </c>
    </row>
    <row r="84" spans="1:9" x14ac:dyDescent="0.25">
      <c r="A84" s="1">
        <v>3</v>
      </c>
      <c r="B84" s="1">
        <v>2</v>
      </c>
      <c r="C84" s="1" t="s">
        <v>1</v>
      </c>
      <c r="D84" s="1" t="s">
        <v>4</v>
      </c>
      <c r="E84" s="1" t="s">
        <v>10</v>
      </c>
      <c r="F84" s="2">
        <v>43754</v>
      </c>
      <c r="G84" s="2" t="s">
        <v>23</v>
      </c>
      <c r="H84" s="4">
        <v>87.94</v>
      </c>
      <c r="I84" s="4">
        <v>1.4656666666666667</v>
      </c>
    </row>
    <row r="85" spans="1:9" x14ac:dyDescent="0.25">
      <c r="A85" s="1">
        <v>3</v>
      </c>
      <c r="B85" s="1">
        <v>5</v>
      </c>
      <c r="C85" s="1" t="s">
        <v>1</v>
      </c>
      <c r="D85" s="1" t="s">
        <v>7</v>
      </c>
      <c r="E85" s="1" t="s">
        <v>11</v>
      </c>
      <c r="F85" s="2">
        <v>43754</v>
      </c>
      <c r="G85" s="2" t="s">
        <v>23</v>
      </c>
      <c r="H85" s="4">
        <v>28.85</v>
      </c>
      <c r="I85" s="4">
        <v>0.48083333333333333</v>
      </c>
    </row>
    <row r="86" spans="1:9" x14ac:dyDescent="0.25">
      <c r="A86" s="1">
        <v>3</v>
      </c>
      <c r="B86" s="1">
        <v>4</v>
      </c>
      <c r="C86" s="1" t="s">
        <v>1</v>
      </c>
      <c r="D86" s="1" t="s">
        <v>6</v>
      </c>
      <c r="E86" s="1" t="s">
        <v>11</v>
      </c>
      <c r="F86" s="2">
        <v>43755</v>
      </c>
      <c r="G86" s="2" t="s">
        <v>24</v>
      </c>
      <c r="H86" s="4">
        <v>59.36</v>
      </c>
      <c r="I86" s="4">
        <v>0.98933333333333329</v>
      </c>
    </row>
    <row r="87" spans="1:9" x14ac:dyDescent="0.25">
      <c r="A87" s="1">
        <v>3</v>
      </c>
      <c r="B87" s="1">
        <v>1</v>
      </c>
      <c r="C87" s="1" t="s">
        <v>1</v>
      </c>
      <c r="D87" s="1" t="s">
        <v>3</v>
      </c>
      <c r="E87" s="1" t="s">
        <v>10</v>
      </c>
      <c r="F87" s="2">
        <v>43755</v>
      </c>
      <c r="G87" s="2" t="s">
        <v>24</v>
      </c>
      <c r="H87" s="4">
        <v>75.12</v>
      </c>
      <c r="I87" s="4">
        <v>1.252</v>
      </c>
    </row>
    <row r="88" spans="1:9" x14ac:dyDescent="0.25">
      <c r="A88" s="1">
        <v>3</v>
      </c>
      <c r="B88" s="1">
        <v>6</v>
      </c>
      <c r="C88" s="1" t="s">
        <v>1</v>
      </c>
      <c r="D88" s="1" t="s">
        <v>8</v>
      </c>
      <c r="E88" s="1" t="s">
        <v>12</v>
      </c>
      <c r="F88" s="2">
        <v>43755</v>
      </c>
      <c r="G88" s="2" t="s">
        <v>24</v>
      </c>
      <c r="H88" s="4">
        <v>17.53</v>
      </c>
      <c r="I88" s="4">
        <v>0.29216666666666669</v>
      </c>
    </row>
    <row r="89" spans="1:9" x14ac:dyDescent="0.25">
      <c r="A89" s="1">
        <v>3</v>
      </c>
      <c r="B89" s="1">
        <v>3</v>
      </c>
      <c r="C89" s="1" t="s">
        <v>1</v>
      </c>
      <c r="D89" s="1" t="s">
        <v>5</v>
      </c>
      <c r="E89" s="1" t="s">
        <v>10</v>
      </c>
      <c r="F89" s="2">
        <v>43755</v>
      </c>
      <c r="G89" s="2" t="s">
        <v>24</v>
      </c>
      <c r="H89" s="4">
        <v>76.010000000000005</v>
      </c>
      <c r="I89" s="4">
        <v>1.2668333333333335</v>
      </c>
    </row>
    <row r="90" spans="1:9" x14ac:dyDescent="0.25">
      <c r="A90" s="1">
        <v>3</v>
      </c>
      <c r="B90" s="1">
        <v>7</v>
      </c>
      <c r="C90" s="1" t="s">
        <v>1</v>
      </c>
      <c r="D90" s="1" t="s">
        <v>9</v>
      </c>
      <c r="E90" s="1" t="s">
        <v>12</v>
      </c>
      <c r="F90" s="2">
        <v>43755</v>
      </c>
      <c r="G90" s="2" t="s">
        <v>24</v>
      </c>
      <c r="H90" s="4">
        <v>22.84</v>
      </c>
      <c r="I90" s="4">
        <v>0.38066666666666665</v>
      </c>
    </row>
    <row r="91" spans="1:9" x14ac:dyDescent="0.25">
      <c r="A91" s="1">
        <v>3</v>
      </c>
      <c r="B91" s="1">
        <v>2</v>
      </c>
      <c r="C91" s="1" t="s">
        <v>1</v>
      </c>
      <c r="D91" s="1" t="s">
        <v>4</v>
      </c>
      <c r="E91" s="1" t="s">
        <v>10</v>
      </c>
      <c r="F91" s="2">
        <v>43755</v>
      </c>
      <c r="G91" s="2" t="s">
        <v>24</v>
      </c>
      <c r="H91" s="4">
        <v>86.1</v>
      </c>
      <c r="I91" s="4">
        <v>1.4349999999999998</v>
      </c>
    </row>
    <row r="92" spans="1:9" x14ac:dyDescent="0.25">
      <c r="A92" s="1">
        <v>3</v>
      </c>
      <c r="B92" s="1">
        <v>5</v>
      </c>
      <c r="C92" s="1" t="s">
        <v>1</v>
      </c>
      <c r="D92" s="1" t="s">
        <v>7</v>
      </c>
      <c r="E92" s="1" t="s">
        <v>11</v>
      </c>
      <c r="F92" s="2">
        <v>43755</v>
      </c>
      <c r="G92" s="2" t="s">
        <v>24</v>
      </c>
      <c r="H92" s="4">
        <v>20.45</v>
      </c>
      <c r="I92" s="4">
        <v>0.34083333333333332</v>
      </c>
    </row>
    <row r="93" spans="1:9" x14ac:dyDescent="0.25">
      <c r="A93" s="1">
        <v>3</v>
      </c>
      <c r="B93" s="1">
        <v>4</v>
      </c>
      <c r="C93" s="1" t="s">
        <v>1</v>
      </c>
      <c r="D93" s="1" t="s">
        <v>6</v>
      </c>
      <c r="E93" s="1" t="s">
        <v>11</v>
      </c>
      <c r="F93" s="2">
        <v>43756</v>
      </c>
      <c r="G93" s="2" t="s">
        <v>25</v>
      </c>
      <c r="H93" s="4">
        <v>60.71</v>
      </c>
      <c r="I93" s="4">
        <v>1.0118333333333334</v>
      </c>
    </row>
    <row r="94" spans="1:9" x14ac:dyDescent="0.25">
      <c r="A94" s="1">
        <v>3</v>
      </c>
      <c r="B94" s="1">
        <v>1</v>
      </c>
      <c r="C94" s="1" t="s">
        <v>1</v>
      </c>
      <c r="D94" s="1" t="s">
        <v>3</v>
      </c>
      <c r="E94" s="1" t="s">
        <v>10</v>
      </c>
      <c r="F94" s="2">
        <v>43756</v>
      </c>
      <c r="G94" s="2" t="s">
        <v>25</v>
      </c>
      <c r="H94" s="4">
        <v>70.38</v>
      </c>
      <c r="I94" s="4">
        <v>1.1729999999999998</v>
      </c>
    </row>
    <row r="95" spans="1:9" x14ac:dyDescent="0.25">
      <c r="A95" s="1">
        <v>3</v>
      </c>
      <c r="B95" s="1">
        <v>6</v>
      </c>
      <c r="C95" s="1" t="s">
        <v>1</v>
      </c>
      <c r="D95" s="1" t="s">
        <v>8</v>
      </c>
      <c r="E95" s="1" t="s">
        <v>12</v>
      </c>
      <c r="F95" s="2">
        <v>43756</v>
      </c>
      <c r="G95" s="2" t="s">
        <v>25</v>
      </c>
      <c r="H95" s="4">
        <v>16.68</v>
      </c>
      <c r="I95" s="4">
        <v>0.27799999999999997</v>
      </c>
    </row>
    <row r="96" spans="1:9" x14ac:dyDescent="0.25">
      <c r="A96" s="1">
        <v>3</v>
      </c>
      <c r="B96" s="1">
        <v>3</v>
      </c>
      <c r="C96" s="1" t="s">
        <v>1</v>
      </c>
      <c r="D96" s="1" t="s">
        <v>5</v>
      </c>
      <c r="E96" s="1" t="s">
        <v>10</v>
      </c>
      <c r="F96" s="2">
        <v>43756</v>
      </c>
      <c r="G96" s="2" t="s">
        <v>25</v>
      </c>
      <c r="H96" s="4">
        <v>73.31</v>
      </c>
      <c r="I96" s="4">
        <v>1.2218333333333333</v>
      </c>
    </row>
    <row r="97" spans="1:9" x14ac:dyDescent="0.25">
      <c r="A97" s="1">
        <v>3</v>
      </c>
      <c r="B97" s="1">
        <v>7</v>
      </c>
      <c r="C97" s="1" t="s">
        <v>1</v>
      </c>
      <c r="D97" s="1" t="s">
        <v>9</v>
      </c>
      <c r="E97" s="1" t="s">
        <v>12</v>
      </c>
      <c r="F97" s="2">
        <v>43756</v>
      </c>
      <c r="G97" s="2" t="s">
        <v>25</v>
      </c>
      <c r="H97" s="4">
        <v>22.63</v>
      </c>
      <c r="I97" s="4">
        <v>0.37716666666666665</v>
      </c>
    </row>
    <row r="98" spans="1:9" x14ac:dyDescent="0.25">
      <c r="A98" s="1">
        <v>3</v>
      </c>
      <c r="B98" s="1">
        <v>2</v>
      </c>
      <c r="C98" s="1" t="s">
        <v>1</v>
      </c>
      <c r="D98" s="1" t="s">
        <v>4</v>
      </c>
      <c r="E98" s="1" t="s">
        <v>10</v>
      </c>
      <c r="F98" s="2">
        <v>43756</v>
      </c>
      <c r="G98" s="2" t="s">
        <v>25</v>
      </c>
      <c r="H98" s="4">
        <v>78.17</v>
      </c>
      <c r="I98" s="4">
        <v>1.3028333333333333</v>
      </c>
    </row>
    <row r="99" spans="1:9" x14ac:dyDescent="0.25">
      <c r="A99" s="1">
        <v>3</v>
      </c>
      <c r="B99" s="1">
        <v>5</v>
      </c>
      <c r="C99" s="1" t="s">
        <v>1</v>
      </c>
      <c r="D99" s="1" t="s">
        <v>7</v>
      </c>
      <c r="E99" s="1" t="s">
        <v>11</v>
      </c>
      <c r="F99" s="2">
        <v>43756</v>
      </c>
      <c r="G99" s="2" t="s">
        <v>25</v>
      </c>
      <c r="H99" s="4">
        <v>29.06</v>
      </c>
      <c r="I99" s="4">
        <v>0.48433333333333334</v>
      </c>
    </row>
    <row r="100" spans="1:9" x14ac:dyDescent="0.25">
      <c r="A100" s="1">
        <v>3</v>
      </c>
      <c r="B100" s="1">
        <v>4</v>
      </c>
      <c r="C100" s="1" t="s">
        <v>1</v>
      </c>
      <c r="D100" s="1" t="s">
        <v>6</v>
      </c>
      <c r="E100" s="1" t="s">
        <v>11</v>
      </c>
      <c r="F100" s="2">
        <v>43759</v>
      </c>
      <c r="G100" s="2" t="s">
        <v>26</v>
      </c>
      <c r="H100" s="4">
        <v>59.39</v>
      </c>
      <c r="I100" s="4">
        <v>0.98983333333333334</v>
      </c>
    </row>
    <row r="101" spans="1:9" x14ac:dyDescent="0.25">
      <c r="A101" s="1">
        <v>3</v>
      </c>
      <c r="B101" s="1">
        <v>1</v>
      </c>
      <c r="C101" s="1" t="s">
        <v>1</v>
      </c>
      <c r="D101" s="1" t="s">
        <v>3</v>
      </c>
      <c r="E101" s="1" t="s">
        <v>10</v>
      </c>
      <c r="F101" s="2">
        <v>43759</v>
      </c>
      <c r="G101" s="2" t="s">
        <v>26</v>
      </c>
      <c r="H101" s="4">
        <v>69.760000000000005</v>
      </c>
      <c r="I101" s="4">
        <v>1.1626666666666667</v>
      </c>
    </row>
    <row r="102" spans="1:9" x14ac:dyDescent="0.25">
      <c r="A102" s="1">
        <v>3</v>
      </c>
      <c r="B102" s="1">
        <v>6</v>
      </c>
      <c r="C102" s="1" t="s">
        <v>1</v>
      </c>
      <c r="D102" s="1" t="s">
        <v>8</v>
      </c>
      <c r="E102" s="1" t="s">
        <v>12</v>
      </c>
      <c r="F102" s="2">
        <v>43759</v>
      </c>
      <c r="G102" s="2" t="s">
        <v>26</v>
      </c>
      <c r="H102" s="4">
        <v>18.75</v>
      </c>
      <c r="I102" s="4">
        <v>0.3125</v>
      </c>
    </row>
    <row r="103" spans="1:9" x14ac:dyDescent="0.25">
      <c r="A103" s="1">
        <v>3</v>
      </c>
      <c r="B103" s="1">
        <v>3</v>
      </c>
      <c r="C103" s="1" t="s">
        <v>1</v>
      </c>
      <c r="D103" s="1" t="s">
        <v>5</v>
      </c>
      <c r="E103" s="1" t="s">
        <v>10</v>
      </c>
      <c r="F103" s="2">
        <v>43759</v>
      </c>
      <c r="G103" s="2" t="s">
        <v>26</v>
      </c>
      <c r="H103" s="4">
        <v>62.45</v>
      </c>
      <c r="I103" s="4">
        <v>1.0408333333333333</v>
      </c>
    </row>
    <row r="104" spans="1:9" x14ac:dyDescent="0.25">
      <c r="A104" s="1">
        <v>3</v>
      </c>
      <c r="B104" s="1">
        <v>7</v>
      </c>
      <c r="C104" s="1" t="s">
        <v>1</v>
      </c>
      <c r="D104" s="1" t="s">
        <v>9</v>
      </c>
      <c r="E104" s="1" t="s">
        <v>12</v>
      </c>
      <c r="F104" s="2">
        <v>43759</v>
      </c>
      <c r="G104" s="2" t="s">
        <v>26</v>
      </c>
      <c r="H104" s="4">
        <v>22.32</v>
      </c>
      <c r="I104" s="4">
        <v>0.372</v>
      </c>
    </row>
    <row r="105" spans="1:9" x14ac:dyDescent="0.25">
      <c r="A105" s="1">
        <v>3</v>
      </c>
      <c r="B105" s="1">
        <v>2</v>
      </c>
      <c r="C105" s="1" t="s">
        <v>1</v>
      </c>
      <c r="D105" s="1" t="s">
        <v>4</v>
      </c>
      <c r="E105" s="1" t="s">
        <v>10</v>
      </c>
      <c r="F105" s="2">
        <v>43759</v>
      </c>
      <c r="G105" s="2" t="s">
        <v>26</v>
      </c>
      <c r="H105" s="4">
        <v>82.82</v>
      </c>
      <c r="I105" s="4">
        <v>1.3803333333333332</v>
      </c>
    </row>
    <row r="106" spans="1:9" x14ac:dyDescent="0.25">
      <c r="A106" s="1">
        <v>3</v>
      </c>
      <c r="B106" s="1">
        <v>5</v>
      </c>
      <c r="C106" s="1" t="s">
        <v>1</v>
      </c>
      <c r="D106" s="1" t="s">
        <v>7</v>
      </c>
      <c r="E106" s="1" t="s">
        <v>11</v>
      </c>
      <c r="F106" s="2">
        <v>43759</v>
      </c>
      <c r="G106" s="2" t="s">
        <v>26</v>
      </c>
      <c r="H106" s="4">
        <v>27.77</v>
      </c>
      <c r="I106" s="4">
        <v>0.46283333333333332</v>
      </c>
    </row>
    <row r="107" spans="1:9" x14ac:dyDescent="0.25">
      <c r="A107" s="1">
        <v>3</v>
      </c>
      <c r="B107" s="1">
        <v>4</v>
      </c>
      <c r="C107" s="1" t="s">
        <v>1</v>
      </c>
      <c r="D107" s="1" t="s">
        <v>6</v>
      </c>
      <c r="E107" s="1" t="s">
        <v>11</v>
      </c>
      <c r="F107" s="2">
        <v>43760</v>
      </c>
      <c r="G107" s="2" t="s">
        <v>22</v>
      </c>
      <c r="H107" s="4">
        <v>60.73</v>
      </c>
      <c r="I107" s="4">
        <v>1.0121666666666667</v>
      </c>
    </row>
    <row r="108" spans="1:9" x14ac:dyDescent="0.25">
      <c r="A108" s="1">
        <v>3</v>
      </c>
      <c r="B108" s="1">
        <v>1</v>
      </c>
      <c r="C108" s="1" t="s">
        <v>1</v>
      </c>
      <c r="D108" s="1" t="s">
        <v>3</v>
      </c>
      <c r="E108" s="1" t="s">
        <v>10</v>
      </c>
      <c r="F108" s="2">
        <v>43760</v>
      </c>
      <c r="G108" s="2" t="s">
        <v>22</v>
      </c>
      <c r="H108" s="4">
        <v>75.22</v>
      </c>
      <c r="I108" s="4">
        <v>1.2536666666666667</v>
      </c>
    </row>
    <row r="109" spans="1:9" x14ac:dyDescent="0.25">
      <c r="A109" s="1">
        <v>3</v>
      </c>
      <c r="B109" s="1">
        <v>6</v>
      </c>
      <c r="C109" s="1" t="s">
        <v>1</v>
      </c>
      <c r="D109" s="1" t="s">
        <v>8</v>
      </c>
      <c r="E109" s="1" t="s">
        <v>12</v>
      </c>
      <c r="F109" s="2">
        <v>43760</v>
      </c>
      <c r="G109" s="2" t="s">
        <v>22</v>
      </c>
      <c r="H109" s="4">
        <v>16.63</v>
      </c>
      <c r="I109" s="4">
        <v>0.27716666666666667</v>
      </c>
    </row>
    <row r="110" spans="1:9" x14ac:dyDescent="0.25">
      <c r="A110" s="1">
        <v>3</v>
      </c>
      <c r="B110" s="1">
        <v>3</v>
      </c>
      <c r="C110" s="1" t="s">
        <v>1</v>
      </c>
      <c r="D110" s="1" t="s">
        <v>5</v>
      </c>
      <c r="E110" s="1" t="s">
        <v>10</v>
      </c>
      <c r="F110" s="2">
        <v>43760</v>
      </c>
      <c r="G110" s="2" t="s">
        <v>22</v>
      </c>
      <c r="H110" s="4">
        <v>88.01</v>
      </c>
      <c r="I110" s="4">
        <v>1.4668333333333334</v>
      </c>
    </row>
    <row r="111" spans="1:9" x14ac:dyDescent="0.25">
      <c r="A111" s="1">
        <v>3</v>
      </c>
      <c r="B111" s="1">
        <v>7</v>
      </c>
      <c r="C111" s="1" t="s">
        <v>1</v>
      </c>
      <c r="D111" s="1" t="s">
        <v>9</v>
      </c>
      <c r="E111" s="1" t="s">
        <v>12</v>
      </c>
      <c r="F111" s="2">
        <v>43760</v>
      </c>
      <c r="G111" s="2" t="s">
        <v>22</v>
      </c>
      <c r="H111" s="4">
        <v>29.48</v>
      </c>
      <c r="I111" s="4">
        <v>0.49133333333333334</v>
      </c>
    </row>
    <row r="112" spans="1:9" x14ac:dyDescent="0.25">
      <c r="A112" s="1">
        <v>3</v>
      </c>
      <c r="B112" s="1">
        <v>2</v>
      </c>
      <c r="C112" s="1" t="s">
        <v>1</v>
      </c>
      <c r="D112" s="1" t="s">
        <v>4</v>
      </c>
      <c r="E112" s="1" t="s">
        <v>10</v>
      </c>
      <c r="F112" s="2">
        <v>43760</v>
      </c>
      <c r="G112" s="2" t="s">
        <v>22</v>
      </c>
      <c r="H112" s="4">
        <v>88.96</v>
      </c>
      <c r="I112" s="4">
        <v>1.4826666666666666</v>
      </c>
    </row>
    <row r="113" spans="1:9" x14ac:dyDescent="0.25">
      <c r="A113" s="1">
        <v>3</v>
      </c>
      <c r="B113" s="1">
        <v>5</v>
      </c>
      <c r="C113" s="1" t="s">
        <v>1</v>
      </c>
      <c r="D113" s="1" t="s">
        <v>7</v>
      </c>
      <c r="E113" s="1" t="s">
        <v>11</v>
      </c>
      <c r="F113" s="2">
        <v>43760</v>
      </c>
      <c r="G113" s="2" t="s">
        <v>22</v>
      </c>
      <c r="H113" s="4">
        <v>23.35</v>
      </c>
      <c r="I113" s="4">
        <v>0.38916666666666672</v>
      </c>
    </row>
    <row r="114" spans="1:9" x14ac:dyDescent="0.25">
      <c r="A114" s="1">
        <v>3</v>
      </c>
      <c r="B114" s="1">
        <v>4</v>
      </c>
      <c r="C114" s="1" t="s">
        <v>1</v>
      </c>
      <c r="D114" s="1" t="s">
        <v>6</v>
      </c>
      <c r="E114" s="1" t="s">
        <v>11</v>
      </c>
      <c r="F114" s="2">
        <v>43761</v>
      </c>
      <c r="G114" s="2" t="s">
        <v>23</v>
      </c>
      <c r="H114" s="4">
        <v>60.88</v>
      </c>
      <c r="I114" s="4">
        <v>1.0146666666666666</v>
      </c>
    </row>
    <row r="115" spans="1:9" x14ac:dyDescent="0.25">
      <c r="A115" s="1">
        <v>3</v>
      </c>
      <c r="B115" s="1">
        <v>1</v>
      </c>
      <c r="C115" s="1" t="s">
        <v>1</v>
      </c>
      <c r="D115" s="1" t="s">
        <v>3</v>
      </c>
      <c r="E115" s="1" t="s">
        <v>10</v>
      </c>
      <c r="F115" s="2">
        <v>43761</v>
      </c>
      <c r="G115" s="2" t="s">
        <v>23</v>
      </c>
      <c r="H115" s="4">
        <v>74.22</v>
      </c>
      <c r="I115" s="4">
        <v>1.2369999999999999</v>
      </c>
    </row>
    <row r="116" spans="1:9" x14ac:dyDescent="0.25">
      <c r="A116" s="1">
        <v>3</v>
      </c>
      <c r="B116" s="1">
        <v>6</v>
      </c>
      <c r="C116" s="1" t="s">
        <v>1</v>
      </c>
      <c r="D116" s="1" t="s">
        <v>8</v>
      </c>
      <c r="E116" s="1" t="s">
        <v>12</v>
      </c>
      <c r="F116" s="2">
        <v>43761</v>
      </c>
      <c r="G116" s="2" t="s">
        <v>23</v>
      </c>
      <c r="H116" s="4">
        <v>18.79</v>
      </c>
      <c r="I116" s="4">
        <v>0.31316666666666665</v>
      </c>
    </row>
    <row r="117" spans="1:9" x14ac:dyDescent="0.25">
      <c r="A117" s="1">
        <v>3</v>
      </c>
      <c r="B117" s="1">
        <v>3</v>
      </c>
      <c r="C117" s="1" t="s">
        <v>1</v>
      </c>
      <c r="D117" s="1" t="s">
        <v>5</v>
      </c>
      <c r="E117" s="1" t="s">
        <v>10</v>
      </c>
      <c r="F117" s="2">
        <v>43761</v>
      </c>
      <c r="G117" s="2" t="s">
        <v>23</v>
      </c>
      <c r="H117" s="4">
        <v>85.63</v>
      </c>
      <c r="I117" s="4">
        <v>1.4271666666666667</v>
      </c>
    </row>
    <row r="118" spans="1:9" x14ac:dyDescent="0.25">
      <c r="A118" s="1">
        <v>3</v>
      </c>
      <c r="B118" s="1">
        <v>7</v>
      </c>
      <c r="C118" s="1" t="s">
        <v>1</v>
      </c>
      <c r="D118" s="1" t="s">
        <v>9</v>
      </c>
      <c r="E118" s="1" t="s">
        <v>12</v>
      </c>
      <c r="F118" s="2">
        <v>43761</v>
      </c>
      <c r="G118" s="2" t="s">
        <v>23</v>
      </c>
      <c r="H118" s="4">
        <v>23.38</v>
      </c>
      <c r="I118" s="4">
        <v>0.38966666666666666</v>
      </c>
    </row>
    <row r="119" spans="1:9" x14ac:dyDescent="0.25">
      <c r="A119" s="1">
        <v>3</v>
      </c>
      <c r="B119" s="1">
        <v>2</v>
      </c>
      <c r="C119" s="1" t="s">
        <v>1</v>
      </c>
      <c r="D119" s="1" t="s">
        <v>4</v>
      </c>
      <c r="E119" s="1" t="s">
        <v>10</v>
      </c>
      <c r="F119" s="2">
        <v>43761</v>
      </c>
      <c r="G119" s="2" t="s">
        <v>23</v>
      </c>
      <c r="H119" s="4">
        <v>88.61</v>
      </c>
      <c r="I119" s="4">
        <v>1.4768333333333332</v>
      </c>
    </row>
    <row r="120" spans="1:9" x14ac:dyDescent="0.25">
      <c r="A120" s="1">
        <v>3</v>
      </c>
      <c r="B120" s="1">
        <v>5</v>
      </c>
      <c r="C120" s="1" t="s">
        <v>1</v>
      </c>
      <c r="D120" s="1" t="s">
        <v>7</v>
      </c>
      <c r="E120" s="1" t="s">
        <v>11</v>
      </c>
      <c r="F120" s="2">
        <v>43761</v>
      </c>
      <c r="G120" s="2" t="s">
        <v>23</v>
      </c>
      <c r="H120" s="4">
        <v>27.4</v>
      </c>
      <c r="I120" s="4">
        <v>0.45666666666666667</v>
      </c>
    </row>
    <row r="121" spans="1:9" x14ac:dyDescent="0.25">
      <c r="A121" s="1">
        <v>3</v>
      </c>
      <c r="B121" s="1">
        <v>4</v>
      </c>
      <c r="C121" s="1" t="s">
        <v>1</v>
      </c>
      <c r="D121" s="1" t="s">
        <v>6</v>
      </c>
      <c r="E121" s="1" t="s">
        <v>11</v>
      </c>
      <c r="F121" s="2">
        <v>43762</v>
      </c>
      <c r="G121" s="2" t="s">
        <v>24</v>
      </c>
      <c r="H121" s="4">
        <v>60.4</v>
      </c>
      <c r="I121" s="4">
        <v>1.0066666666666666</v>
      </c>
    </row>
    <row r="122" spans="1:9" x14ac:dyDescent="0.25">
      <c r="A122" s="1">
        <v>3</v>
      </c>
      <c r="B122" s="1">
        <v>1</v>
      </c>
      <c r="C122" s="1" t="s">
        <v>1</v>
      </c>
      <c r="D122" s="1" t="s">
        <v>3</v>
      </c>
      <c r="E122" s="1" t="s">
        <v>10</v>
      </c>
      <c r="F122" s="2">
        <v>43762</v>
      </c>
      <c r="G122" s="2" t="s">
        <v>24</v>
      </c>
      <c r="H122" s="4">
        <v>66.33</v>
      </c>
      <c r="I122" s="4">
        <v>1.1054999999999999</v>
      </c>
    </row>
    <row r="123" spans="1:9" x14ac:dyDescent="0.25">
      <c r="A123" s="1">
        <v>3</v>
      </c>
      <c r="B123" s="1">
        <v>6</v>
      </c>
      <c r="C123" s="1" t="s">
        <v>1</v>
      </c>
      <c r="D123" s="1" t="s">
        <v>8</v>
      </c>
      <c r="E123" s="1" t="s">
        <v>12</v>
      </c>
      <c r="F123" s="2">
        <v>43762</v>
      </c>
      <c r="G123" s="2" t="s">
        <v>24</v>
      </c>
      <c r="H123" s="4">
        <v>16.71</v>
      </c>
      <c r="I123" s="4">
        <v>0.27850000000000003</v>
      </c>
    </row>
    <row r="124" spans="1:9" x14ac:dyDescent="0.25">
      <c r="A124" s="1">
        <v>3</v>
      </c>
      <c r="B124" s="1">
        <v>3</v>
      </c>
      <c r="C124" s="1" t="s">
        <v>1</v>
      </c>
      <c r="D124" s="1" t="s">
        <v>5</v>
      </c>
      <c r="E124" s="1" t="s">
        <v>10</v>
      </c>
      <c r="F124" s="2">
        <v>43762</v>
      </c>
      <c r="G124" s="2" t="s">
        <v>24</v>
      </c>
      <c r="H124" s="4">
        <v>62.74</v>
      </c>
      <c r="I124" s="4">
        <v>1.0456666666666667</v>
      </c>
    </row>
    <row r="125" spans="1:9" x14ac:dyDescent="0.25">
      <c r="A125" s="1">
        <v>3</v>
      </c>
      <c r="B125" s="1">
        <v>7</v>
      </c>
      <c r="C125" s="1" t="s">
        <v>1</v>
      </c>
      <c r="D125" s="1" t="s">
        <v>9</v>
      </c>
      <c r="E125" s="1" t="s">
        <v>12</v>
      </c>
      <c r="F125" s="2">
        <v>43762</v>
      </c>
      <c r="G125" s="2" t="s">
        <v>24</v>
      </c>
      <c r="H125" s="4">
        <v>28.3</v>
      </c>
      <c r="I125" s="4">
        <v>0.47166666666666668</v>
      </c>
    </row>
    <row r="126" spans="1:9" x14ac:dyDescent="0.25">
      <c r="A126" s="1">
        <v>3</v>
      </c>
      <c r="B126" s="1">
        <v>2</v>
      </c>
      <c r="C126" s="1" t="s">
        <v>1</v>
      </c>
      <c r="D126" s="1" t="s">
        <v>4</v>
      </c>
      <c r="E126" s="1" t="s">
        <v>10</v>
      </c>
      <c r="F126" s="2">
        <v>43762</v>
      </c>
      <c r="G126" s="2" t="s">
        <v>24</v>
      </c>
      <c r="H126" s="4">
        <v>86.02</v>
      </c>
      <c r="I126" s="4">
        <v>1.4336666666666666</v>
      </c>
    </row>
    <row r="127" spans="1:9" x14ac:dyDescent="0.25">
      <c r="A127" s="1">
        <v>3</v>
      </c>
      <c r="B127" s="1">
        <v>5</v>
      </c>
      <c r="C127" s="1" t="s">
        <v>1</v>
      </c>
      <c r="D127" s="1" t="s">
        <v>7</v>
      </c>
      <c r="E127" s="1" t="s">
        <v>11</v>
      </c>
      <c r="F127" s="2">
        <v>43762</v>
      </c>
      <c r="G127" s="2" t="s">
        <v>24</v>
      </c>
      <c r="H127" s="4">
        <v>24.82</v>
      </c>
      <c r="I127" s="4">
        <v>0.41366666666666668</v>
      </c>
    </row>
    <row r="128" spans="1:9" x14ac:dyDescent="0.25">
      <c r="A128" s="1">
        <v>3</v>
      </c>
      <c r="B128" s="1">
        <v>4</v>
      </c>
      <c r="C128" s="1" t="s">
        <v>1</v>
      </c>
      <c r="D128" s="1" t="s">
        <v>6</v>
      </c>
      <c r="E128" s="1" t="s">
        <v>11</v>
      </c>
      <c r="F128" s="2">
        <v>43763</v>
      </c>
      <c r="G128" s="2" t="s">
        <v>25</v>
      </c>
      <c r="H128" s="4">
        <v>60.53</v>
      </c>
      <c r="I128" s="4">
        <v>1.0088333333333332</v>
      </c>
    </row>
    <row r="129" spans="1:9" x14ac:dyDescent="0.25">
      <c r="A129" s="1">
        <v>3</v>
      </c>
      <c r="B129" s="1">
        <v>1</v>
      </c>
      <c r="C129" s="1" t="s">
        <v>1</v>
      </c>
      <c r="D129" s="1" t="s">
        <v>3</v>
      </c>
      <c r="E129" s="1" t="s">
        <v>10</v>
      </c>
      <c r="F129" s="2">
        <v>43763</v>
      </c>
      <c r="G129" s="2" t="s">
        <v>25</v>
      </c>
      <c r="H129" s="4">
        <v>69.040000000000006</v>
      </c>
      <c r="I129" s="4">
        <v>1.1506666666666667</v>
      </c>
    </row>
    <row r="130" spans="1:9" x14ac:dyDescent="0.25">
      <c r="A130" s="1">
        <v>3</v>
      </c>
      <c r="B130" s="1">
        <v>6</v>
      </c>
      <c r="C130" s="1" t="s">
        <v>1</v>
      </c>
      <c r="D130" s="1" t="s">
        <v>8</v>
      </c>
      <c r="E130" s="1" t="s">
        <v>12</v>
      </c>
      <c r="F130" s="2">
        <v>43763</v>
      </c>
      <c r="G130" s="2" t="s">
        <v>25</v>
      </c>
      <c r="H130" s="4">
        <v>18.46</v>
      </c>
      <c r="I130" s="4">
        <v>0.3076666666666667</v>
      </c>
    </row>
    <row r="131" spans="1:9" x14ac:dyDescent="0.25">
      <c r="A131" s="1">
        <v>3</v>
      </c>
      <c r="B131" s="1">
        <v>3</v>
      </c>
      <c r="C131" s="1" t="s">
        <v>1</v>
      </c>
      <c r="D131" s="1" t="s">
        <v>5</v>
      </c>
      <c r="E131" s="1" t="s">
        <v>10</v>
      </c>
      <c r="F131" s="2">
        <v>43763</v>
      </c>
      <c r="G131" s="2" t="s">
        <v>25</v>
      </c>
      <c r="H131" s="4">
        <v>65.64</v>
      </c>
      <c r="I131" s="4">
        <v>1.0940000000000001</v>
      </c>
    </row>
    <row r="132" spans="1:9" x14ac:dyDescent="0.25">
      <c r="A132" s="1">
        <v>3</v>
      </c>
      <c r="B132" s="1">
        <v>7</v>
      </c>
      <c r="C132" s="1" t="s">
        <v>1</v>
      </c>
      <c r="D132" s="1" t="s">
        <v>9</v>
      </c>
      <c r="E132" s="1" t="s">
        <v>12</v>
      </c>
      <c r="F132" s="2">
        <v>43763</v>
      </c>
      <c r="G132" s="2" t="s">
        <v>25</v>
      </c>
      <c r="H132" s="4">
        <v>27.75</v>
      </c>
      <c r="I132" s="4">
        <v>0.46250000000000002</v>
      </c>
    </row>
    <row r="133" spans="1:9" x14ac:dyDescent="0.25">
      <c r="A133" s="1">
        <v>3</v>
      </c>
      <c r="B133" s="1">
        <v>2</v>
      </c>
      <c r="C133" s="1" t="s">
        <v>1</v>
      </c>
      <c r="D133" s="1" t="s">
        <v>4</v>
      </c>
      <c r="E133" s="1" t="s">
        <v>10</v>
      </c>
      <c r="F133" s="2">
        <v>43763</v>
      </c>
      <c r="G133" s="2" t="s">
        <v>25</v>
      </c>
      <c r="H133" s="4">
        <v>80.66</v>
      </c>
      <c r="I133" s="4">
        <v>1.3443333333333334</v>
      </c>
    </row>
    <row r="134" spans="1:9" x14ac:dyDescent="0.25">
      <c r="A134" s="1">
        <v>3</v>
      </c>
      <c r="B134" s="1">
        <v>5</v>
      </c>
      <c r="C134" s="1" t="s">
        <v>1</v>
      </c>
      <c r="D134" s="1" t="s">
        <v>7</v>
      </c>
      <c r="E134" s="1" t="s">
        <v>11</v>
      </c>
      <c r="F134" s="2">
        <v>43763</v>
      </c>
      <c r="G134" s="2" t="s">
        <v>25</v>
      </c>
      <c r="H134" s="4">
        <v>22.46</v>
      </c>
      <c r="I134" s="4">
        <v>0.37433333333333335</v>
      </c>
    </row>
    <row r="135" spans="1:9" x14ac:dyDescent="0.25">
      <c r="A135" s="1">
        <v>3</v>
      </c>
      <c r="B135" s="1">
        <v>4</v>
      </c>
      <c r="C135" s="1" t="s">
        <v>1</v>
      </c>
      <c r="D135" s="1" t="s">
        <v>6</v>
      </c>
      <c r="E135" s="1" t="s">
        <v>11</v>
      </c>
      <c r="F135" s="2">
        <v>43766</v>
      </c>
      <c r="G135" s="2" t="s">
        <v>26</v>
      </c>
      <c r="H135" s="4">
        <v>59.53</v>
      </c>
      <c r="I135" s="4">
        <v>0.99216666666666664</v>
      </c>
    </row>
    <row r="136" spans="1:9" x14ac:dyDescent="0.25">
      <c r="A136" s="1">
        <v>3</v>
      </c>
      <c r="B136" s="1">
        <v>1</v>
      </c>
      <c r="C136" s="1" t="s">
        <v>1</v>
      </c>
      <c r="D136" s="1" t="s">
        <v>3</v>
      </c>
      <c r="E136" s="1" t="s">
        <v>10</v>
      </c>
      <c r="F136" s="2">
        <v>43766</v>
      </c>
      <c r="G136" s="2" t="s">
        <v>26</v>
      </c>
      <c r="H136" s="4">
        <v>75.94</v>
      </c>
      <c r="I136" s="4">
        <v>1.2656666666666667</v>
      </c>
    </row>
    <row r="137" spans="1:9" x14ac:dyDescent="0.25">
      <c r="A137" s="1">
        <v>3</v>
      </c>
      <c r="B137" s="1">
        <v>6</v>
      </c>
      <c r="C137" s="1" t="s">
        <v>1</v>
      </c>
      <c r="D137" s="1" t="s">
        <v>8</v>
      </c>
      <c r="E137" s="1" t="s">
        <v>12</v>
      </c>
      <c r="F137" s="2">
        <v>43766</v>
      </c>
      <c r="G137" s="2" t="s">
        <v>26</v>
      </c>
      <c r="H137" s="4">
        <v>17.190000000000001</v>
      </c>
      <c r="I137" s="4">
        <v>0.28650000000000003</v>
      </c>
    </row>
    <row r="138" spans="1:9" x14ac:dyDescent="0.25">
      <c r="A138" s="1">
        <v>3</v>
      </c>
      <c r="B138" s="1">
        <v>3</v>
      </c>
      <c r="C138" s="1" t="s">
        <v>1</v>
      </c>
      <c r="D138" s="1" t="s">
        <v>5</v>
      </c>
      <c r="E138" s="1" t="s">
        <v>10</v>
      </c>
      <c r="F138" s="2">
        <v>43766</v>
      </c>
      <c r="G138" s="2" t="s">
        <v>26</v>
      </c>
      <c r="H138" s="4">
        <v>76.540000000000006</v>
      </c>
      <c r="I138" s="4">
        <v>1.2756666666666667</v>
      </c>
    </row>
    <row r="139" spans="1:9" x14ac:dyDescent="0.25">
      <c r="A139" s="1">
        <v>3</v>
      </c>
      <c r="B139" s="1">
        <v>7</v>
      </c>
      <c r="C139" s="1" t="s">
        <v>1</v>
      </c>
      <c r="D139" s="1" t="s">
        <v>9</v>
      </c>
      <c r="E139" s="1" t="s">
        <v>12</v>
      </c>
      <c r="F139" s="2">
        <v>43766</v>
      </c>
      <c r="G139" s="2" t="s">
        <v>26</v>
      </c>
      <c r="H139" s="4">
        <v>23.39</v>
      </c>
      <c r="I139" s="4">
        <v>0.38983333333333337</v>
      </c>
    </row>
    <row r="140" spans="1:9" x14ac:dyDescent="0.25">
      <c r="A140" s="1">
        <v>3</v>
      </c>
      <c r="B140" s="1">
        <v>2</v>
      </c>
      <c r="C140" s="1" t="s">
        <v>1</v>
      </c>
      <c r="D140" s="1" t="s">
        <v>4</v>
      </c>
      <c r="E140" s="1" t="s">
        <v>10</v>
      </c>
      <c r="F140" s="2">
        <v>43766</v>
      </c>
      <c r="G140" s="2" t="s">
        <v>26</v>
      </c>
      <c r="H140" s="4">
        <v>76.489999999999995</v>
      </c>
      <c r="I140" s="4">
        <v>1.2748333333333333</v>
      </c>
    </row>
    <row r="141" spans="1:9" x14ac:dyDescent="0.25">
      <c r="A141" s="1">
        <v>3</v>
      </c>
      <c r="B141" s="1">
        <v>5</v>
      </c>
      <c r="C141" s="1" t="s">
        <v>1</v>
      </c>
      <c r="D141" s="1" t="s">
        <v>7</v>
      </c>
      <c r="E141" s="1" t="s">
        <v>11</v>
      </c>
      <c r="F141" s="2">
        <v>43766</v>
      </c>
      <c r="G141" s="2" t="s">
        <v>26</v>
      </c>
      <c r="H141" s="4">
        <v>21.56</v>
      </c>
      <c r="I141" s="4">
        <v>0.35933333333333334</v>
      </c>
    </row>
    <row r="142" spans="1:9" x14ac:dyDescent="0.25">
      <c r="A142" s="1">
        <v>3</v>
      </c>
      <c r="B142" s="1">
        <v>4</v>
      </c>
      <c r="C142" s="1" t="s">
        <v>1</v>
      </c>
      <c r="D142" s="1" t="s">
        <v>6</v>
      </c>
      <c r="E142" s="1" t="s">
        <v>11</v>
      </c>
      <c r="F142" s="2">
        <v>43767</v>
      </c>
      <c r="G142" s="2" t="s">
        <v>22</v>
      </c>
      <c r="H142" s="4">
        <v>60.35</v>
      </c>
      <c r="I142" s="4">
        <v>1.0058333333333334</v>
      </c>
    </row>
    <row r="143" spans="1:9" x14ac:dyDescent="0.25">
      <c r="A143" s="1">
        <v>3</v>
      </c>
      <c r="B143" s="1">
        <v>1</v>
      </c>
      <c r="C143" s="1" t="s">
        <v>1</v>
      </c>
      <c r="D143" s="1" t="s">
        <v>3</v>
      </c>
      <c r="E143" s="1" t="s">
        <v>10</v>
      </c>
      <c r="F143" s="2">
        <v>43767</v>
      </c>
      <c r="G143" s="2" t="s">
        <v>22</v>
      </c>
      <c r="H143" s="4">
        <v>61.79</v>
      </c>
      <c r="I143" s="4">
        <v>1.0298333333333334</v>
      </c>
    </row>
    <row r="144" spans="1:9" x14ac:dyDescent="0.25">
      <c r="A144" s="1">
        <v>3</v>
      </c>
      <c r="B144" s="1">
        <v>6</v>
      </c>
      <c r="C144" s="1" t="s">
        <v>1</v>
      </c>
      <c r="D144" s="1" t="s">
        <v>8</v>
      </c>
      <c r="E144" s="1" t="s">
        <v>12</v>
      </c>
      <c r="F144" s="2">
        <v>43767</v>
      </c>
      <c r="G144" s="2" t="s">
        <v>22</v>
      </c>
      <c r="H144" s="4">
        <v>18.420000000000002</v>
      </c>
      <c r="I144" s="4">
        <v>0.30700000000000005</v>
      </c>
    </row>
    <row r="145" spans="1:9" x14ac:dyDescent="0.25">
      <c r="A145" s="1">
        <v>3</v>
      </c>
      <c r="B145" s="1">
        <v>3</v>
      </c>
      <c r="C145" s="1" t="s">
        <v>1</v>
      </c>
      <c r="D145" s="1" t="s">
        <v>5</v>
      </c>
      <c r="E145" s="1" t="s">
        <v>10</v>
      </c>
      <c r="F145" s="2">
        <v>43767</v>
      </c>
      <c r="G145" s="2" t="s">
        <v>22</v>
      </c>
      <c r="H145" s="4">
        <v>77.900000000000006</v>
      </c>
      <c r="I145" s="4">
        <v>1.2983333333333333</v>
      </c>
    </row>
    <row r="146" spans="1:9" x14ac:dyDescent="0.25">
      <c r="A146" s="1">
        <v>3</v>
      </c>
      <c r="B146" s="1">
        <v>7</v>
      </c>
      <c r="C146" s="1" t="s">
        <v>1</v>
      </c>
      <c r="D146" s="1" t="s">
        <v>9</v>
      </c>
      <c r="E146" s="1" t="s">
        <v>12</v>
      </c>
      <c r="F146" s="2">
        <v>43767</v>
      </c>
      <c r="G146" s="2" t="s">
        <v>22</v>
      </c>
      <c r="H146" s="4">
        <v>20.329999999999998</v>
      </c>
      <c r="I146" s="4">
        <v>0.33883333333333332</v>
      </c>
    </row>
    <row r="147" spans="1:9" x14ac:dyDescent="0.25">
      <c r="A147" s="1">
        <v>3</v>
      </c>
      <c r="B147" s="1">
        <v>2</v>
      </c>
      <c r="C147" s="1" t="s">
        <v>1</v>
      </c>
      <c r="D147" s="1" t="s">
        <v>4</v>
      </c>
      <c r="E147" s="1" t="s">
        <v>10</v>
      </c>
      <c r="F147" s="2">
        <v>43767</v>
      </c>
      <c r="G147" s="2" t="s">
        <v>22</v>
      </c>
      <c r="H147" s="4">
        <v>75.94</v>
      </c>
      <c r="I147" s="4">
        <v>1.2656666666666667</v>
      </c>
    </row>
    <row r="148" spans="1:9" x14ac:dyDescent="0.25">
      <c r="A148" s="1">
        <v>3</v>
      </c>
      <c r="B148" s="1">
        <v>5</v>
      </c>
      <c r="C148" s="1" t="s">
        <v>1</v>
      </c>
      <c r="D148" s="1" t="s">
        <v>7</v>
      </c>
      <c r="E148" s="1" t="s">
        <v>11</v>
      </c>
      <c r="F148" s="2">
        <v>43767</v>
      </c>
      <c r="G148" s="2" t="s">
        <v>22</v>
      </c>
      <c r="H148" s="4">
        <v>25.71</v>
      </c>
      <c r="I148" s="4">
        <v>0.42849999999999999</v>
      </c>
    </row>
    <row r="149" spans="1:9" x14ac:dyDescent="0.25">
      <c r="A149" s="1">
        <v>3</v>
      </c>
      <c r="B149" s="1">
        <v>4</v>
      </c>
      <c r="C149" s="1" t="s">
        <v>1</v>
      </c>
      <c r="D149" s="1" t="s">
        <v>6</v>
      </c>
      <c r="E149" s="1" t="s">
        <v>11</v>
      </c>
      <c r="F149" s="2">
        <v>43768</v>
      </c>
      <c r="G149" s="2" t="s">
        <v>23</v>
      </c>
      <c r="H149" s="4">
        <v>60.09</v>
      </c>
      <c r="I149" s="4">
        <v>1.0015000000000001</v>
      </c>
    </row>
    <row r="150" spans="1:9" x14ac:dyDescent="0.25">
      <c r="A150" s="1">
        <v>3</v>
      </c>
      <c r="B150" s="1">
        <v>1</v>
      </c>
      <c r="C150" s="1" t="s">
        <v>1</v>
      </c>
      <c r="D150" s="1" t="s">
        <v>3</v>
      </c>
      <c r="E150" s="1" t="s">
        <v>10</v>
      </c>
      <c r="F150" s="2">
        <v>43768</v>
      </c>
      <c r="G150" s="2" t="s">
        <v>23</v>
      </c>
      <c r="H150" s="4">
        <v>62.36</v>
      </c>
      <c r="I150" s="4">
        <v>1.0393333333333332</v>
      </c>
    </row>
    <row r="151" spans="1:9" x14ac:dyDescent="0.25">
      <c r="A151" s="1">
        <v>3</v>
      </c>
      <c r="B151" s="1">
        <v>6</v>
      </c>
      <c r="C151" s="1" t="s">
        <v>1</v>
      </c>
      <c r="D151" s="1" t="s">
        <v>8</v>
      </c>
      <c r="E151" s="1" t="s">
        <v>12</v>
      </c>
      <c r="F151" s="2">
        <v>43768</v>
      </c>
      <c r="G151" s="2" t="s">
        <v>23</v>
      </c>
      <c r="H151" s="4">
        <v>19.3</v>
      </c>
      <c r="I151" s="4">
        <v>0.32166666666666666</v>
      </c>
    </row>
    <row r="152" spans="1:9" x14ac:dyDescent="0.25">
      <c r="A152" s="1">
        <v>3</v>
      </c>
      <c r="B152" s="1">
        <v>3</v>
      </c>
      <c r="C152" s="1" t="s">
        <v>1</v>
      </c>
      <c r="D152" s="1" t="s">
        <v>5</v>
      </c>
      <c r="E152" s="1" t="s">
        <v>10</v>
      </c>
      <c r="F152" s="2">
        <v>43768</v>
      </c>
      <c r="G152" s="2" t="s">
        <v>23</v>
      </c>
      <c r="H152" s="4">
        <v>74.67</v>
      </c>
      <c r="I152" s="4">
        <v>1.2444999999999999</v>
      </c>
    </row>
    <row r="153" spans="1:9" x14ac:dyDescent="0.25">
      <c r="A153" s="1">
        <v>3</v>
      </c>
      <c r="B153" s="1">
        <v>7</v>
      </c>
      <c r="C153" s="1" t="s">
        <v>1</v>
      </c>
      <c r="D153" s="1" t="s">
        <v>9</v>
      </c>
      <c r="E153" s="1" t="s">
        <v>12</v>
      </c>
      <c r="F153" s="2">
        <v>43768</v>
      </c>
      <c r="G153" s="2" t="s">
        <v>23</v>
      </c>
      <c r="H153" s="4">
        <v>22.88</v>
      </c>
      <c r="I153" s="4">
        <v>0.3813333333333333</v>
      </c>
    </row>
    <row r="154" spans="1:9" x14ac:dyDescent="0.25">
      <c r="A154" s="1">
        <v>3</v>
      </c>
      <c r="B154" s="1">
        <v>2</v>
      </c>
      <c r="C154" s="1" t="s">
        <v>1</v>
      </c>
      <c r="D154" s="1" t="s">
        <v>4</v>
      </c>
      <c r="E154" s="1" t="s">
        <v>10</v>
      </c>
      <c r="F154" s="2">
        <v>43768</v>
      </c>
      <c r="G154" s="2" t="s">
        <v>23</v>
      </c>
      <c r="H154" s="4">
        <v>80.400000000000006</v>
      </c>
      <c r="I154" s="4">
        <v>1.34</v>
      </c>
    </row>
    <row r="155" spans="1:9" x14ac:dyDescent="0.25">
      <c r="A155" s="1">
        <v>3</v>
      </c>
      <c r="B155" s="1">
        <v>5</v>
      </c>
      <c r="C155" s="1" t="s">
        <v>1</v>
      </c>
      <c r="D155" s="1" t="s">
        <v>7</v>
      </c>
      <c r="E155" s="1" t="s">
        <v>11</v>
      </c>
      <c r="F155" s="2">
        <v>43768</v>
      </c>
      <c r="G155" s="2" t="s">
        <v>23</v>
      </c>
      <c r="H155" s="4">
        <v>20.87</v>
      </c>
      <c r="I155" s="4">
        <v>0.34783333333333333</v>
      </c>
    </row>
    <row r="156" spans="1:9" x14ac:dyDescent="0.25">
      <c r="A156" s="1">
        <v>3</v>
      </c>
      <c r="B156" s="1">
        <v>4</v>
      </c>
      <c r="C156" s="1" t="s">
        <v>1</v>
      </c>
      <c r="D156" s="1" t="s">
        <v>6</v>
      </c>
      <c r="E156" s="1" t="s">
        <v>11</v>
      </c>
      <c r="F156" s="2">
        <v>43769</v>
      </c>
      <c r="G156" s="2" t="s">
        <v>24</v>
      </c>
      <c r="H156" s="4">
        <v>59.39</v>
      </c>
      <c r="I156" s="4">
        <v>0.98983333333333334</v>
      </c>
    </row>
    <row r="157" spans="1:9" x14ac:dyDescent="0.25">
      <c r="A157" s="1">
        <v>3</v>
      </c>
      <c r="B157" s="1">
        <v>1</v>
      </c>
      <c r="C157" s="1" t="s">
        <v>1</v>
      </c>
      <c r="D157" s="1" t="s">
        <v>3</v>
      </c>
      <c r="E157" s="1" t="s">
        <v>10</v>
      </c>
      <c r="F157" s="2">
        <v>43769</v>
      </c>
      <c r="G157" s="2" t="s">
        <v>24</v>
      </c>
      <c r="H157" s="4">
        <v>64.08</v>
      </c>
      <c r="I157" s="4">
        <v>1.0680000000000001</v>
      </c>
    </row>
    <row r="158" spans="1:9" x14ac:dyDescent="0.25">
      <c r="A158" s="1">
        <v>3</v>
      </c>
      <c r="B158" s="1">
        <v>6</v>
      </c>
      <c r="C158" s="1" t="s">
        <v>1</v>
      </c>
      <c r="D158" s="1" t="s">
        <v>8</v>
      </c>
      <c r="E158" s="1" t="s">
        <v>12</v>
      </c>
      <c r="F158" s="2">
        <v>43769</v>
      </c>
      <c r="G158" s="2" t="s">
        <v>24</v>
      </c>
      <c r="H158" s="4">
        <v>17.77</v>
      </c>
      <c r="I158" s="4">
        <v>0.29616666666666663</v>
      </c>
    </row>
    <row r="159" spans="1:9" x14ac:dyDescent="0.25">
      <c r="A159" s="1">
        <v>3</v>
      </c>
      <c r="B159" s="1">
        <v>3</v>
      </c>
      <c r="C159" s="1" t="s">
        <v>1</v>
      </c>
      <c r="D159" s="1" t="s">
        <v>5</v>
      </c>
      <c r="E159" s="1" t="s">
        <v>10</v>
      </c>
      <c r="F159" s="2">
        <v>43769</v>
      </c>
      <c r="G159" s="2" t="s">
        <v>24</v>
      </c>
      <c r="H159" s="4">
        <v>78.31</v>
      </c>
      <c r="I159" s="4">
        <v>1.3051666666666668</v>
      </c>
    </row>
    <row r="160" spans="1:9" x14ac:dyDescent="0.25">
      <c r="A160" s="1">
        <v>3</v>
      </c>
      <c r="B160" s="1">
        <v>7</v>
      </c>
      <c r="C160" s="1" t="s">
        <v>1</v>
      </c>
      <c r="D160" s="1" t="s">
        <v>9</v>
      </c>
      <c r="E160" s="1" t="s">
        <v>12</v>
      </c>
      <c r="F160" s="2">
        <v>43769</v>
      </c>
      <c r="G160" s="2" t="s">
        <v>24</v>
      </c>
      <c r="H160" s="4">
        <v>25.53</v>
      </c>
      <c r="I160" s="4">
        <v>0.42550000000000004</v>
      </c>
    </row>
    <row r="161" spans="1:9" x14ac:dyDescent="0.25">
      <c r="A161" s="1">
        <v>3</v>
      </c>
      <c r="B161" s="1">
        <v>2</v>
      </c>
      <c r="C161" s="1" t="s">
        <v>1</v>
      </c>
      <c r="D161" s="1" t="s">
        <v>4</v>
      </c>
      <c r="E161" s="1" t="s">
        <v>10</v>
      </c>
      <c r="F161" s="2">
        <v>43769</v>
      </c>
      <c r="G161" s="2" t="s">
        <v>24</v>
      </c>
      <c r="H161" s="4">
        <v>88.62</v>
      </c>
      <c r="I161" s="4">
        <v>1.4770000000000001</v>
      </c>
    </row>
    <row r="162" spans="1:9" x14ac:dyDescent="0.25">
      <c r="A162" s="1">
        <v>3</v>
      </c>
      <c r="B162" s="1">
        <v>5</v>
      </c>
      <c r="C162" s="1" t="s">
        <v>1</v>
      </c>
      <c r="D162" s="1" t="s">
        <v>7</v>
      </c>
      <c r="E162" s="1" t="s">
        <v>11</v>
      </c>
      <c r="F162" s="2">
        <v>43769</v>
      </c>
      <c r="G162" s="2" t="s">
        <v>24</v>
      </c>
      <c r="H162" s="4">
        <v>25.76</v>
      </c>
      <c r="I162" s="4">
        <v>0.42933333333333334</v>
      </c>
    </row>
    <row r="163" spans="1:9" x14ac:dyDescent="0.25">
      <c r="A163" s="1">
        <v>3</v>
      </c>
      <c r="B163" s="1">
        <v>4</v>
      </c>
      <c r="C163" s="1" t="str">
        <f>VLOOKUP(A163,WORKSTATION!A:B,2,1)</f>
        <v>Estação de Trabalho 3</v>
      </c>
      <c r="D163" s="1" t="str">
        <f>VLOOKUP(B163,ACTIVITY!A:C,2,1)</f>
        <v>Almoço</v>
      </c>
      <c r="E163" s="1" t="str">
        <f>VLOOKUP(B163,ACTIVITY!A:C,3,1)</f>
        <v>NÃO PRODUTIVA</v>
      </c>
      <c r="F163" s="2">
        <v>43762</v>
      </c>
      <c r="G163" s="2" t="str">
        <f t="shared" ref="G130:G193" si="0">TEXT(F163,"dddd")</f>
        <v>quinta-feira</v>
      </c>
      <c r="H163" s="4">
        <f ca="1">RANDBETWEEN(5900,6100)/100</f>
        <v>59</v>
      </c>
      <c r="I163" s="4">
        <f t="shared" ref="I130:I193" ca="1" si="1">H163/60</f>
        <v>0.98333333333333328</v>
      </c>
    </row>
    <row r="164" spans="1:9" x14ac:dyDescent="0.25">
      <c r="A164" s="1">
        <v>3</v>
      </c>
      <c r="B164" s="1">
        <v>1</v>
      </c>
      <c r="C164" s="1" t="str">
        <f>VLOOKUP(A164,WORKSTATION!A:B,2,1)</f>
        <v>Estação de Trabalho 3</v>
      </c>
      <c r="D164" s="1" t="str">
        <f>VLOOKUP(B164,ACTIVITY!A:C,2,1)</f>
        <v>Enrolar bobina</v>
      </c>
      <c r="E164" s="1" t="str">
        <f>VLOOKUP(B164,ACTIVITY!A:C,3,1)</f>
        <v>PRODUTIVA</v>
      </c>
      <c r="F164" s="2">
        <v>43762</v>
      </c>
      <c r="G164" s="2" t="str">
        <f t="shared" si="0"/>
        <v>quinta-feira</v>
      </c>
      <c r="H164" s="4">
        <f ca="1">RANDBETWEEN(8000,11000)/100</f>
        <v>83.17</v>
      </c>
      <c r="I164" s="4">
        <f t="shared" ca="1" si="1"/>
        <v>1.3861666666666668</v>
      </c>
    </row>
    <row r="165" spans="1:9" x14ac:dyDescent="0.25">
      <c r="A165" s="1">
        <v>3</v>
      </c>
      <c r="B165" s="1">
        <v>6</v>
      </c>
      <c r="C165" s="1" t="str">
        <f>VLOOKUP(A165,WORKSTATION!A:B,2,1)</f>
        <v>Estação de Trabalho 3</v>
      </c>
      <c r="D165" s="1" t="str">
        <f>VLOOKUP(B165,ACTIVITY!A:C,2,1)</f>
        <v>Falta de Material</v>
      </c>
      <c r="E165" s="1" t="str">
        <f>VLOOKUP(B165,ACTIVITY!A:C,3,1)</f>
        <v>PARADA</v>
      </c>
      <c r="F165" s="2">
        <v>43762</v>
      </c>
      <c r="G165" s="2" t="str">
        <f t="shared" si="0"/>
        <v>quinta-feira</v>
      </c>
      <c r="H165" s="4">
        <f ca="1">RANDBETWEEN(4000,6000)/100</f>
        <v>40.89</v>
      </c>
      <c r="I165" s="4">
        <f t="shared" ca="1" si="1"/>
        <v>0.68149999999999999</v>
      </c>
    </row>
    <row r="166" spans="1:9" x14ac:dyDescent="0.25">
      <c r="A166" s="1">
        <v>3</v>
      </c>
      <c r="B166" s="1">
        <v>3</v>
      </c>
      <c r="C166" s="1" t="str">
        <f>VLOOKUP(A166,WORKSTATION!A:B,2,1)</f>
        <v>Estação de Trabalho 3</v>
      </c>
      <c r="D166" s="1" t="str">
        <f>VLOOKUP(B166,ACTIVITY!A:C,2,1)</f>
        <v>Instalar isolamento elétrico</v>
      </c>
      <c r="E166" s="1" t="str">
        <f>VLOOKUP(B166,ACTIVITY!A:C,3,1)</f>
        <v>PRODUTIVA</v>
      </c>
      <c r="F166" s="2">
        <v>43762</v>
      </c>
      <c r="G166" s="2" t="str">
        <f t="shared" si="0"/>
        <v>quinta-feira</v>
      </c>
      <c r="H166" s="4">
        <f ca="1">RANDBETWEEN(6000,9000)/100</f>
        <v>82.19</v>
      </c>
      <c r="I166" s="4">
        <f t="shared" ca="1" si="1"/>
        <v>1.3698333333333332</v>
      </c>
    </row>
    <row r="167" spans="1:9" x14ac:dyDescent="0.25">
      <c r="A167" s="1">
        <v>3</v>
      </c>
      <c r="B167" s="1">
        <v>7</v>
      </c>
      <c r="C167" s="1" t="str">
        <f>VLOOKUP(A167,WORKSTATION!A:B,2,1)</f>
        <v>Estação de Trabalho 3</v>
      </c>
      <c r="D167" s="1" t="str">
        <f>VLOOKUP(B167,ACTIVITY!A:C,2,1)</f>
        <v>Quebra de equipamento</v>
      </c>
      <c r="E167" s="1" t="str">
        <f>VLOOKUP(B167,ACTIVITY!A:C,3,1)</f>
        <v>PARADA</v>
      </c>
      <c r="F167" s="2">
        <v>43762</v>
      </c>
      <c r="G167" s="2" t="str">
        <f t="shared" si="0"/>
        <v>quinta-feira</v>
      </c>
      <c r="H167" s="4">
        <f ca="1">RANDBETWEEN(2000,3000)/100</f>
        <v>20.55</v>
      </c>
      <c r="I167" s="4">
        <f t="shared" ca="1" si="1"/>
        <v>0.34250000000000003</v>
      </c>
    </row>
    <row r="168" spans="1:9" x14ac:dyDescent="0.25">
      <c r="A168" s="1">
        <v>3</v>
      </c>
      <c r="B168" s="1">
        <v>2</v>
      </c>
      <c r="C168" s="1" t="str">
        <f>VLOOKUP(A168,WORKSTATION!A:B,2,1)</f>
        <v>Estação de Trabalho 3</v>
      </c>
      <c r="D168" s="1" t="str">
        <f>VLOOKUP(B168,ACTIVITY!A:C,2,1)</f>
        <v>Soldar bobina</v>
      </c>
      <c r="E168" s="1" t="str">
        <f>VLOOKUP(B168,ACTIVITY!A:C,3,1)</f>
        <v>PRODUTIVA</v>
      </c>
      <c r="F168" s="2">
        <v>43762</v>
      </c>
      <c r="G168" s="2" t="str">
        <f t="shared" si="0"/>
        <v>quinta-feira</v>
      </c>
      <c r="H168" s="4">
        <f ca="1">RANDBETWEEN(15000,17000)/100</f>
        <v>164.1</v>
      </c>
      <c r="I168" s="4">
        <f t="shared" ca="1" si="1"/>
        <v>2.7349999999999999</v>
      </c>
    </row>
    <row r="169" spans="1:9" x14ac:dyDescent="0.25">
      <c r="A169" s="1">
        <v>3</v>
      </c>
      <c r="B169" s="1">
        <v>5</v>
      </c>
      <c r="C169" s="1" t="str">
        <f>VLOOKUP(A169,WORKSTATION!A:B,2,1)</f>
        <v>Estação de Trabalho 3</v>
      </c>
      <c r="D169" s="1" t="str">
        <f>VLOOKUP(B169,ACTIVITY!A:C,2,1)</f>
        <v>Treinamentos Internos</v>
      </c>
      <c r="E169" s="1" t="str">
        <f>VLOOKUP(B169,ACTIVITY!A:C,3,1)</f>
        <v>NÃO PRODUTIVA</v>
      </c>
      <c r="F169" s="2">
        <v>43762</v>
      </c>
      <c r="G169" s="2" t="str">
        <f t="shared" si="0"/>
        <v>quinta-feira</v>
      </c>
      <c r="H169" s="4">
        <f ca="1">RANDBETWEEN(2000,3000)/100</f>
        <v>26.91</v>
      </c>
      <c r="I169" s="4">
        <f t="shared" ca="1" si="1"/>
        <v>0.44850000000000001</v>
      </c>
    </row>
    <row r="170" spans="1:9" x14ac:dyDescent="0.25">
      <c r="A170" s="1">
        <v>3</v>
      </c>
      <c r="B170" s="1">
        <v>4</v>
      </c>
      <c r="C170" s="1" t="str">
        <f>VLOOKUP(A170,WORKSTATION!A:B,2,1)</f>
        <v>Estação de Trabalho 3</v>
      </c>
      <c r="D170" s="1" t="str">
        <f>VLOOKUP(B170,ACTIVITY!A:C,2,1)</f>
        <v>Almoço</v>
      </c>
      <c r="E170" s="1" t="str">
        <f>VLOOKUP(B170,ACTIVITY!A:C,3,1)</f>
        <v>NÃO PRODUTIVA</v>
      </c>
      <c r="F170" s="2">
        <v>43763</v>
      </c>
      <c r="G170" s="2" t="str">
        <f t="shared" si="0"/>
        <v>sexta-feira</v>
      </c>
      <c r="H170" s="4">
        <f ca="1">RANDBETWEEN(5900,6100)/100</f>
        <v>59.23</v>
      </c>
      <c r="I170" s="4">
        <f t="shared" ca="1" si="1"/>
        <v>0.98716666666666664</v>
      </c>
    </row>
    <row r="171" spans="1:9" x14ac:dyDescent="0.25">
      <c r="A171" s="1">
        <v>3</v>
      </c>
      <c r="B171" s="1">
        <v>1</v>
      </c>
      <c r="C171" s="1" t="str">
        <f>VLOOKUP(A171,WORKSTATION!A:B,2,1)</f>
        <v>Estação de Trabalho 3</v>
      </c>
      <c r="D171" s="1" t="str">
        <f>VLOOKUP(B171,ACTIVITY!A:C,2,1)</f>
        <v>Enrolar bobina</v>
      </c>
      <c r="E171" s="1" t="str">
        <f>VLOOKUP(B171,ACTIVITY!A:C,3,1)</f>
        <v>PRODUTIVA</v>
      </c>
      <c r="F171" s="2">
        <v>43763</v>
      </c>
      <c r="G171" s="2" t="str">
        <f t="shared" si="0"/>
        <v>sexta-feira</v>
      </c>
      <c r="H171" s="4">
        <f ca="1">RANDBETWEEN(8000,11000)/100</f>
        <v>107.33</v>
      </c>
      <c r="I171" s="4">
        <f t="shared" ca="1" si="1"/>
        <v>1.7888333333333333</v>
      </c>
    </row>
    <row r="172" spans="1:9" x14ac:dyDescent="0.25">
      <c r="A172" s="1">
        <v>3</v>
      </c>
      <c r="B172" s="1">
        <v>6</v>
      </c>
      <c r="C172" s="1" t="str">
        <f>VLOOKUP(A172,WORKSTATION!A:B,2,1)</f>
        <v>Estação de Trabalho 3</v>
      </c>
      <c r="D172" s="1" t="str">
        <f>VLOOKUP(B172,ACTIVITY!A:C,2,1)</f>
        <v>Falta de Material</v>
      </c>
      <c r="E172" s="1" t="str">
        <f>VLOOKUP(B172,ACTIVITY!A:C,3,1)</f>
        <v>PARADA</v>
      </c>
      <c r="F172" s="2">
        <v>43763</v>
      </c>
      <c r="G172" s="2" t="str">
        <f t="shared" si="0"/>
        <v>sexta-feira</v>
      </c>
      <c r="H172" s="4">
        <f ca="1">RANDBETWEEN(4000,6000)/100</f>
        <v>54.95</v>
      </c>
      <c r="I172" s="4">
        <f t="shared" ca="1" si="1"/>
        <v>0.91583333333333339</v>
      </c>
    </row>
    <row r="173" spans="1:9" x14ac:dyDescent="0.25">
      <c r="A173" s="1">
        <v>3</v>
      </c>
      <c r="B173" s="1">
        <v>3</v>
      </c>
      <c r="C173" s="1" t="str">
        <f>VLOOKUP(A173,WORKSTATION!A:B,2,1)</f>
        <v>Estação de Trabalho 3</v>
      </c>
      <c r="D173" s="1" t="str">
        <f>VLOOKUP(B173,ACTIVITY!A:C,2,1)</f>
        <v>Instalar isolamento elétrico</v>
      </c>
      <c r="E173" s="1" t="str">
        <f>VLOOKUP(B173,ACTIVITY!A:C,3,1)</f>
        <v>PRODUTIVA</v>
      </c>
      <c r="F173" s="2">
        <v>43763</v>
      </c>
      <c r="G173" s="2" t="str">
        <f t="shared" si="0"/>
        <v>sexta-feira</v>
      </c>
      <c r="H173" s="4">
        <f ca="1">RANDBETWEEN(6000,9000)/100</f>
        <v>62.82</v>
      </c>
      <c r="I173" s="4">
        <f t="shared" ca="1" si="1"/>
        <v>1.0469999999999999</v>
      </c>
    </row>
    <row r="174" spans="1:9" x14ac:dyDescent="0.25">
      <c r="A174" s="1">
        <v>3</v>
      </c>
      <c r="B174" s="1">
        <v>7</v>
      </c>
      <c r="C174" s="1" t="str">
        <f>VLOOKUP(A174,WORKSTATION!A:B,2,1)</f>
        <v>Estação de Trabalho 3</v>
      </c>
      <c r="D174" s="1" t="str">
        <f>VLOOKUP(B174,ACTIVITY!A:C,2,1)</f>
        <v>Quebra de equipamento</v>
      </c>
      <c r="E174" s="1" t="str">
        <f>VLOOKUP(B174,ACTIVITY!A:C,3,1)</f>
        <v>PARADA</v>
      </c>
      <c r="F174" s="2">
        <v>43763</v>
      </c>
      <c r="G174" s="2" t="str">
        <f t="shared" si="0"/>
        <v>sexta-feira</v>
      </c>
      <c r="H174" s="4">
        <f ca="1">RANDBETWEEN(2000,3000)/100</f>
        <v>20.350000000000001</v>
      </c>
      <c r="I174" s="4">
        <f t="shared" ca="1" si="1"/>
        <v>0.33916666666666667</v>
      </c>
    </row>
    <row r="175" spans="1:9" x14ac:dyDescent="0.25">
      <c r="A175" s="1">
        <v>3</v>
      </c>
      <c r="B175" s="1">
        <v>2</v>
      </c>
      <c r="C175" s="1" t="str">
        <f>VLOOKUP(A175,WORKSTATION!A:B,2,1)</f>
        <v>Estação de Trabalho 3</v>
      </c>
      <c r="D175" s="1" t="str">
        <f>VLOOKUP(B175,ACTIVITY!A:C,2,1)</f>
        <v>Soldar bobina</v>
      </c>
      <c r="E175" s="1" t="str">
        <f>VLOOKUP(B175,ACTIVITY!A:C,3,1)</f>
        <v>PRODUTIVA</v>
      </c>
      <c r="F175" s="2">
        <v>43763</v>
      </c>
      <c r="G175" s="2" t="str">
        <f t="shared" si="0"/>
        <v>sexta-feira</v>
      </c>
      <c r="H175" s="4">
        <f ca="1">RANDBETWEEN(15000,17000)/100</f>
        <v>166.97</v>
      </c>
      <c r="I175" s="4">
        <f t="shared" ca="1" si="1"/>
        <v>2.7828333333333335</v>
      </c>
    </row>
    <row r="176" spans="1:9" x14ac:dyDescent="0.25">
      <c r="A176" s="1">
        <v>3</v>
      </c>
      <c r="B176" s="1">
        <v>5</v>
      </c>
      <c r="C176" s="1" t="str">
        <f>VLOOKUP(A176,WORKSTATION!A:B,2,1)</f>
        <v>Estação de Trabalho 3</v>
      </c>
      <c r="D176" s="1" t="str">
        <f>VLOOKUP(B176,ACTIVITY!A:C,2,1)</f>
        <v>Treinamentos Internos</v>
      </c>
      <c r="E176" s="1" t="str">
        <f>VLOOKUP(B176,ACTIVITY!A:C,3,1)</f>
        <v>NÃO PRODUTIVA</v>
      </c>
      <c r="F176" s="2">
        <v>43763</v>
      </c>
      <c r="G176" s="2" t="str">
        <f t="shared" si="0"/>
        <v>sexta-feira</v>
      </c>
      <c r="H176" s="4">
        <f ca="1">RANDBETWEEN(2000,3000)/100</f>
        <v>27.82</v>
      </c>
      <c r="I176" s="4">
        <f t="shared" ca="1" si="1"/>
        <v>0.46366666666666667</v>
      </c>
    </row>
    <row r="177" spans="1:9" x14ac:dyDescent="0.25">
      <c r="A177" s="1">
        <v>3</v>
      </c>
      <c r="B177" s="1">
        <v>4</v>
      </c>
      <c r="C177" s="1" t="str">
        <f>VLOOKUP(A177,WORKSTATION!A:B,2,1)</f>
        <v>Estação de Trabalho 3</v>
      </c>
      <c r="D177" s="1" t="str">
        <f>VLOOKUP(B177,ACTIVITY!A:C,2,1)</f>
        <v>Almoço</v>
      </c>
      <c r="E177" s="1" t="str">
        <f>VLOOKUP(B177,ACTIVITY!A:C,3,1)</f>
        <v>NÃO PRODUTIVA</v>
      </c>
      <c r="F177" s="2">
        <v>43764</v>
      </c>
      <c r="G177" s="2" t="str">
        <f t="shared" si="0"/>
        <v>sábado</v>
      </c>
      <c r="H177" s="4">
        <v>0</v>
      </c>
      <c r="I177" s="4">
        <f t="shared" si="1"/>
        <v>0</v>
      </c>
    </row>
    <row r="178" spans="1:9" x14ac:dyDescent="0.25">
      <c r="A178" s="1">
        <v>3</v>
      </c>
      <c r="B178" s="1">
        <v>1</v>
      </c>
      <c r="C178" s="1" t="str">
        <f>VLOOKUP(A178,WORKSTATION!A:B,2,1)</f>
        <v>Estação de Trabalho 3</v>
      </c>
      <c r="D178" s="1" t="str">
        <f>VLOOKUP(B178,ACTIVITY!A:C,2,1)</f>
        <v>Enrolar bobina</v>
      </c>
      <c r="E178" s="1" t="str">
        <f>VLOOKUP(B178,ACTIVITY!A:C,3,1)</f>
        <v>PRODUTIVA</v>
      </c>
      <c r="F178" s="2">
        <v>43764</v>
      </c>
      <c r="G178" s="2" t="str">
        <f t="shared" si="0"/>
        <v>sábado</v>
      </c>
      <c r="H178" s="4">
        <v>0</v>
      </c>
      <c r="I178" s="4">
        <f t="shared" si="1"/>
        <v>0</v>
      </c>
    </row>
    <row r="179" spans="1:9" x14ac:dyDescent="0.25">
      <c r="A179" s="1">
        <v>3</v>
      </c>
      <c r="B179" s="1">
        <v>6</v>
      </c>
      <c r="C179" s="1" t="str">
        <f>VLOOKUP(A179,WORKSTATION!A:B,2,1)</f>
        <v>Estação de Trabalho 3</v>
      </c>
      <c r="D179" s="1" t="str">
        <f>VLOOKUP(B179,ACTIVITY!A:C,2,1)</f>
        <v>Falta de Material</v>
      </c>
      <c r="E179" s="1" t="str">
        <f>VLOOKUP(B179,ACTIVITY!A:C,3,1)</f>
        <v>PARADA</v>
      </c>
      <c r="F179" s="2">
        <v>43764</v>
      </c>
      <c r="G179" s="2" t="str">
        <f t="shared" si="0"/>
        <v>sábado</v>
      </c>
      <c r="H179" s="4">
        <v>0</v>
      </c>
      <c r="I179" s="4">
        <f t="shared" si="1"/>
        <v>0</v>
      </c>
    </row>
    <row r="180" spans="1:9" x14ac:dyDescent="0.25">
      <c r="A180" s="1">
        <v>3</v>
      </c>
      <c r="B180" s="1">
        <v>3</v>
      </c>
      <c r="C180" s="1" t="str">
        <f>VLOOKUP(A180,WORKSTATION!A:B,2,1)</f>
        <v>Estação de Trabalho 3</v>
      </c>
      <c r="D180" s="1" t="str">
        <f>VLOOKUP(B180,ACTIVITY!A:C,2,1)</f>
        <v>Instalar isolamento elétrico</v>
      </c>
      <c r="E180" s="1" t="str">
        <f>VLOOKUP(B180,ACTIVITY!A:C,3,1)</f>
        <v>PRODUTIVA</v>
      </c>
      <c r="F180" s="2">
        <v>43764</v>
      </c>
      <c r="G180" s="2" t="str">
        <f t="shared" si="0"/>
        <v>sábado</v>
      </c>
      <c r="H180" s="4">
        <v>0</v>
      </c>
      <c r="I180" s="4">
        <f t="shared" si="1"/>
        <v>0</v>
      </c>
    </row>
    <row r="181" spans="1:9" x14ac:dyDescent="0.25">
      <c r="A181" s="1">
        <v>3</v>
      </c>
      <c r="B181" s="1">
        <v>7</v>
      </c>
      <c r="C181" s="1" t="str">
        <f>VLOOKUP(A181,WORKSTATION!A:B,2,1)</f>
        <v>Estação de Trabalho 3</v>
      </c>
      <c r="D181" s="1" t="str">
        <f>VLOOKUP(B181,ACTIVITY!A:C,2,1)</f>
        <v>Quebra de equipamento</v>
      </c>
      <c r="E181" s="1" t="str">
        <f>VLOOKUP(B181,ACTIVITY!A:C,3,1)</f>
        <v>PARADA</v>
      </c>
      <c r="F181" s="2">
        <v>43764</v>
      </c>
      <c r="G181" s="2" t="str">
        <f t="shared" si="0"/>
        <v>sábado</v>
      </c>
      <c r="H181" s="4">
        <v>0</v>
      </c>
      <c r="I181" s="4">
        <f t="shared" si="1"/>
        <v>0</v>
      </c>
    </row>
    <row r="182" spans="1:9" x14ac:dyDescent="0.25">
      <c r="A182" s="1">
        <v>3</v>
      </c>
      <c r="B182" s="1">
        <v>2</v>
      </c>
      <c r="C182" s="1" t="str">
        <f>VLOOKUP(A182,WORKSTATION!A:B,2,1)</f>
        <v>Estação de Trabalho 3</v>
      </c>
      <c r="D182" s="1" t="str">
        <f>VLOOKUP(B182,ACTIVITY!A:C,2,1)</f>
        <v>Soldar bobina</v>
      </c>
      <c r="E182" s="1" t="str">
        <f>VLOOKUP(B182,ACTIVITY!A:C,3,1)</f>
        <v>PRODUTIVA</v>
      </c>
      <c r="F182" s="2">
        <v>43764</v>
      </c>
      <c r="G182" s="2" t="str">
        <f t="shared" si="0"/>
        <v>sábado</v>
      </c>
      <c r="H182" s="4">
        <v>0</v>
      </c>
      <c r="I182" s="4">
        <f t="shared" si="1"/>
        <v>0</v>
      </c>
    </row>
    <row r="183" spans="1:9" x14ac:dyDescent="0.25">
      <c r="A183" s="1">
        <v>3</v>
      </c>
      <c r="B183" s="1">
        <v>5</v>
      </c>
      <c r="C183" s="1" t="str">
        <f>VLOOKUP(A183,WORKSTATION!A:B,2,1)</f>
        <v>Estação de Trabalho 3</v>
      </c>
      <c r="D183" s="1" t="str">
        <f>VLOOKUP(B183,ACTIVITY!A:C,2,1)</f>
        <v>Treinamentos Internos</v>
      </c>
      <c r="E183" s="1" t="str">
        <f>VLOOKUP(B183,ACTIVITY!A:C,3,1)</f>
        <v>NÃO PRODUTIVA</v>
      </c>
      <c r="F183" s="2">
        <v>43764</v>
      </c>
      <c r="G183" s="2" t="str">
        <f t="shared" si="0"/>
        <v>sábado</v>
      </c>
      <c r="H183" s="4">
        <v>0</v>
      </c>
      <c r="I183" s="4">
        <f t="shared" si="1"/>
        <v>0</v>
      </c>
    </row>
    <row r="184" spans="1:9" x14ac:dyDescent="0.25">
      <c r="A184" s="1">
        <v>3</v>
      </c>
      <c r="B184" s="1">
        <v>4</v>
      </c>
      <c r="C184" s="1" t="str">
        <f>VLOOKUP(A184,WORKSTATION!A:B,2,1)</f>
        <v>Estação de Trabalho 3</v>
      </c>
      <c r="D184" s="1" t="str">
        <f>VLOOKUP(B184,ACTIVITY!A:C,2,1)</f>
        <v>Almoço</v>
      </c>
      <c r="E184" s="1" t="str">
        <f>VLOOKUP(B184,ACTIVITY!A:C,3,1)</f>
        <v>NÃO PRODUTIVA</v>
      </c>
      <c r="F184" s="2">
        <v>43765</v>
      </c>
      <c r="G184" s="2" t="str">
        <f t="shared" si="0"/>
        <v>domingo</v>
      </c>
      <c r="H184" s="4">
        <v>0</v>
      </c>
      <c r="I184" s="4">
        <f t="shared" si="1"/>
        <v>0</v>
      </c>
    </row>
    <row r="185" spans="1:9" x14ac:dyDescent="0.25">
      <c r="A185" s="1">
        <v>3</v>
      </c>
      <c r="B185" s="1">
        <v>1</v>
      </c>
      <c r="C185" s="1" t="str">
        <f>VLOOKUP(A185,WORKSTATION!A:B,2,1)</f>
        <v>Estação de Trabalho 3</v>
      </c>
      <c r="D185" s="1" t="str">
        <f>VLOOKUP(B185,ACTIVITY!A:C,2,1)</f>
        <v>Enrolar bobina</v>
      </c>
      <c r="E185" s="1" t="str">
        <f>VLOOKUP(B185,ACTIVITY!A:C,3,1)</f>
        <v>PRODUTIVA</v>
      </c>
      <c r="F185" s="2">
        <v>43765</v>
      </c>
      <c r="G185" s="2" t="str">
        <f t="shared" si="0"/>
        <v>domingo</v>
      </c>
      <c r="H185" s="4">
        <v>0</v>
      </c>
      <c r="I185" s="4">
        <f t="shared" si="1"/>
        <v>0</v>
      </c>
    </row>
    <row r="186" spans="1:9" x14ac:dyDescent="0.25">
      <c r="A186" s="1">
        <v>3</v>
      </c>
      <c r="B186" s="1">
        <v>6</v>
      </c>
      <c r="C186" s="1" t="str">
        <f>VLOOKUP(A186,WORKSTATION!A:B,2,1)</f>
        <v>Estação de Trabalho 3</v>
      </c>
      <c r="D186" s="1" t="str">
        <f>VLOOKUP(B186,ACTIVITY!A:C,2,1)</f>
        <v>Falta de Material</v>
      </c>
      <c r="E186" s="1" t="str">
        <f>VLOOKUP(B186,ACTIVITY!A:C,3,1)</f>
        <v>PARADA</v>
      </c>
      <c r="F186" s="2">
        <v>43765</v>
      </c>
      <c r="G186" s="2" t="str">
        <f t="shared" si="0"/>
        <v>domingo</v>
      </c>
      <c r="H186" s="4">
        <v>0</v>
      </c>
      <c r="I186" s="4">
        <f t="shared" si="1"/>
        <v>0</v>
      </c>
    </row>
    <row r="187" spans="1:9" x14ac:dyDescent="0.25">
      <c r="A187" s="1">
        <v>3</v>
      </c>
      <c r="B187" s="1">
        <v>3</v>
      </c>
      <c r="C187" s="1" t="str">
        <f>VLOOKUP(A187,WORKSTATION!A:B,2,1)</f>
        <v>Estação de Trabalho 3</v>
      </c>
      <c r="D187" s="1" t="str">
        <f>VLOOKUP(B187,ACTIVITY!A:C,2,1)</f>
        <v>Instalar isolamento elétrico</v>
      </c>
      <c r="E187" s="1" t="str">
        <f>VLOOKUP(B187,ACTIVITY!A:C,3,1)</f>
        <v>PRODUTIVA</v>
      </c>
      <c r="F187" s="2">
        <v>43765</v>
      </c>
      <c r="G187" s="2" t="str">
        <f t="shared" si="0"/>
        <v>domingo</v>
      </c>
      <c r="H187" s="4">
        <v>0</v>
      </c>
      <c r="I187" s="4">
        <f t="shared" si="1"/>
        <v>0</v>
      </c>
    </row>
    <row r="188" spans="1:9" x14ac:dyDescent="0.25">
      <c r="A188" s="1">
        <v>3</v>
      </c>
      <c r="B188" s="1">
        <v>7</v>
      </c>
      <c r="C188" s="1" t="str">
        <f>VLOOKUP(A188,WORKSTATION!A:B,2,1)</f>
        <v>Estação de Trabalho 3</v>
      </c>
      <c r="D188" s="1" t="str">
        <f>VLOOKUP(B188,ACTIVITY!A:C,2,1)</f>
        <v>Quebra de equipamento</v>
      </c>
      <c r="E188" s="1" t="str">
        <f>VLOOKUP(B188,ACTIVITY!A:C,3,1)</f>
        <v>PARADA</v>
      </c>
      <c r="F188" s="2">
        <v>43765</v>
      </c>
      <c r="G188" s="2" t="str">
        <f t="shared" si="0"/>
        <v>domingo</v>
      </c>
      <c r="H188" s="4">
        <v>0</v>
      </c>
      <c r="I188" s="4">
        <f t="shared" si="1"/>
        <v>0</v>
      </c>
    </row>
    <row r="189" spans="1:9" x14ac:dyDescent="0.25">
      <c r="A189" s="1">
        <v>3</v>
      </c>
      <c r="B189" s="1">
        <v>2</v>
      </c>
      <c r="C189" s="1" t="str">
        <f>VLOOKUP(A189,WORKSTATION!A:B,2,1)</f>
        <v>Estação de Trabalho 3</v>
      </c>
      <c r="D189" s="1" t="str">
        <f>VLOOKUP(B189,ACTIVITY!A:C,2,1)</f>
        <v>Soldar bobina</v>
      </c>
      <c r="E189" s="1" t="str">
        <f>VLOOKUP(B189,ACTIVITY!A:C,3,1)</f>
        <v>PRODUTIVA</v>
      </c>
      <c r="F189" s="2">
        <v>43765</v>
      </c>
      <c r="G189" s="2" t="str">
        <f t="shared" si="0"/>
        <v>domingo</v>
      </c>
      <c r="H189" s="4">
        <v>0</v>
      </c>
      <c r="I189" s="4">
        <f t="shared" si="1"/>
        <v>0</v>
      </c>
    </row>
    <row r="190" spans="1:9" x14ac:dyDescent="0.25">
      <c r="A190" s="1">
        <v>3</v>
      </c>
      <c r="B190" s="1">
        <v>5</v>
      </c>
      <c r="C190" s="1" t="str">
        <f>VLOOKUP(A190,WORKSTATION!A:B,2,1)</f>
        <v>Estação de Trabalho 3</v>
      </c>
      <c r="D190" s="1" t="str">
        <f>VLOOKUP(B190,ACTIVITY!A:C,2,1)</f>
        <v>Treinamentos Internos</v>
      </c>
      <c r="E190" s="1" t="str">
        <f>VLOOKUP(B190,ACTIVITY!A:C,3,1)</f>
        <v>NÃO PRODUTIVA</v>
      </c>
      <c r="F190" s="2">
        <v>43765</v>
      </c>
      <c r="G190" s="2" t="str">
        <f t="shared" si="0"/>
        <v>domingo</v>
      </c>
      <c r="H190" s="4">
        <v>0</v>
      </c>
      <c r="I190" s="4">
        <f t="shared" si="1"/>
        <v>0</v>
      </c>
    </row>
    <row r="191" spans="1:9" x14ac:dyDescent="0.25">
      <c r="A191" s="1">
        <v>3</v>
      </c>
      <c r="B191" s="1">
        <v>4</v>
      </c>
      <c r="C191" s="1" t="str">
        <f>VLOOKUP(A191,WORKSTATION!A:B,2,1)</f>
        <v>Estação de Trabalho 3</v>
      </c>
      <c r="D191" s="1" t="str">
        <f>VLOOKUP(B191,ACTIVITY!A:C,2,1)</f>
        <v>Almoço</v>
      </c>
      <c r="E191" s="1" t="str">
        <f>VLOOKUP(B191,ACTIVITY!A:C,3,1)</f>
        <v>NÃO PRODUTIVA</v>
      </c>
      <c r="F191" s="2">
        <v>43766</v>
      </c>
      <c r="G191" s="2" t="str">
        <f t="shared" si="0"/>
        <v>segunda-feira</v>
      </c>
      <c r="H191" s="4">
        <f ca="1">RANDBETWEEN(5900,6100)/100</f>
        <v>59.67</v>
      </c>
      <c r="I191" s="4">
        <f t="shared" ca="1" si="1"/>
        <v>0.99450000000000005</v>
      </c>
    </row>
    <row r="192" spans="1:9" x14ac:dyDescent="0.25">
      <c r="A192" s="1">
        <v>3</v>
      </c>
      <c r="B192" s="1">
        <v>1</v>
      </c>
      <c r="C192" s="1" t="str">
        <f>VLOOKUP(A192,WORKSTATION!A:B,2,1)</f>
        <v>Estação de Trabalho 3</v>
      </c>
      <c r="D192" s="1" t="str">
        <f>VLOOKUP(B192,ACTIVITY!A:C,2,1)</f>
        <v>Enrolar bobina</v>
      </c>
      <c r="E192" s="1" t="str">
        <f>VLOOKUP(B192,ACTIVITY!A:C,3,1)</f>
        <v>PRODUTIVA</v>
      </c>
      <c r="F192" s="2">
        <v>43766</v>
      </c>
      <c r="G192" s="2" t="str">
        <f t="shared" si="0"/>
        <v>segunda-feira</v>
      </c>
      <c r="H192" s="4">
        <f ca="1">RANDBETWEEN(8000,11000)/100</f>
        <v>108.21</v>
      </c>
      <c r="I192" s="4">
        <f t="shared" ca="1" si="1"/>
        <v>1.8034999999999999</v>
      </c>
    </row>
    <row r="193" spans="1:9" x14ac:dyDescent="0.25">
      <c r="A193" s="1">
        <v>3</v>
      </c>
      <c r="B193" s="1">
        <v>6</v>
      </c>
      <c r="C193" s="1" t="str">
        <f>VLOOKUP(A193,WORKSTATION!A:B,2,1)</f>
        <v>Estação de Trabalho 3</v>
      </c>
      <c r="D193" s="1" t="str">
        <f>VLOOKUP(B193,ACTIVITY!A:C,2,1)</f>
        <v>Falta de Material</v>
      </c>
      <c r="E193" s="1" t="str">
        <f>VLOOKUP(B193,ACTIVITY!A:C,3,1)</f>
        <v>PARADA</v>
      </c>
      <c r="F193" s="2">
        <v>43766</v>
      </c>
      <c r="G193" s="2" t="str">
        <f t="shared" si="0"/>
        <v>segunda-feira</v>
      </c>
      <c r="H193" s="4">
        <f ca="1">RANDBETWEEN(4000,6000)/100</f>
        <v>58.34</v>
      </c>
      <c r="I193" s="4">
        <f t="shared" ca="1" si="1"/>
        <v>0.97233333333333338</v>
      </c>
    </row>
    <row r="194" spans="1:9" x14ac:dyDescent="0.25">
      <c r="A194" s="1">
        <v>3</v>
      </c>
      <c r="B194" s="1">
        <v>3</v>
      </c>
      <c r="C194" s="1" t="str">
        <f>VLOOKUP(A194,WORKSTATION!A:B,2,1)</f>
        <v>Estação de Trabalho 3</v>
      </c>
      <c r="D194" s="1" t="str">
        <f>VLOOKUP(B194,ACTIVITY!A:C,2,1)</f>
        <v>Instalar isolamento elétrico</v>
      </c>
      <c r="E194" s="1" t="str">
        <f>VLOOKUP(B194,ACTIVITY!A:C,3,1)</f>
        <v>PRODUTIVA</v>
      </c>
      <c r="F194" s="2">
        <v>43766</v>
      </c>
      <c r="G194" s="2" t="str">
        <f t="shared" ref="G194:G218" si="2">TEXT(F194,"dddd")</f>
        <v>segunda-feira</v>
      </c>
      <c r="H194" s="4">
        <f ca="1">RANDBETWEEN(6000,9000)/100</f>
        <v>80.739999999999995</v>
      </c>
      <c r="I194" s="4">
        <f t="shared" ref="I194:I218" ca="1" si="3">H194/60</f>
        <v>1.3456666666666666</v>
      </c>
    </row>
    <row r="195" spans="1:9" x14ac:dyDescent="0.25">
      <c r="A195" s="1">
        <v>3</v>
      </c>
      <c r="B195" s="1">
        <v>7</v>
      </c>
      <c r="C195" s="1" t="str">
        <f>VLOOKUP(A195,WORKSTATION!A:B,2,1)</f>
        <v>Estação de Trabalho 3</v>
      </c>
      <c r="D195" s="1" t="str">
        <f>VLOOKUP(B195,ACTIVITY!A:C,2,1)</f>
        <v>Quebra de equipamento</v>
      </c>
      <c r="E195" s="1" t="str">
        <f>VLOOKUP(B195,ACTIVITY!A:C,3,1)</f>
        <v>PARADA</v>
      </c>
      <c r="F195" s="2">
        <v>43766</v>
      </c>
      <c r="G195" s="2" t="str">
        <f t="shared" si="2"/>
        <v>segunda-feira</v>
      </c>
      <c r="H195" s="4">
        <f ca="1">RANDBETWEEN(2000,3000)/100</f>
        <v>27.68</v>
      </c>
      <c r="I195" s="4">
        <f t="shared" ca="1" si="3"/>
        <v>0.46133333333333332</v>
      </c>
    </row>
    <row r="196" spans="1:9" x14ac:dyDescent="0.25">
      <c r="A196" s="1">
        <v>3</v>
      </c>
      <c r="B196" s="1">
        <v>2</v>
      </c>
      <c r="C196" s="1" t="str">
        <f>VLOOKUP(A196,WORKSTATION!A:B,2,1)</f>
        <v>Estação de Trabalho 3</v>
      </c>
      <c r="D196" s="1" t="str">
        <f>VLOOKUP(B196,ACTIVITY!A:C,2,1)</f>
        <v>Soldar bobina</v>
      </c>
      <c r="E196" s="1" t="str">
        <f>VLOOKUP(B196,ACTIVITY!A:C,3,1)</f>
        <v>PRODUTIVA</v>
      </c>
      <c r="F196" s="2">
        <v>43766</v>
      </c>
      <c r="G196" s="2" t="str">
        <f t="shared" si="2"/>
        <v>segunda-feira</v>
      </c>
      <c r="H196" s="4">
        <f ca="1">RANDBETWEEN(15000,17000)/100</f>
        <v>166.02</v>
      </c>
      <c r="I196" s="4">
        <f t="shared" ca="1" si="3"/>
        <v>2.7670000000000003</v>
      </c>
    </row>
    <row r="197" spans="1:9" x14ac:dyDescent="0.25">
      <c r="A197" s="1">
        <v>3</v>
      </c>
      <c r="B197" s="1">
        <v>5</v>
      </c>
      <c r="C197" s="1" t="str">
        <f>VLOOKUP(A197,WORKSTATION!A:B,2,1)</f>
        <v>Estação de Trabalho 3</v>
      </c>
      <c r="D197" s="1" t="str">
        <f>VLOOKUP(B197,ACTIVITY!A:C,2,1)</f>
        <v>Treinamentos Internos</v>
      </c>
      <c r="E197" s="1" t="str">
        <f>VLOOKUP(B197,ACTIVITY!A:C,3,1)</f>
        <v>NÃO PRODUTIVA</v>
      </c>
      <c r="F197" s="2">
        <v>43766</v>
      </c>
      <c r="G197" s="2" t="str">
        <f t="shared" si="2"/>
        <v>segunda-feira</v>
      </c>
      <c r="H197" s="4">
        <f ca="1">RANDBETWEEN(2000,3000)/100</f>
        <v>27.49</v>
      </c>
      <c r="I197" s="4">
        <f t="shared" ca="1" si="3"/>
        <v>0.45816666666666667</v>
      </c>
    </row>
    <row r="198" spans="1:9" x14ac:dyDescent="0.25">
      <c r="A198" s="1">
        <v>3</v>
      </c>
      <c r="B198" s="1">
        <v>4</v>
      </c>
      <c r="C198" s="1" t="str">
        <f>VLOOKUP(A198,WORKSTATION!A:B,2,1)</f>
        <v>Estação de Trabalho 3</v>
      </c>
      <c r="D198" s="1" t="str">
        <f>VLOOKUP(B198,ACTIVITY!A:C,2,1)</f>
        <v>Almoço</v>
      </c>
      <c r="E198" s="1" t="str">
        <f>VLOOKUP(B198,ACTIVITY!A:C,3,1)</f>
        <v>NÃO PRODUTIVA</v>
      </c>
      <c r="F198" s="2">
        <v>43767</v>
      </c>
      <c r="G198" s="2" t="str">
        <f t="shared" si="2"/>
        <v>terça-feira</v>
      </c>
      <c r="H198" s="4">
        <f ca="1">RANDBETWEEN(5900,6100)/100</f>
        <v>60.92</v>
      </c>
      <c r="I198" s="4">
        <f t="shared" ca="1" si="3"/>
        <v>1.0153333333333334</v>
      </c>
    </row>
    <row r="199" spans="1:9" x14ac:dyDescent="0.25">
      <c r="A199" s="1">
        <v>3</v>
      </c>
      <c r="B199" s="1">
        <v>1</v>
      </c>
      <c r="C199" s="1" t="str">
        <f>VLOOKUP(A199,WORKSTATION!A:B,2,1)</f>
        <v>Estação de Trabalho 3</v>
      </c>
      <c r="D199" s="1" t="str">
        <f>VLOOKUP(B199,ACTIVITY!A:C,2,1)</f>
        <v>Enrolar bobina</v>
      </c>
      <c r="E199" s="1" t="str">
        <f>VLOOKUP(B199,ACTIVITY!A:C,3,1)</f>
        <v>PRODUTIVA</v>
      </c>
      <c r="F199" s="2">
        <v>43767</v>
      </c>
      <c r="G199" s="2" t="str">
        <f t="shared" si="2"/>
        <v>terça-feira</v>
      </c>
      <c r="H199" s="4">
        <f ca="1">RANDBETWEEN(8000,11000)/100</f>
        <v>84.02</v>
      </c>
      <c r="I199" s="4">
        <f t="shared" ca="1" si="3"/>
        <v>1.4003333333333332</v>
      </c>
    </row>
    <row r="200" spans="1:9" x14ac:dyDescent="0.25">
      <c r="A200" s="1">
        <v>3</v>
      </c>
      <c r="B200" s="1">
        <v>6</v>
      </c>
      <c r="C200" s="1" t="str">
        <f>VLOOKUP(A200,WORKSTATION!A:B,2,1)</f>
        <v>Estação de Trabalho 3</v>
      </c>
      <c r="D200" s="1" t="str">
        <f>VLOOKUP(B200,ACTIVITY!A:C,2,1)</f>
        <v>Falta de Material</v>
      </c>
      <c r="E200" s="1" t="str">
        <f>VLOOKUP(B200,ACTIVITY!A:C,3,1)</f>
        <v>PARADA</v>
      </c>
      <c r="F200" s="2">
        <v>43767</v>
      </c>
      <c r="G200" s="2" t="str">
        <f t="shared" si="2"/>
        <v>terça-feira</v>
      </c>
      <c r="H200" s="4">
        <f ca="1">RANDBETWEEN(4000,6000)/100</f>
        <v>42.16</v>
      </c>
      <c r="I200" s="4">
        <f t="shared" ca="1" si="3"/>
        <v>0.70266666666666666</v>
      </c>
    </row>
    <row r="201" spans="1:9" x14ac:dyDescent="0.25">
      <c r="A201" s="1">
        <v>3</v>
      </c>
      <c r="B201" s="1">
        <v>3</v>
      </c>
      <c r="C201" s="1" t="str">
        <f>VLOOKUP(A201,WORKSTATION!A:B,2,1)</f>
        <v>Estação de Trabalho 3</v>
      </c>
      <c r="D201" s="1" t="str">
        <f>VLOOKUP(B201,ACTIVITY!A:C,2,1)</f>
        <v>Instalar isolamento elétrico</v>
      </c>
      <c r="E201" s="1" t="str">
        <f>VLOOKUP(B201,ACTIVITY!A:C,3,1)</f>
        <v>PRODUTIVA</v>
      </c>
      <c r="F201" s="2">
        <v>43767</v>
      </c>
      <c r="G201" s="2" t="str">
        <f t="shared" si="2"/>
        <v>terça-feira</v>
      </c>
      <c r="H201" s="4">
        <f ca="1">RANDBETWEEN(6000,9000)/100</f>
        <v>72.260000000000005</v>
      </c>
      <c r="I201" s="4">
        <f t="shared" ca="1" si="3"/>
        <v>1.2043333333333335</v>
      </c>
    </row>
    <row r="202" spans="1:9" x14ac:dyDescent="0.25">
      <c r="A202" s="1">
        <v>3</v>
      </c>
      <c r="B202" s="1">
        <v>7</v>
      </c>
      <c r="C202" s="1" t="str">
        <f>VLOOKUP(A202,WORKSTATION!A:B,2,1)</f>
        <v>Estação de Trabalho 3</v>
      </c>
      <c r="D202" s="1" t="str">
        <f>VLOOKUP(B202,ACTIVITY!A:C,2,1)</f>
        <v>Quebra de equipamento</v>
      </c>
      <c r="E202" s="1" t="str">
        <f>VLOOKUP(B202,ACTIVITY!A:C,3,1)</f>
        <v>PARADA</v>
      </c>
      <c r="F202" s="2">
        <v>43767</v>
      </c>
      <c r="G202" s="2" t="str">
        <f t="shared" si="2"/>
        <v>terça-feira</v>
      </c>
      <c r="H202" s="4">
        <f ca="1">RANDBETWEEN(2000,3000)/100</f>
        <v>25.9</v>
      </c>
      <c r="I202" s="4">
        <f t="shared" ca="1" si="3"/>
        <v>0.43166666666666664</v>
      </c>
    </row>
    <row r="203" spans="1:9" x14ac:dyDescent="0.25">
      <c r="A203" s="1">
        <v>3</v>
      </c>
      <c r="B203" s="1">
        <v>2</v>
      </c>
      <c r="C203" s="1" t="str">
        <f>VLOOKUP(A203,WORKSTATION!A:B,2,1)</f>
        <v>Estação de Trabalho 3</v>
      </c>
      <c r="D203" s="1" t="str">
        <f>VLOOKUP(B203,ACTIVITY!A:C,2,1)</f>
        <v>Soldar bobina</v>
      </c>
      <c r="E203" s="1" t="str">
        <f>VLOOKUP(B203,ACTIVITY!A:C,3,1)</f>
        <v>PRODUTIVA</v>
      </c>
      <c r="F203" s="2">
        <v>43767</v>
      </c>
      <c r="G203" s="2" t="str">
        <f t="shared" si="2"/>
        <v>terça-feira</v>
      </c>
      <c r="H203" s="4">
        <f ca="1">RANDBETWEEN(15000,17000)/100</f>
        <v>169.24</v>
      </c>
      <c r="I203" s="4">
        <f t="shared" ca="1" si="3"/>
        <v>2.8206666666666669</v>
      </c>
    </row>
    <row r="204" spans="1:9" x14ac:dyDescent="0.25">
      <c r="A204" s="1">
        <v>3</v>
      </c>
      <c r="B204" s="1">
        <v>5</v>
      </c>
      <c r="C204" s="1" t="str">
        <f>VLOOKUP(A204,WORKSTATION!A:B,2,1)</f>
        <v>Estação de Trabalho 3</v>
      </c>
      <c r="D204" s="1" t="str">
        <f>VLOOKUP(B204,ACTIVITY!A:C,2,1)</f>
        <v>Treinamentos Internos</v>
      </c>
      <c r="E204" s="1" t="str">
        <f>VLOOKUP(B204,ACTIVITY!A:C,3,1)</f>
        <v>NÃO PRODUTIVA</v>
      </c>
      <c r="F204" s="2">
        <v>43767</v>
      </c>
      <c r="G204" s="2" t="str">
        <f t="shared" si="2"/>
        <v>terça-feira</v>
      </c>
      <c r="H204" s="4">
        <f ca="1">RANDBETWEEN(2000,3000)/100</f>
        <v>21.88</v>
      </c>
      <c r="I204" s="4">
        <f t="shared" ca="1" si="3"/>
        <v>0.36466666666666664</v>
      </c>
    </row>
    <row r="205" spans="1:9" x14ac:dyDescent="0.25">
      <c r="A205" s="1">
        <v>3</v>
      </c>
      <c r="B205" s="1">
        <v>4</v>
      </c>
      <c r="C205" s="1" t="str">
        <f>VLOOKUP(A205,WORKSTATION!A:B,2,1)</f>
        <v>Estação de Trabalho 3</v>
      </c>
      <c r="D205" s="1" t="str">
        <f>VLOOKUP(B205,ACTIVITY!A:C,2,1)</f>
        <v>Almoço</v>
      </c>
      <c r="E205" s="1" t="str">
        <f>VLOOKUP(B205,ACTIVITY!A:C,3,1)</f>
        <v>NÃO PRODUTIVA</v>
      </c>
      <c r="F205" s="2">
        <v>43768</v>
      </c>
      <c r="G205" s="2" t="str">
        <f t="shared" si="2"/>
        <v>quarta-feira</v>
      </c>
      <c r="H205" s="4">
        <f ca="1">RANDBETWEEN(5900,6100)/100</f>
        <v>60.13</v>
      </c>
      <c r="I205" s="4">
        <f t="shared" ca="1" si="3"/>
        <v>1.0021666666666667</v>
      </c>
    </row>
    <row r="206" spans="1:9" x14ac:dyDescent="0.25">
      <c r="A206" s="1">
        <v>3</v>
      </c>
      <c r="B206" s="1">
        <v>1</v>
      </c>
      <c r="C206" s="1" t="str">
        <f>VLOOKUP(A206,WORKSTATION!A:B,2,1)</f>
        <v>Estação de Trabalho 3</v>
      </c>
      <c r="D206" s="1" t="str">
        <f>VLOOKUP(B206,ACTIVITY!A:C,2,1)</f>
        <v>Enrolar bobina</v>
      </c>
      <c r="E206" s="1" t="str">
        <f>VLOOKUP(B206,ACTIVITY!A:C,3,1)</f>
        <v>PRODUTIVA</v>
      </c>
      <c r="F206" s="2">
        <v>43768</v>
      </c>
      <c r="G206" s="2" t="str">
        <f t="shared" si="2"/>
        <v>quarta-feira</v>
      </c>
      <c r="H206" s="4">
        <f ca="1">RANDBETWEEN(8000,11000)/100</f>
        <v>85.05</v>
      </c>
      <c r="I206" s="4">
        <f t="shared" ca="1" si="3"/>
        <v>1.4175</v>
      </c>
    </row>
    <row r="207" spans="1:9" x14ac:dyDescent="0.25">
      <c r="A207" s="1">
        <v>3</v>
      </c>
      <c r="B207" s="1">
        <v>6</v>
      </c>
      <c r="C207" s="1" t="str">
        <f>VLOOKUP(A207,WORKSTATION!A:B,2,1)</f>
        <v>Estação de Trabalho 3</v>
      </c>
      <c r="D207" s="1" t="str">
        <f>VLOOKUP(B207,ACTIVITY!A:C,2,1)</f>
        <v>Falta de Material</v>
      </c>
      <c r="E207" s="1" t="str">
        <f>VLOOKUP(B207,ACTIVITY!A:C,3,1)</f>
        <v>PARADA</v>
      </c>
      <c r="F207" s="2">
        <v>43768</v>
      </c>
      <c r="G207" s="2" t="str">
        <f t="shared" si="2"/>
        <v>quarta-feira</v>
      </c>
      <c r="H207" s="4">
        <f ca="1">RANDBETWEEN(4000,6000)/100</f>
        <v>56.72</v>
      </c>
      <c r="I207" s="4">
        <f t="shared" ca="1" si="3"/>
        <v>0.94533333333333336</v>
      </c>
    </row>
    <row r="208" spans="1:9" x14ac:dyDescent="0.25">
      <c r="A208" s="1">
        <v>3</v>
      </c>
      <c r="B208" s="1">
        <v>3</v>
      </c>
      <c r="C208" s="1" t="str">
        <f>VLOOKUP(A208,WORKSTATION!A:B,2,1)</f>
        <v>Estação de Trabalho 3</v>
      </c>
      <c r="D208" s="1" t="str">
        <f>VLOOKUP(B208,ACTIVITY!A:C,2,1)</f>
        <v>Instalar isolamento elétrico</v>
      </c>
      <c r="E208" s="1" t="str">
        <f>VLOOKUP(B208,ACTIVITY!A:C,3,1)</f>
        <v>PRODUTIVA</v>
      </c>
      <c r="F208" s="2">
        <v>43768</v>
      </c>
      <c r="G208" s="2" t="str">
        <f t="shared" si="2"/>
        <v>quarta-feira</v>
      </c>
      <c r="H208" s="4">
        <f ca="1">RANDBETWEEN(6000,9000)/100</f>
        <v>86.78</v>
      </c>
      <c r="I208" s="4">
        <f t="shared" ca="1" si="3"/>
        <v>1.4463333333333332</v>
      </c>
    </row>
    <row r="209" spans="1:9" x14ac:dyDescent="0.25">
      <c r="A209" s="1">
        <v>3</v>
      </c>
      <c r="B209" s="1">
        <v>7</v>
      </c>
      <c r="C209" s="1" t="str">
        <f>VLOOKUP(A209,WORKSTATION!A:B,2,1)</f>
        <v>Estação de Trabalho 3</v>
      </c>
      <c r="D209" s="1" t="str">
        <f>VLOOKUP(B209,ACTIVITY!A:C,2,1)</f>
        <v>Quebra de equipamento</v>
      </c>
      <c r="E209" s="1" t="str">
        <f>VLOOKUP(B209,ACTIVITY!A:C,3,1)</f>
        <v>PARADA</v>
      </c>
      <c r="F209" s="2">
        <v>43768</v>
      </c>
      <c r="G209" s="2" t="str">
        <f t="shared" si="2"/>
        <v>quarta-feira</v>
      </c>
      <c r="H209" s="4">
        <f ca="1">RANDBETWEEN(2000,3000)/100</f>
        <v>27.63</v>
      </c>
      <c r="I209" s="4">
        <f t="shared" ca="1" si="3"/>
        <v>0.46049999999999996</v>
      </c>
    </row>
    <row r="210" spans="1:9" x14ac:dyDescent="0.25">
      <c r="A210" s="1">
        <v>3</v>
      </c>
      <c r="B210" s="1">
        <v>2</v>
      </c>
      <c r="C210" s="1" t="str">
        <f>VLOOKUP(A210,WORKSTATION!A:B,2,1)</f>
        <v>Estação de Trabalho 3</v>
      </c>
      <c r="D210" s="1" t="str">
        <f>VLOOKUP(B210,ACTIVITY!A:C,2,1)</f>
        <v>Soldar bobina</v>
      </c>
      <c r="E210" s="1" t="str">
        <f>VLOOKUP(B210,ACTIVITY!A:C,3,1)</f>
        <v>PRODUTIVA</v>
      </c>
      <c r="F210" s="2">
        <v>43768</v>
      </c>
      <c r="G210" s="2" t="str">
        <f t="shared" si="2"/>
        <v>quarta-feira</v>
      </c>
      <c r="H210" s="4">
        <f ca="1">RANDBETWEEN(15000,17000)/100</f>
        <v>155.06</v>
      </c>
      <c r="I210" s="4">
        <f t="shared" ca="1" si="3"/>
        <v>2.5843333333333334</v>
      </c>
    </row>
    <row r="211" spans="1:9" x14ac:dyDescent="0.25">
      <c r="A211" s="1">
        <v>3</v>
      </c>
      <c r="B211" s="1">
        <v>5</v>
      </c>
      <c r="C211" s="1" t="str">
        <f>VLOOKUP(A211,WORKSTATION!A:B,2,1)</f>
        <v>Estação de Trabalho 3</v>
      </c>
      <c r="D211" s="1" t="str">
        <f>VLOOKUP(B211,ACTIVITY!A:C,2,1)</f>
        <v>Treinamentos Internos</v>
      </c>
      <c r="E211" s="1" t="str">
        <f>VLOOKUP(B211,ACTIVITY!A:C,3,1)</f>
        <v>NÃO PRODUTIVA</v>
      </c>
      <c r="F211" s="2">
        <v>43768</v>
      </c>
      <c r="G211" s="2" t="str">
        <f t="shared" si="2"/>
        <v>quarta-feira</v>
      </c>
      <c r="H211" s="4">
        <f ca="1">RANDBETWEEN(2000,3000)/100</f>
        <v>27.37</v>
      </c>
      <c r="I211" s="4">
        <f t="shared" ca="1" si="3"/>
        <v>0.45616666666666666</v>
      </c>
    </row>
    <row r="212" spans="1:9" x14ac:dyDescent="0.25">
      <c r="A212" s="1">
        <v>3</v>
      </c>
      <c r="B212" s="1">
        <v>4</v>
      </c>
      <c r="C212" s="1" t="str">
        <f>VLOOKUP(A212,WORKSTATION!A:B,2,1)</f>
        <v>Estação de Trabalho 3</v>
      </c>
      <c r="D212" s="1" t="str">
        <f>VLOOKUP(B212,ACTIVITY!A:C,2,1)</f>
        <v>Almoço</v>
      </c>
      <c r="E212" s="1" t="str">
        <f>VLOOKUP(B212,ACTIVITY!A:C,3,1)</f>
        <v>NÃO PRODUTIVA</v>
      </c>
      <c r="F212" s="2">
        <v>43769</v>
      </c>
      <c r="G212" s="2" t="str">
        <f t="shared" si="2"/>
        <v>quinta-feira</v>
      </c>
      <c r="H212" s="4">
        <f ca="1">RANDBETWEEN(5900,6100)/100</f>
        <v>59.68</v>
      </c>
      <c r="I212" s="4">
        <f t="shared" ca="1" si="3"/>
        <v>0.9946666666666667</v>
      </c>
    </row>
    <row r="213" spans="1:9" x14ac:dyDescent="0.25">
      <c r="A213" s="1">
        <v>3</v>
      </c>
      <c r="B213" s="1">
        <v>1</v>
      </c>
      <c r="C213" s="1" t="str">
        <f>VLOOKUP(A213,WORKSTATION!A:B,2,1)</f>
        <v>Estação de Trabalho 3</v>
      </c>
      <c r="D213" s="1" t="str">
        <f>VLOOKUP(B213,ACTIVITY!A:C,2,1)</f>
        <v>Enrolar bobina</v>
      </c>
      <c r="E213" s="1" t="str">
        <f>VLOOKUP(B213,ACTIVITY!A:C,3,1)</f>
        <v>PRODUTIVA</v>
      </c>
      <c r="F213" s="2">
        <v>43769</v>
      </c>
      <c r="G213" s="2" t="str">
        <f t="shared" si="2"/>
        <v>quinta-feira</v>
      </c>
      <c r="H213" s="4">
        <f ca="1">RANDBETWEEN(8000,11000)/100</f>
        <v>84.87</v>
      </c>
      <c r="I213" s="4">
        <f t="shared" ca="1" si="3"/>
        <v>1.4145000000000001</v>
      </c>
    </row>
    <row r="214" spans="1:9" x14ac:dyDescent="0.25">
      <c r="A214" s="1">
        <v>3</v>
      </c>
      <c r="B214" s="1">
        <v>6</v>
      </c>
      <c r="C214" s="1" t="str">
        <f>VLOOKUP(A214,WORKSTATION!A:B,2,1)</f>
        <v>Estação de Trabalho 3</v>
      </c>
      <c r="D214" s="1" t="str">
        <f>VLOOKUP(B214,ACTIVITY!A:C,2,1)</f>
        <v>Falta de Material</v>
      </c>
      <c r="E214" s="1" t="str">
        <f>VLOOKUP(B214,ACTIVITY!A:C,3,1)</f>
        <v>PARADA</v>
      </c>
      <c r="F214" s="2">
        <v>43769</v>
      </c>
      <c r="G214" s="2" t="str">
        <f t="shared" si="2"/>
        <v>quinta-feira</v>
      </c>
      <c r="H214" s="4">
        <f ca="1">RANDBETWEEN(4000,6000)/100</f>
        <v>56.72</v>
      </c>
      <c r="I214" s="4">
        <f t="shared" ca="1" si="3"/>
        <v>0.94533333333333336</v>
      </c>
    </row>
    <row r="215" spans="1:9" x14ac:dyDescent="0.25">
      <c r="A215" s="1">
        <v>3</v>
      </c>
      <c r="B215" s="1">
        <v>3</v>
      </c>
      <c r="C215" s="1" t="str">
        <f>VLOOKUP(A215,WORKSTATION!A:B,2,1)</f>
        <v>Estação de Trabalho 3</v>
      </c>
      <c r="D215" s="1" t="str">
        <f>VLOOKUP(B215,ACTIVITY!A:C,2,1)</f>
        <v>Instalar isolamento elétrico</v>
      </c>
      <c r="E215" s="1" t="str">
        <f>VLOOKUP(B215,ACTIVITY!A:C,3,1)</f>
        <v>PRODUTIVA</v>
      </c>
      <c r="F215" s="2">
        <v>43769</v>
      </c>
      <c r="G215" s="2" t="str">
        <f t="shared" si="2"/>
        <v>quinta-feira</v>
      </c>
      <c r="H215" s="4">
        <f ca="1">RANDBETWEEN(6000,9000)/100</f>
        <v>65.87</v>
      </c>
      <c r="I215" s="4">
        <f t="shared" ca="1" si="3"/>
        <v>1.0978333333333334</v>
      </c>
    </row>
    <row r="216" spans="1:9" x14ac:dyDescent="0.25">
      <c r="A216" s="1">
        <v>3</v>
      </c>
      <c r="B216" s="1">
        <v>7</v>
      </c>
      <c r="C216" s="1" t="str">
        <f>VLOOKUP(A216,WORKSTATION!A:B,2,1)</f>
        <v>Estação de Trabalho 3</v>
      </c>
      <c r="D216" s="1" t="str">
        <f>VLOOKUP(B216,ACTIVITY!A:C,2,1)</f>
        <v>Quebra de equipamento</v>
      </c>
      <c r="E216" s="1" t="str">
        <f>VLOOKUP(B216,ACTIVITY!A:C,3,1)</f>
        <v>PARADA</v>
      </c>
      <c r="F216" s="2">
        <v>43769</v>
      </c>
      <c r="G216" s="2" t="str">
        <f t="shared" si="2"/>
        <v>quinta-feira</v>
      </c>
      <c r="H216" s="4">
        <f ca="1">RANDBETWEEN(2000,3000)/100</f>
        <v>27.53</v>
      </c>
      <c r="I216" s="4">
        <f t="shared" ca="1" si="3"/>
        <v>0.45883333333333337</v>
      </c>
    </row>
    <row r="217" spans="1:9" x14ac:dyDescent="0.25">
      <c r="A217" s="1">
        <v>3</v>
      </c>
      <c r="B217" s="1">
        <v>2</v>
      </c>
      <c r="C217" s="1" t="str">
        <f>VLOOKUP(A217,WORKSTATION!A:B,2,1)</f>
        <v>Estação de Trabalho 3</v>
      </c>
      <c r="D217" s="1" t="str">
        <f>VLOOKUP(B217,ACTIVITY!A:C,2,1)</f>
        <v>Soldar bobina</v>
      </c>
      <c r="E217" s="1" t="str">
        <f>VLOOKUP(B217,ACTIVITY!A:C,3,1)</f>
        <v>PRODUTIVA</v>
      </c>
      <c r="F217" s="2">
        <v>43769</v>
      </c>
      <c r="G217" s="2" t="str">
        <f t="shared" si="2"/>
        <v>quinta-feira</v>
      </c>
      <c r="H217" s="4">
        <f ca="1">RANDBETWEEN(15000,17000)/100</f>
        <v>162.88</v>
      </c>
      <c r="I217" s="4">
        <f t="shared" ca="1" si="3"/>
        <v>2.7146666666666666</v>
      </c>
    </row>
    <row r="218" spans="1:9" x14ac:dyDescent="0.25">
      <c r="A218" s="1">
        <v>3</v>
      </c>
      <c r="B218" s="1">
        <v>5</v>
      </c>
      <c r="C218" s="1" t="str">
        <f>VLOOKUP(A218,WORKSTATION!A:B,2,1)</f>
        <v>Estação de Trabalho 3</v>
      </c>
      <c r="D218" s="1" t="str">
        <f>VLOOKUP(B218,ACTIVITY!A:C,2,1)</f>
        <v>Treinamentos Internos</v>
      </c>
      <c r="E218" s="1" t="str">
        <f>VLOOKUP(B218,ACTIVITY!A:C,3,1)</f>
        <v>NÃO PRODUTIVA</v>
      </c>
      <c r="F218" s="2">
        <v>43769</v>
      </c>
      <c r="G218" s="2" t="str">
        <f t="shared" si="2"/>
        <v>quinta-feira</v>
      </c>
      <c r="H218" s="4">
        <f ca="1">RANDBETWEEN(2000,3000)/100</f>
        <v>20.79</v>
      </c>
      <c r="I218" s="4">
        <f t="shared" ca="1" si="3"/>
        <v>0.34649999999999997</v>
      </c>
    </row>
  </sheetData>
  <autoFilter ref="A1:I1" xr:uid="{E93A9DE0-F160-4F5D-B93F-C228A48AEB18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33CE-25C9-4B07-9AD7-B1308C28397A}">
  <sheetPr filterMode="1"/>
  <dimension ref="A1:K218"/>
  <sheetViews>
    <sheetView topLeftCell="C1" workbookViewId="0">
      <selection activeCell="H14" sqref="H14"/>
    </sheetView>
  </sheetViews>
  <sheetFormatPr defaultRowHeight="15" x14ac:dyDescent="0.25"/>
  <cols>
    <col min="1" max="1" width="10.7109375" style="1" bestFit="1" customWidth="1"/>
    <col min="2" max="2" width="10.28515625" style="1" bestFit="1" customWidth="1"/>
    <col min="3" max="3" width="25" style="1" bestFit="1" customWidth="1"/>
    <col min="4" max="4" width="25.85546875" style="1" bestFit="1" customWidth="1"/>
    <col min="5" max="5" width="18.140625" style="1" bestFit="1" customWidth="1"/>
    <col min="6" max="6" width="10.7109375" style="1" bestFit="1" customWidth="1"/>
    <col min="7" max="7" width="20" style="1" bestFit="1" customWidth="1"/>
    <col min="8" max="8" width="22.42578125" style="1" bestFit="1" customWidth="1"/>
    <col min="9" max="9" width="20" style="1" bestFit="1" customWidth="1"/>
    <col min="10" max="16384" width="9.140625" style="1"/>
  </cols>
  <sheetData>
    <row r="1" spans="1:11" x14ac:dyDescent="0.25">
      <c r="A1" s="3" t="s">
        <v>18</v>
      </c>
      <c r="B1" s="3" t="s">
        <v>19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20</v>
      </c>
      <c r="I1" s="3" t="s">
        <v>21</v>
      </c>
      <c r="J1" s="3" t="s">
        <v>38</v>
      </c>
      <c r="K1" s="3" t="s">
        <v>39</v>
      </c>
    </row>
    <row r="2" spans="1:11" hidden="1" x14ac:dyDescent="0.25">
      <c r="A2" s="1">
        <v>1</v>
      </c>
      <c r="B2" s="1">
        <v>4</v>
      </c>
      <c r="C2" s="1" t="s">
        <v>0</v>
      </c>
      <c r="D2" s="1" t="s">
        <v>6</v>
      </c>
      <c r="E2" s="1" t="s">
        <v>11</v>
      </c>
      <c r="F2" s="2">
        <v>43739</v>
      </c>
      <c r="G2" s="1" t="s">
        <v>22</v>
      </c>
      <c r="H2" s="4">
        <v>60.17</v>
      </c>
      <c r="I2" s="4">
        <v>1.0028333333333335</v>
      </c>
    </row>
    <row r="3" spans="1:11" hidden="1" x14ac:dyDescent="0.25">
      <c r="A3" s="1">
        <v>1</v>
      </c>
      <c r="B3" s="1">
        <v>1</v>
      </c>
      <c r="C3" s="1" t="s">
        <v>0</v>
      </c>
      <c r="D3" s="1" t="s">
        <v>3</v>
      </c>
      <c r="E3" s="1" t="s">
        <v>10</v>
      </c>
      <c r="F3" s="2">
        <v>43739</v>
      </c>
      <c r="G3" s="1" t="s">
        <v>22</v>
      </c>
      <c r="H3" s="4">
        <v>103.07</v>
      </c>
      <c r="I3" s="4">
        <v>1.7178333333333333</v>
      </c>
    </row>
    <row r="4" spans="1:11" hidden="1" x14ac:dyDescent="0.25">
      <c r="A4" s="1">
        <v>1</v>
      </c>
      <c r="B4" s="1">
        <v>6</v>
      </c>
      <c r="C4" s="1" t="s">
        <v>0</v>
      </c>
      <c r="D4" s="1" t="s">
        <v>8</v>
      </c>
      <c r="E4" s="1" t="s">
        <v>12</v>
      </c>
      <c r="F4" s="2">
        <v>43739</v>
      </c>
      <c r="G4" s="1" t="s">
        <v>22</v>
      </c>
      <c r="H4" s="4">
        <v>54.23</v>
      </c>
      <c r="I4" s="4">
        <v>0.90383333333333327</v>
      </c>
      <c r="J4" s="1">
        <v>35</v>
      </c>
      <c r="K4" s="1">
        <v>15</v>
      </c>
    </row>
    <row r="5" spans="1:11" hidden="1" x14ac:dyDescent="0.25">
      <c r="A5" s="1">
        <v>1</v>
      </c>
      <c r="B5" s="1">
        <v>3</v>
      </c>
      <c r="C5" s="1" t="s">
        <v>0</v>
      </c>
      <c r="D5" s="1" t="s">
        <v>5</v>
      </c>
      <c r="E5" s="1" t="s">
        <v>10</v>
      </c>
      <c r="F5" s="2">
        <v>43739</v>
      </c>
      <c r="G5" s="1" t="s">
        <v>22</v>
      </c>
      <c r="H5" s="4">
        <v>63.1</v>
      </c>
      <c r="I5" s="4">
        <v>1.0516666666666667</v>
      </c>
    </row>
    <row r="6" spans="1:11" hidden="1" x14ac:dyDescent="0.25">
      <c r="A6" s="1">
        <v>1</v>
      </c>
      <c r="B6" s="1">
        <v>7</v>
      </c>
      <c r="C6" s="1" t="s">
        <v>0</v>
      </c>
      <c r="D6" s="1" t="s">
        <v>9</v>
      </c>
      <c r="E6" s="1" t="s">
        <v>12</v>
      </c>
      <c r="F6" s="2">
        <v>43739</v>
      </c>
      <c r="G6" s="1" t="s">
        <v>22</v>
      </c>
      <c r="H6" s="4">
        <v>24.24</v>
      </c>
      <c r="I6" s="4">
        <v>0.40399999999999997</v>
      </c>
    </row>
    <row r="7" spans="1:11" x14ac:dyDescent="0.25">
      <c r="A7" s="1">
        <v>1</v>
      </c>
      <c r="B7" s="1">
        <v>2</v>
      </c>
      <c r="C7" s="1" t="s">
        <v>0</v>
      </c>
      <c r="D7" s="1" t="s">
        <v>4</v>
      </c>
      <c r="E7" s="1" t="s">
        <v>10</v>
      </c>
      <c r="F7" s="2">
        <v>43739</v>
      </c>
      <c r="G7" s="1" t="s">
        <v>22</v>
      </c>
      <c r="H7" s="4">
        <v>154.19</v>
      </c>
      <c r="I7" s="4">
        <v>2.5698333333333334</v>
      </c>
      <c r="J7" s="1">
        <v>130</v>
      </c>
      <c r="K7" s="1">
        <v>30</v>
      </c>
    </row>
    <row r="8" spans="1:11" hidden="1" x14ac:dyDescent="0.25">
      <c r="A8" s="1">
        <v>1</v>
      </c>
      <c r="B8" s="1">
        <v>5</v>
      </c>
      <c r="C8" s="1" t="s">
        <v>0</v>
      </c>
      <c r="D8" s="1" t="s">
        <v>7</v>
      </c>
      <c r="E8" s="1" t="s">
        <v>11</v>
      </c>
      <c r="F8" s="2">
        <v>43739</v>
      </c>
      <c r="G8" s="1" t="s">
        <v>22</v>
      </c>
      <c r="H8" s="4">
        <v>26.53</v>
      </c>
      <c r="I8" s="4">
        <v>0.44216666666666671</v>
      </c>
    </row>
    <row r="9" spans="1:11" hidden="1" x14ac:dyDescent="0.25">
      <c r="A9" s="1">
        <v>1</v>
      </c>
      <c r="B9" s="1">
        <v>4</v>
      </c>
      <c r="C9" s="1" t="s">
        <v>0</v>
      </c>
      <c r="D9" s="1" t="s">
        <v>6</v>
      </c>
      <c r="E9" s="1" t="s">
        <v>11</v>
      </c>
      <c r="F9" s="2">
        <v>43740</v>
      </c>
      <c r="G9" s="1" t="s">
        <v>23</v>
      </c>
      <c r="H9" s="4">
        <v>59</v>
      </c>
      <c r="I9" s="4">
        <v>0.98333333333333328</v>
      </c>
    </row>
    <row r="10" spans="1:11" hidden="1" x14ac:dyDescent="0.25">
      <c r="A10" s="1">
        <v>1</v>
      </c>
      <c r="B10" s="1">
        <v>1</v>
      </c>
      <c r="C10" s="1" t="s">
        <v>0</v>
      </c>
      <c r="D10" s="1" t="s">
        <v>3</v>
      </c>
      <c r="E10" s="1" t="s">
        <v>10</v>
      </c>
      <c r="F10" s="2">
        <v>43740</v>
      </c>
      <c r="G10" s="1" t="s">
        <v>23</v>
      </c>
      <c r="H10" s="4">
        <v>89.22</v>
      </c>
      <c r="I10" s="4">
        <v>1.4869999999999999</v>
      </c>
    </row>
    <row r="11" spans="1:11" hidden="1" x14ac:dyDescent="0.25">
      <c r="A11" s="1">
        <v>1</v>
      </c>
      <c r="B11" s="1">
        <v>6</v>
      </c>
      <c r="C11" s="1" t="s">
        <v>0</v>
      </c>
      <c r="D11" s="1" t="s">
        <v>8</v>
      </c>
      <c r="E11" s="1" t="s">
        <v>12</v>
      </c>
      <c r="F11" s="2">
        <v>43740</v>
      </c>
      <c r="G11" s="1" t="s">
        <v>23</v>
      </c>
      <c r="H11" s="4">
        <v>47.9</v>
      </c>
      <c r="I11" s="4">
        <v>0.79833333333333334</v>
      </c>
      <c r="J11" s="1">
        <v>35</v>
      </c>
      <c r="K11" s="1">
        <v>15</v>
      </c>
    </row>
    <row r="12" spans="1:11" hidden="1" x14ac:dyDescent="0.25">
      <c r="A12" s="1">
        <v>1</v>
      </c>
      <c r="B12" s="1">
        <v>3</v>
      </c>
      <c r="C12" s="1" t="s">
        <v>0</v>
      </c>
      <c r="D12" s="1" t="s">
        <v>5</v>
      </c>
      <c r="E12" s="1" t="s">
        <v>10</v>
      </c>
      <c r="F12" s="2">
        <v>43740</v>
      </c>
      <c r="G12" s="1" t="s">
        <v>23</v>
      </c>
      <c r="H12" s="4">
        <v>62.54</v>
      </c>
      <c r="I12" s="4">
        <v>1.0423333333333333</v>
      </c>
    </row>
    <row r="13" spans="1:11" hidden="1" x14ac:dyDescent="0.25">
      <c r="A13" s="1">
        <v>1</v>
      </c>
      <c r="B13" s="1">
        <v>7</v>
      </c>
      <c r="C13" s="1" t="s">
        <v>0</v>
      </c>
      <c r="D13" s="1" t="s">
        <v>9</v>
      </c>
      <c r="E13" s="1" t="s">
        <v>12</v>
      </c>
      <c r="F13" s="2">
        <v>43740</v>
      </c>
      <c r="G13" s="1" t="s">
        <v>23</v>
      </c>
      <c r="H13" s="4">
        <v>29.34</v>
      </c>
      <c r="I13" s="4">
        <v>0.48899999999999999</v>
      </c>
    </row>
    <row r="14" spans="1:11" x14ac:dyDescent="0.25">
      <c r="A14" s="1">
        <v>1</v>
      </c>
      <c r="B14" s="1">
        <v>2</v>
      </c>
      <c r="C14" s="1" t="s">
        <v>0</v>
      </c>
      <c r="D14" s="1" t="s">
        <v>4</v>
      </c>
      <c r="E14" s="1" t="s">
        <v>10</v>
      </c>
      <c r="F14" s="2">
        <v>43740</v>
      </c>
      <c r="G14" s="1" t="s">
        <v>23</v>
      </c>
      <c r="H14" s="4">
        <v>153.97</v>
      </c>
      <c r="I14" s="4">
        <v>2.5661666666666667</v>
      </c>
      <c r="J14" s="1">
        <v>130</v>
      </c>
      <c r="K14" s="1">
        <v>30</v>
      </c>
    </row>
    <row r="15" spans="1:11" hidden="1" x14ac:dyDescent="0.25">
      <c r="A15" s="1">
        <v>1</v>
      </c>
      <c r="B15" s="1">
        <v>5</v>
      </c>
      <c r="C15" s="1" t="s">
        <v>0</v>
      </c>
      <c r="D15" s="1" t="s">
        <v>7</v>
      </c>
      <c r="E15" s="1" t="s">
        <v>11</v>
      </c>
      <c r="F15" s="2">
        <v>43740</v>
      </c>
      <c r="G15" s="1" t="s">
        <v>23</v>
      </c>
      <c r="H15" s="4">
        <v>20.3</v>
      </c>
      <c r="I15" s="4">
        <v>0.33833333333333332</v>
      </c>
    </row>
    <row r="16" spans="1:11" hidden="1" x14ac:dyDescent="0.25">
      <c r="A16" s="1">
        <v>1</v>
      </c>
      <c r="B16" s="1">
        <v>4</v>
      </c>
      <c r="C16" s="1" t="s">
        <v>0</v>
      </c>
      <c r="D16" s="1" t="s">
        <v>6</v>
      </c>
      <c r="E16" s="1" t="s">
        <v>11</v>
      </c>
      <c r="F16" s="2">
        <v>43741</v>
      </c>
      <c r="G16" s="1" t="s">
        <v>24</v>
      </c>
      <c r="H16" s="4">
        <v>60.43</v>
      </c>
      <c r="I16" s="4">
        <v>1.0071666666666668</v>
      </c>
    </row>
    <row r="17" spans="1:11" hidden="1" x14ac:dyDescent="0.25">
      <c r="A17" s="1">
        <v>1</v>
      </c>
      <c r="B17" s="1">
        <v>1</v>
      </c>
      <c r="C17" s="1" t="s">
        <v>0</v>
      </c>
      <c r="D17" s="1" t="s">
        <v>3</v>
      </c>
      <c r="E17" s="1" t="s">
        <v>10</v>
      </c>
      <c r="F17" s="2">
        <v>43741</v>
      </c>
      <c r="G17" s="1" t="s">
        <v>24</v>
      </c>
      <c r="H17" s="4">
        <v>91.02</v>
      </c>
      <c r="I17" s="4">
        <v>1.5169999999999999</v>
      </c>
    </row>
    <row r="18" spans="1:11" hidden="1" x14ac:dyDescent="0.25">
      <c r="A18" s="1">
        <v>1</v>
      </c>
      <c r="B18" s="1">
        <v>6</v>
      </c>
      <c r="C18" s="1" t="s">
        <v>0</v>
      </c>
      <c r="D18" s="1" t="s">
        <v>8</v>
      </c>
      <c r="E18" s="1" t="s">
        <v>12</v>
      </c>
      <c r="F18" s="2">
        <v>43741</v>
      </c>
      <c r="G18" s="1" t="s">
        <v>24</v>
      </c>
      <c r="H18" s="4">
        <v>42.84</v>
      </c>
      <c r="I18" s="4">
        <v>0.71400000000000008</v>
      </c>
      <c r="J18" s="1">
        <v>35</v>
      </c>
      <c r="K18" s="1">
        <v>15</v>
      </c>
    </row>
    <row r="19" spans="1:11" hidden="1" x14ac:dyDescent="0.25">
      <c r="A19" s="1">
        <v>1</v>
      </c>
      <c r="B19" s="1">
        <v>3</v>
      </c>
      <c r="C19" s="1" t="s">
        <v>0</v>
      </c>
      <c r="D19" s="1" t="s">
        <v>5</v>
      </c>
      <c r="E19" s="1" t="s">
        <v>10</v>
      </c>
      <c r="F19" s="2">
        <v>43741</v>
      </c>
      <c r="G19" s="1" t="s">
        <v>24</v>
      </c>
      <c r="H19" s="4">
        <v>68.94</v>
      </c>
      <c r="I19" s="4">
        <v>1.149</v>
      </c>
    </row>
    <row r="20" spans="1:11" hidden="1" x14ac:dyDescent="0.25">
      <c r="A20" s="1">
        <v>1</v>
      </c>
      <c r="B20" s="1">
        <v>7</v>
      </c>
      <c r="C20" s="1" t="s">
        <v>0</v>
      </c>
      <c r="D20" s="1" t="s">
        <v>9</v>
      </c>
      <c r="E20" s="1" t="s">
        <v>12</v>
      </c>
      <c r="F20" s="2">
        <v>43741</v>
      </c>
      <c r="G20" s="1" t="s">
        <v>24</v>
      </c>
      <c r="H20" s="4">
        <v>20.77</v>
      </c>
      <c r="I20" s="4">
        <v>0.34616666666666668</v>
      </c>
    </row>
    <row r="21" spans="1:11" x14ac:dyDescent="0.25">
      <c r="A21" s="1">
        <v>1</v>
      </c>
      <c r="B21" s="1">
        <v>2</v>
      </c>
      <c r="C21" s="1" t="s">
        <v>0</v>
      </c>
      <c r="D21" s="1" t="s">
        <v>4</v>
      </c>
      <c r="E21" s="1" t="s">
        <v>10</v>
      </c>
      <c r="F21" s="2">
        <v>43741</v>
      </c>
      <c r="G21" s="1" t="s">
        <v>24</v>
      </c>
      <c r="H21" s="4">
        <v>165.82</v>
      </c>
      <c r="I21" s="4">
        <v>2.7636666666666665</v>
      </c>
      <c r="J21" s="1">
        <v>130</v>
      </c>
      <c r="K21" s="1">
        <v>30</v>
      </c>
    </row>
    <row r="22" spans="1:11" hidden="1" x14ac:dyDescent="0.25">
      <c r="A22" s="1">
        <v>1</v>
      </c>
      <c r="B22" s="1">
        <v>5</v>
      </c>
      <c r="C22" s="1" t="s">
        <v>0</v>
      </c>
      <c r="D22" s="1" t="s">
        <v>7</v>
      </c>
      <c r="E22" s="1" t="s">
        <v>11</v>
      </c>
      <c r="F22" s="2">
        <v>43741</v>
      </c>
      <c r="G22" s="1" t="s">
        <v>24</v>
      </c>
      <c r="H22" s="4">
        <v>28.06</v>
      </c>
      <c r="I22" s="4">
        <v>0.46766666666666662</v>
      </c>
    </row>
    <row r="23" spans="1:11" hidden="1" x14ac:dyDescent="0.25">
      <c r="A23" s="1">
        <v>1</v>
      </c>
      <c r="B23" s="1">
        <v>4</v>
      </c>
      <c r="C23" s="1" t="s">
        <v>0</v>
      </c>
      <c r="D23" s="1" t="s">
        <v>6</v>
      </c>
      <c r="E23" s="1" t="s">
        <v>11</v>
      </c>
      <c r="F23" s="2">
        <v>43742</v>
      </c>
      <c r="G23" s="1" t="s">
        <v>25</v>
      </c>
      <c r="H23" s="4">
        <v>60.49</v>
      </c>
      <c r="I23" s="4">
        <v>1.0081666666666667</v>
      </c>
    </row>
    <row r="24" spans="1:11" hidden="1" x14ac:dyDescent="0.25">
      <c r="A24" s="1">
        <v>1</v>
      </c>
      <c r="B24" s="1">
        <v>1</v>
      </c>
      <c r="C24" s="1" t="s">
        <v>0</v>
      </c>
      <c r="D24" s="1" t="s">
        <v>3</v>
      </c>
      <c r="E24" s="1" t="s">
        <v>10</v>
      </c>
      <c r="F24" s="2">
        <v>43742</v>
      </c>
      <c r="G24" s="1" t="s">
        <v>25</v>
      </c>
      <c r="H24" s="4">
        <v>86.14</v>
      </c>
      <c r="I24" s="4">
        <v>1.4356666666666666</v>
      </c>
    </row>
    <row r="25" spans="1:11" hidden="1" x14ac:dyDescent="0.25">
      <c r="A25" s="1">
        <v>1</v>
      </c>
      <c r="B25" s="1">
        <v>6</v>
      </c>
      <c r="C25" s="1" t="s">
        <v>0</v>
      </c>
      <c r="D25" s="1" t="s">
        <v>8</v>
      </c>
      <c r="E25" s="1" t="s">
        <v>12</v>
      </c>
      <c r="F25" s="2">
        <v>43742</v>
      </c>
      <c r="G25" s="1" t="s">
        <v>25</v>
      </c>
      <c r="H25" s="4">
        <v>50.25</v>
      </c>
      <c r="I25" s="4">
        <v>0.83750000000000002</v>
      </c>
      <c r="J25" s="1">
        <v>35</v>
      </c>
      <c r="K25" s="1">
        <v>15</v>
      </c>
    </row>
    <row r="26" spans="1:11" hidden="1" x14ac:dyDescent="0.25">
      <c r="A26" s="1">
        <v>1</v>
      </c>
      <c r="B26" s="1">
        <v>3</v>
      </c>
      <c r="C26" s="1" t="s">
        <v>0</v>
      </c>
      <c r="D26" s="1" t="s">
        <v>5</v>
      </c>
      <c r="E26" s="1" t="s">
        <v>10</v>
      </c>
      <c r="F26" s="2">
        <v>43742</v>
      </c>
      <c r="G26" s="1" t="s">
        <v>25</v>
      </c>
      <c r="H26" s="4">
        <v>82.23</v>
      </c>
      <c r="I26" s="4">
        <v>1.3705000000000001</v>
      </c>
    </row>
    <row r="27" spans="1:11" hidden="1" x14ac:dyDescent="0.25">
      <c r="A27" s="1">
        <v>1</v>
      </c>
      <c r="B27" s="1">
        <v>7</v>
      </c>
      <c r="C27" s="1" t="s">
        <v>0</v>
      </c>
      <c r="D27" s="1" t="s">
        <v>9</v>
      </c>
      <c r="E27" s="1" t="s">
        <v>12</v>
      </c>
      <c r="F27" s="2">
        <v>43742</v>
      </c>
      <c r="G27" s="1" t="s">
        <v>25</v>
      </c>
      <c r="H27" s="4">
        <v>20.28</v>
      </c>
      <c r="I27" s="4">
        <v>0.33800000000000002</v>
      </c>
    </row>
    <row r="28" spans="1:11" x14ac:dyDescent="0.25">
      <c r="A28" s="1">
        <v>1</v>
      </c>
      <c r="B28" s="1">
        <v>2</v>
      </c>
      <c r="C28" s="1" t="s">
        <v>0</v>
      </c>
      <c r="D28" s="1" t="s">
        <v>4</v>
      </c>
      <c r="E28" s="1" t="s">
        <v>10</v>
      </c>
      <c r="F28" s="2">
        <v>43742</v>
      </c>
      <c r="G28" s="1" t="s">
        <v>25</v>
      </c>
      <c r="H28" s="4">
        <v>163.56</v>
      </c>
      <c r="I28" s="4">
        <v>2.726</v>
      </c>
      <c r="J28" s="1">
        <v>130</v>
      </c>
      <c r="K28" s="1">
        <v>30</v>
      </c>
    </row>
    <row r="29" spans="1:11" hidden="1" x14ac:dyDescent="0.25">
      <c r="A29" s="1">
        <v>1</v>
      </c>
      <c r="B29" s="1">
        <v>5</v>
      </c>
      <c r="C29" s="1" t="s">
        <v>0</v>
      </c>
      <c r="D29" s="1" t="s">
        <v>7</v>
      </c>
      <c r="E29" s="1" t="s">
        <v>11</v>
      </c>
      <c r="F29" s="2">
        <v>43742</v>
      </c>
      <c r="G29" s="1" t="s">
        <v>25</v>
      </c>
      <c r="H29" s="4">
        <v>20.98</v>
      </c>
      <c r="I29" s="4">
        <v>0.34966666666666668</v>
      </c>
    </row>
    <row r="30" spans="1:11" hidden="1" x14ac:dyDescent="0.25">
      <c r="A30" s="1">
        <v>1</v>
      </c>
      <c r="B30" s="1">
        <v>4</v>
      </c>
      <c r="C30" s="1" t="s">
        <v>0</v>
      </c>
      <c r="D30" s="1" t="s">
        <v>6</v>
      </c>
      <c r="E30" s="1" t="s">
        <v>11</v>
      </c>
      <c r="F30" s="2">
        <v>43743</v>
      </c>
      <c r="G30" s="1" t="s">
        <v>27</v>
      </c>
      <c r="H30" s="4">
        <v>0</v>
      </c>
      <c r="I30" s="4">
        <v>0</v>
      </c>
    </row>
    <row r="31" spans="1:11" hidden="1" x14ac:dyDescent="0.25">
      <c r="A31" s="1">
        <v>1</v>
      </c>
      <c r="B31" s="1">
        <v>1</v>
      </c>
      <c r="C31" s="1" t="s">
        <v>0</v>
      </c>
      <c r="D31" s="1" t="s">
        <v>3</v>
      </c>
      <c r="E31" s="1" t="s">
        <v>10</v>
      </c>
      <c r="F31" s="2">
        <v>43743</v>
      </c>
      <c r="G31" s="1" t="s">
        <v>27</v>
      </c>
      <c r="H31" s="4">
        <v>0</v>
      </c>
      <c r="I31" s="4">
        <v>0</v>
      </c>
    </row>
    <row r="32" spans="1:11" hidden="1" x14ac:dyDescent="0.25">
      <c r="A32" s="1">
        <v>1</v>
      </c>
      <c r="B32" s="1">
        <v>6</v>
      </c>
      <c r="C32" s="1" t="s">
        <v>0</v>
      </c>
      <c r="D32" s="1" t="s">
        <v>8</v>
      </c>
      <c r="E32" s="1" t="s">
        <v>12</v>
      </c>
      <c r="F32" s="2">
        <v>43743</v>
      </c>
      <c r="G32" s="1" t="s">
        <v>27</v>
      </c>
      <c r="H32" s="4">
        <v>0</v>
      </c>
      <c r="I32" s="4">
        <v>0</v>
      </c>
    </row>
    <row r="33" spans="1:11" hidden="1" x14ac:dyDescent="0.25">
      <c r="A33" s="1">
        <v>1</v>
      </c>
      <c r="B33" s="1">
        <v>3</v>
      </c>
      <c r="C33" s="1" t="s">
        <v>0</v>
      </c>
      <c r="D33" s="1" t="s">
        <v>5</v>
      </c>
      <c r="E33" s="1" t="s">
        <v>10</v>
      </c>
      <c r="F33" s="2">
        <v>43743</v>
      </c>
      <c r="G33" s="1" t="s">
        <v>27</v>
      </c>
      <c r="H33" s="4">
        <v>0</v>
      </c>
      <c r="I33" s="4">
        <v>0</v>
      </c>
    </row>
    <row r="34" spans="1:11" hidden="1" x14ac:dyDescent="0.25">
      <c r="A34" s="1">
        <v>1</v>
      </c>
      <c r="B34" s="1">
        <v>7</v>
      </c>
      <c r="C34" s="1" t="s">
        <v>0</v>
      </c>
      <c r="D34" s="1" t="s">
        <v>9</v>
      </c>
      <c r="E34" s="1" t="s">
        <v>12</v>
      </c>
      <c r="F34" s="2">
        <v>43743</v>
      </c>
      <c r="G34" s="1" t="s">
        <v>27</v>
      </c>
      <c r="H34" s="4">
        <v>0</v>
      </c>
      <c r="I34" s="4">
        <v>0</v>
      </c>
    </row>
    <row r="35" spans="1:11" hidden="1" x14ac:dyDescent="0.25">
      <c r="A35" s="1">
        <v>1</v>
      </c>
      <c r="B35" s="1">
        <v>2</v>
      </c>
      <c r="C35" s="1" t="s">
        <v>0</v>
      </c>
      <c r="D35" s="1" t="s">
        <v>4</v>
      </c>
      <c r="E35" s="1" t="s">
        <v>10</v>
      </c>
      <c r="F35" s="2">
        <v>43743</v>
      </c>
      <c r="G35" s="1" t="s">
        <v>27</v>
      </c>
      <c r="H35" s="4">
        <v>0</v>
      </c>
      <c r="I35" s="4">
        <v>0</v>
      </c>
    </row>
    <row r="36" spans="1:11" hidden="1" x14ac:dyDescent="0.25">
      <c r="A36" s="1">
        <v>1</v>
      </c>
      <c r="B36" s="1">
        <v>5</v>
      </c>
      <c r="C36" s="1" t="s">
        <v>0</v>
      </c>
      <c r="D36" s="1" t="s">
        <v>7</v>
      </c>
      <c r="E36" s="1" t="s">
        <v>11</v>
      </c>
      <c r="F36" s="2">
        <v>43743</v>
      </c>
      <c r="G36" s="1" t="s">
        <v>27</v>
      </c>
      <c r="H36" s="4">
        <v>0</v>
      </c>
      <c r="I36" s="4">
        <v>0</v>
      </c>
    </row>
    <row r="37" spans="1:11" hidden="1" x14ac:dyDescent="0.25">
      <c r="A37" s="1">
        <v>1</v>
      </c>
      <c r="B37" s="1">
        <v>4</v>
      </c>
      <c r="C37" s="1" t="s">
        <v>0</v>
      </c>
      <c r="D37" s="1" t="s">
        <v>6</v>
      </c>
      <c r="E37" s="1" t="s">
        <v>11</v>
      </c>
      <c r="F37" s="2">
        <v>43744</v>
      </c>
      <c r="G37" s="1" t="s">
        <v>28</v>
      </c>
      <c r="H37" s="4">
        <v>0</v>
      </c>
      <c r="I37" s="4">
        <v>0</v>
      </c>
    </row>
    <row r="38" spans="1:11" hidden="1" x14ac:dyDescent="0.25">
      <c r="A38" s="1">
        <v>1</v>
      </c>
      <c r="B38" s="1">
        <v>1</v>
      </c>
      <c r="C38" s="1" t="s">
        <v>0</v>
      </c>
      <c r="D38" s="1" t="s">
        <v>3</v>
      </c>
      <c r="E38" s="1" t="s">
        <v>10</v>
      </c>
      <c r="F38" s="2">
        <v>43744</v>
      </c>
      <c r="G38" s="1" t="s">
        <v>28</v>
      </c>
      <c r="H38" s="4">
        <v>0</v>
      </c>
      <c r="I38" s="4">
        <v>0</v>
      </c>
    </row>
    <row r="39" spans="1:11" hidden="1" x14ac:dyDescent="0.25">
      <c r="A39" s="1">
        <v>1</v>
      </c>
      <c r="B39" s="1">
        <v>6</v>
      </c>
      <c r="C39" s="1" t="s">
        <v>0</v>
      </c>
      <c r="D39" s="1" t="s">
        <v>8</v>
      </c>
      <c r="E39" s="1" t="s">
        <v>12</v>
      </c>
      <c r="F39" s="2">
        <v>43744</v>
      </c>
      <c r="G39" s="1" t="s">
        <v>28</v>
      </c>
      <c r="H39" s="4">
        <v>0</v>
      </c>
      <c r="I39" s="4">
        <v>0</v>
      </c>
    </row>
    <row r="40" spans="1:11" hidden="1" x14ac:dyDescent="0.25">
      <c r="A40" s="1">
        <v>1</v>
      </c>
      <c r="B40" s="1">
        <v>3</v>
      </c>
      <c r="C40" s="1" t="s">
        <v>0</v>
      </c>
      <c r="D40" s="1" t="s">
        <v>5</v>
      </c>
      <c r="E40" s="1" t="s">
        <v>10</v>
      </c>
      <c r="F40" s="2">
        <v>43744</v>
      </c>
      <c r="G40" s="1" t="s">
        <v>28</v>
      </c>
      <c r="H40" s="4">
        <v>0</v>
      </c>
      <c r="I40" s="4">
        <v>0</v>
      </c>
    </row>
    <row r="41" spans="1:11" hidden="1" x14ac:dyDescent="0.25">
      <c r="A41" s="1">
        <v>1</v>
      </c>
      <c r="B41" s="1">
        <v>7</v>
      </c>
      <c r="C41" s="1" t="s">
        <v>0</v>
      </c>
      <c r="D41" s="1" t="s">
        <v>9</v>
      </c>
      <c r="E41" s="1" t="s">
        <v>12</v>
      </c>
      <c r="F41" s="2">
        <v>43744</v>
      </c>
      <c r="G41" s="1" t="s">
        <v>28</v>
      </c>
      <c r="H41" s="4">
        <v>0</v>
      </c>
      <c r="I41" s="4">
        <v>0</v>
      </c>
    </row>
    <row r="42" spans="1:11" hidden="1" x14ac:dyDescent="0.25">
      <c r="A42" s="1">
        <v>1</v>
      </c>
      <c r="B42" s="1">
        <v>2</v>
      </c>
      <c r="C42" s="1" t="s">
        <v>0</v>
      </c>
      <c r="D42" s="1" t="s">
        <v>4</v>
      </c>
      <c r="E42" s="1" t="s">
        <v>10</v>
      </c>
      <c r="F42" s="2">
        <v>43744</v>
      </c>
      <c r="G42" s="1" t="s">
        <v>28</v>
      </c>
      <c r="H42" s="4">
        <v>0</v>
      </c>
      <c r="I42" s="4">
        <v>0</v>
      </c>
    </row>
    <row r="43" spans="1:11" hidden="1" x14ac:dyDescent="0.25">
      <c r="A43" s="1">
        <v>1</v>
      </c>
      <c r="B43" s="1">
        <v>5</v>
      </c>
      <c r="C43" s="1" t="s">
        <v>0</v>
      </c>
      <c r="D43" s="1" t="s">
        <v>7</v>
      </c>
      <c r="E43" s="1" t="s">
        <v>11</v>
      </c>
      <c r="F43" s="2">
        <v>43744</v>
      </c>
      <c r="G43" s="1" t="s">
        <v>28</v>
      </c>
      <c r="H43" s="4">
        <v>0</v>
      </c>
      <c r="I43" s="4">
        <v>0</v>
      </c>
    </row>
    <row r="44" spans="1:11" hidden="1" x14ac:dyDescent="0.25">
      <c r="A44" s="1">
        <v>1</v>
      </c>
      <c r="B44" s="1">
        <v>4</v>
      </c>
      <c r="C44" s="1" t="s">
        <v>0</v>
      </c>
      <c r="D44" s="1" t="s">
        <v>6</v>
      </c>
      <c r="E44" s="1" t="s">
        <v>11</v>
      </c>
      <c r="F44" s="2">
        <v>43745</v>
      </c>
      <c r="G44" s="1" t="s">
        <v>26</v>
      </c>
      <c r="H44" s="4">
        <v>59.03</v>
      </c>
      <c r="I44" s="4">
        <v>0.98383333333333334</v>
      </c>
    </row>
    <row r="45" spans="1:11" hidden="1" x14ac:dyDescent="0.25">
      <c r="A45" s="1">
        <v>1</v>
      </c>
      <c r="B45" s="1">
        <v>1</v>
      </c>
      <c r="C45" s="1" t="s">
        <v>0</v>
      </c>
      <c r="D45" s="1" t="s">
        <v>3</v>
      </c>
      <c r="E45" s="1" t="s">
        <v>10</v>
      </c>
      <c r="F45" s="2">
        <v>43745</v>
      </c>
      <c r="G45" s="1" t="s">
        <v>26</v>
      </c>
      <c r="H45" s="4">
        <v>88.53</v>
      </c>
      <c r="I45" s="4">
        <v>1.4755</v>
      </c>
    </row>
    <row r="46" spans="1:11" hidden="1" x14ac:dyDescent="0.25">
      <c r="A46" s="1">
        <v>1</v>
      </c>
      <c r="B46" s="1">
        <v>6</v>
      </c>
      <c r="C46" s="1" t="s">
        <v>0</v>
      </c>
      <c r="D46" s="1" t="s">
        <v>8</v>
      </c>
      <c r="E46" s="1" t="s">
        <v>12</v>
      </c>
      <c r="F46" s="2">
        <v>43745</v>
      </c>
      <c r="G46" s="1" t="s">
        <v>26</v>
      </c>
      <c r="H46" s="4">
        <v>50.83</v>
      </c>
      <c r="I46" s="4">
        <v>0.84716666666666662</v>
      </c>
      <c r="J46" s="1">
        <v>35</v>
      </c>
      <c r="K46" s="1">
        <v>15</v>
      </c>
    </row>
    <row r="47" spans="1:11" hidden="1" x14ac:dyDescent="0.25">
      <c r="A47" s="1">
        <v>1</v>
      </c>
      <c r="B47" s="1">
        <v>3</v>
      </c>
      <c r="C47" s="1" t="s">
        <v>0</v>
      </c>
      <c r="D47" s="1" t="s">
        <v>5</v>
      </c>
      <c r="E47" s="1" t="s">
        <v>10</v>
      </c>
      <c r="F47" s="2">
        <v>43745</v>
      </c>
      <c r="G47" s="1" t="s">
        <v>26</v>
      </c>
      <c r="H47" s="4">
        <v>72.39</v>
      </c>
      <c r="I47" s="4">
        <v>1.2064999999999999</v>
      </c>
    </row>
    <row r="48" spans="1:11" hidden="1" x14ac:dyDescent="0.25">
      <c r="A48" s="1">
        <v>1</v>
      </c>
      <c r="B48" s="1">
        <v>7</v>
      </c>
      <c r="C48" s="1" t="s">
        <v>0</v>
      </c>
      <c r="D48" s="1" t="s">
        <v>9</v>
      </c>
      <c r="E48" s="1" t="s">
        <v>12</v>
      </c>
      <c r="F48" s="2">
        <v>43745</v>
      </c>
      <c r="G48" s="1" t="s">
        <v>26</v>
      </c>
      <c r="H48" s="4">
        <v>21.46</v>
      </c>
      <c r="I48" s="4">
        <v>0.35766666666666669</v>
      </c>
    </row>
    <row r="49" spans="1:11" x14ac:dyDescent="0.25">
      <c r="A49" s="1">
        <v>1</v>
      </c>
      <c r="B49" s="1">
        <v>2</v>
      </c>
      <c r="C49" s="1" t="s">
        <v>0</v>
      </c>
      <c r="D49" s="1" t="s">
        <v>4</v>
      </c>
      <c r="E49" s="1" t="s">
        <v>10</v>
      </c>
      <c r="F49" s="2">
        <v>43745</v>
      </c>
      <c r="G49" s="1" t="s">
        <v>26</v>
      </c>
      <c r="H49" s="4">
        <v>166.14</v>
      </c>
      <c r="I49" s="4">
        <v>2.7689999999999997</v>
      </c>
      <c r="J49" s="1">
        <v>130</v>
      </c>
      <c r="K49" s="1">
        <v>30</v>
      </c>
    </row>
    <row r="50" spans="1:11" hidden="1" x14ac:dyDescent="0.25">
      <c r="A50" s="1">
        <v>1</v>
      </c>
      <c r="B50" s="1">
        <v>5</v>
      </c>
      <c r="C50" s="1" t="s">
        <v>0</v>
      </c>
      <c r="D50" s="1" t="s">
        <v>7</v>
      </c>
      <c r="E50" s="1" t="s">
        <v>11</v>
      </c>
      <c r="F50" s="2">
        <v>43745</v>
      </c>
      <c r="G50" s="1" t="s">
        <v>26</v>
      </c>
      <c r="H50" s="4">
        <v>26.51</v>
      </c>
      <c r="I50" s="4">
        <v>0.44183333333333336</v>
      </c>
    </row>
    <row r="51" spans="1:11" hidden="1" x14ac:dyDescent="0.25">
      <c r="A51" s="1">
        <v>1</v>
      </c>
      <c r="B51" s="1">
        <v>4</v>
      </c>
      <c r="C51" s="1" t="s">
        <v>0</v>
      </c>
      <c r="D51" s="1" t="s">
        <v>6</v>
      </c>
      <c r="E51" s="1" t="s">
        <v>11</v>
      </c>
      <c r="F51" s="2">
        <v>43746</v>
      </c>
      <c r="G51" s="1" t="s">
        <v>22</v>
      </c>
      <c r="H51" s="4">
        <v>59.04</v>
      </c>
      <c r="I51" s="4">
        <v>0.98399999999999999</v>
      </c>
    </row>
    <row r="52" spans="1:11" hidden="1" x14ac:dyDescent="0.25">
      <c r="A52" s="1">
        <v>1</v>
      </c>
      <c r="B52" s="1">
        <v>1</v>
      </c>
      <c r="C52" s="1" t="s">
        <v>0</v>
      </c>
      <c r="D52" s="1" t="s">
        <v>3</v>
      </c>
      <c r="E52" s="1" t="s">
        <v>10</v>
      </c>
      <c r="F52" s="2">
        <v>43746</v>
      </c>
      <c r="G52" s="1" t="s">
        <v>22</v>
      </c>
      <c r="H52" s="4">
        <v>85.25</v>
      </c>
      <c r="I52" s="4">
        <v>1.4208333333333334</v>
      </c>
    </row>
    <row r="53" spans="1:11" hidden="1" x14ac:dyDescent="0.25">
      <c r="A53" s="1">
        <v>1</v>
      </c>
      <c r="B53" s="1">
        <v>6</v>
      </c>
      <c r="C53" s="1" t="s">
        <v>0</v>
      </c>
      <c r="D53" s="1" t="s">
        <v>8</v>
      </c>
      <c r="E53" s="1" t="s">
        <v>12</v>
      </c>
      <c r="F53" s="2">
        <v>43746</v>
      </c>
      <c r="G53" s="1" t="s">
        <v>22</v>
      </c>
      <c r="H53" s="4">
        <v>58.57</v>
      </c>
      <c r="I53" s="4">
        <v>0.97616666666666663</v>
      </c>
      <c r="J53" s="1">
        <v>35</v>
      </c>
      <c r="K53" s="1">
        <v>15</v>
      </c>
    </row>
    <row r="54" spans="1:11" hidden="1" x14ac:dyDescent="0.25">
      <c r="A54" s="1">
        <v>1</v>
      </c>
      <c r="B54" s="1">
        <v>3</v>
      </c>
      <c r="C54" s="1" t="s">
        <v>0</v>
      </c>
      <c r="D54" s="1" t="s">
        <v>5</v>
      </c>
      <c r="E54" s="1" t="s">
        <v>10</v>
      </c>
      <c r="F54" s="2">
        <v>43746</v>
      </c>
      <c r="G54" s="1" t="s">
        <v>22</v>
      </c>
      <c r="H54" s="4">
        <v>82.33</v>
      </c>
      <c r="I54" s="4">
        <v>1.3721666666666665</v>
      </c>
    </row>
    <row r="55" spans="1:11" hidden="1" x14ac:dyDescent="0.25">
      <c r="A55" s="1">
        <v>1</v>
      </c>
      <c r="B55" s="1">
        <v>7</v>
      </c>
      <c r="C55" s="1" t="s">
        <v>0</v>
      </c>
      <c r="D55" s="1" t="s">
        <v>9</v>
      </c>
      <c r="E55" s="1" t="s">
        <v>12</v>
      </c>
      <c r="F55" s="2">
        <v>43746</v>
      </c>
      <c r="G55" s="1" t="s">
        <v>22</v>
      </c>
      <c r="H55" s="4">
        <v>28.16</v>
      </c>
      <c r="I55" s="4">
        <v>0.46933333333333332</v>
      </c>
    </row>
    <row r="56" spans="1:11" x14ac:dyDescent="0.25">
      <c r="A56" s="1">
        <v>1</v>
      </c>
      <c r="B56" s="1">
        <v>2</v>
      </c>
      <c r="C56" s="1" t="s">
        <v>0</v>
      </c>
      <c r="D56" s="1" t="s">
        <v>4</v>
      </c>
      <c r="E56" s="1" t="s">
        <v>10</v>
      </c>
      <c r="F56" s="2">
        <v>43746</v>
      </c>
      <c r="G56" s="1" t="s">
        <v>22</v>
      </c>
      <c r="H56" s="4">
        <v>154.51</v>
      </c>
      <c r="I56" s="4">
        <v>2.5751666666666666</v>
      </c>
      <c r="J56" s="1">
        <v>130</v>
      </c>
      <c r="K56" s="1">
        <v>30</v>
      </c>
    </row>
    <row r="57" spans="1:11" hidden="1" x14ac:dyDescent="0.25">
      <c r="A57" s="1">
        <v>1</v>
      </c>
      <c r="B57" s="1">
        <v>5</v>
      </c>
      <c r="C57" s="1" t="s">
        <v>0</v>
      </c>
      <c r="D57" s="1" t="s">
        <v>7</v>
      </c>
      <c r="E57" s="1" t="s">
        <v>11</v>
      </c>
      <c r="F57" s="2">
        <v>43746</v>
      </c>
      <c r="G57" s="1" t="s">
        <v>22</v>
      </c>
      <c r="H57" s="4">
        <v>22.74</v>
      </c>
      <c r="I57" s="4">
        <v>0.37899999999999995</v>
      </c>
    </row>
    <row r="58" spans="1:11" hidden="1" x14ac:dyDescent="0.25">
      <c r="A58" s="1">
        <v>1</v>
      </c>
      <c r="B58" s="1">
        <v>4</v>
      </c>
      <c r="C58" s="1" t="s">
        <v>0</v>
      </c>
      <c r="D58" s="1" t="s">
        <v>6</v>
      </c>
      <c r="E58" s="1" t="s">
        <v>11</v>
      </c>
      <c r="F58" s="2">
        <v>43747</v>
      </c>
      <c r="G58" s="1" t="s">
        <v>23</v>
      </c>
      <c r="H58" s="4">
        <v>60.95</v>
      </c>
      <c r="I58" s="4">
        <v>1.0158333333333334</v>
      </c>
    </row>
    <row r="59" spans="1:11" hidden="1" x14ac:dyDescent="0.25">
      <c r="A59" s="1">
        <v>1</v>
      </c>
      <c r="B59" s="1">
        <v>1</v>
      </c>
      <c r="C59" s="1" t="s">
        <v>0</v>
      </c>
      <c r="D59" s="1" t="s">
        <v>3</v>
      </c>
      <c r="E59" s="1" t="s">
        <v>10</v>
      </c>
      <c r="F59" s="2">
        <v>43747</v>
      </c>
      <c r="G59" s="1" t="s">
        <v>23</v>
      </c>
      <c r="H59" s="4">
        <v>93.69</v>
      </c>
      <c r="I59" s="4">
        <v>1.5614999999999999</v>
      </c>
    </row>
    <row r="60" spans="1:11" hidden="1" x14ac:dyDescent="0.25">
      <c r="A60" s="1">
        <v>1</v>
      </c>
      <c r="B60" s="1">
        <v>6</v>
      </c>
      <c r="C60" s="1" t="s">
        <v>0</v>
      </c>
      <c r="D60" s="1" t="s">
        <v>8</v>
      </c>
      <c r="E60" s="1" t="s">
        <v>12</v>
      </c>
      <c r="F60" s="2">
        <v>43747</v>
      </c>
      <c r="G60" s="1" t="s">
        <v>23</v>
      </c>
      <c r="H60" s="4">
        <v>44.88</v>
      </c>
      <c r="I60" s="4">
        <v>0.748</v>
      </c>
      <c r="J60" s="1">
        <v>35</v>
      </c>
      <c r="K60" s="1">
        <v>15</v>
      </c>
    </row>
    <row r="61" spans="1:11" hidden="1" x14ac:dyDescent="0.25">
      <c r="A61" s="1">
        <v>1</v>
      </c>
      <c r="B61" s="1">
        <v>3</v>
      </c>
      <c r="C61" s="1" t="s">
        <v>0</v>
      </c>
      <c r="D61" s="1" t="s">
        <v>5</v>
      </c>
      <c r="E61" s="1" t="s">
        <v>10</v>
      </c>
      <c r="F61" s="2">
        <v>43747</v>
      </c>
      <c r="G61" s="1" t="s">
        <v>23</v>
      </c>
      <c r="H61" s="4">
        <v>68.12</v>
      </c>
      <c r="I61" s="4">
        <v>1.1353333333333333</v>
      </c>
    </row>
    <row r="62" spans="1:11" hidden="1" x14ac:dyDescent="0.25">
      <c r="A62" s="1">
        <v>1</v>
      </c>
      <c r="B62" s="1">
        <v>7</v>
      </c>
      <c r="C62" s="1" t="s">
        <v>0</v>
      </c>
      <c r="D62" s="1" t="s">
        <v>9</v>
      </c>
      <c r="E62" s="1" t="s">
        <v>12</v>
      </c>
      <c r="F62" s="2">
        <v>43747</v>
      </c>
      <c r="G62" s="1" t="s">
        <v>23</v>
      </c>
      <c r="H62" s="4">
        <v>21</v>
      </c>
      <c r="I62" s="4">
        <v>0.35</v>
      </c>
    </row>
    <row r="63" spans="1:11" x14ac:dyDescent="0.25">
      <c r="A63" s="1">
        <v>1</v>
      </c>
      <c r="B63" s="1">
        <v>2</v>
      </c>
      <c r="C63" s="1" t="s">
        <v>0</v>
      </c>
      <c r="D63" s="1" t="s">
        <v>4</v>
      </c>
      <c r="E63" s="1" t="s">
        <v>10</v>
      </c>
      <c r="F63" s="2">
        <v>43747</v>
      </c>
      <c r="G63" s="1" t="s">
        <v>23</v>
      </c>
      <c r="H63" s="4">
        <v>169.85</v>
      </c>
      <c r="I63" s="4">
        <v>2.8308333333333331</v>
      </c>
      <c r="J63" s="1">
        <v>130</v>
      </c>
      <c r="K63" s="1">
        <v>30</v>
      </c>
    </row>
    <row r="64" spans="1:11" hidden="1" x14ac:dyDescent="0.25">
      <c r="A64" s="1">
        <v>1</v>
      </c>
      <c r="B64" s="1">
        <v>5</v>
      </c>
      <c r="C64" s="1" t="s">
        <v>0</v>
      </c>
      <c r="D64" s="1" t="s">
        <v>7</v>
      </c>
      <c r="E64" s="1" t="s">
        <v>11</v>
      </c>
      <c r="F64" s="2">
        <v>43747</v>
      </c>
      <c r="G64" s="1" t="s">
        <v>23</v>
      </c>
      <c r="H64" s="4">
        <v>27.31</v>
      </c>
      <c r="I64" s="4">
        <v>0.45516666666666666</v>
      </c>
    </row>
    <row r="65" spans="1:11" hidden="1" x14ac:dyDescent="0.25">
      <c r="A65" s="1">
        <v>1</v>
      </c>
      <c r="B65" s="1">
        <v>4</v>
      </c>
      <c r="C65" s="1" t="s">
        <v>0</v>
      </c>
      <c r="D65" s="1" t="s">
        <v>6</v>
      </c>
      <c r="E65" s="1" t="s">
        <v>11</v>
      </c>
      <c r="F65" s="2">
        <v>43748</v>
      </c>
      <c r="G65" s="1" t="s">
        <v>24</v>
      </c>
      <c r="H65" s="4">
        <v>60.29</v>
      </c>
      <c r="I65" s="4">
        <v>1.0048333333333332</v>
      </c>
    </row>
    <row r="66" spans="1:11" hidden="1" x14ac:dyDescent="0.25">
      <c r="A66" s="1">
        <v>1</v>
      </c>
      <c r="B66" s="1">
        <v>1</v>
      </c>
      <c r="C66" s="1" t="s">
        <v>0</v>
      </c>
      <c r="D66" s="1" t="s">
        <v>3</v>
      </c>
      <c r="E66" s="1" t="s">
        <v>10</v>
      </c>
      <c r="F66" s="2">
        <v>43748</v>
      </c>
      <c r="G66" s="1" t="s">
        <v>24</v>
      </c>
      <c r="H66" s="4">
        <v>104.48</v>
      </c>
      <c r="I66" s="4">
        <v>1.7413333333333334</v>
      </c>
    </row>
    <row r="67" spans="1:11" hidden="1" x14ac:dyDescent="0.25">
      <c r="A67" s="1">
        <v>1</v>
      </c>
      <c r="B67" s="1">
        <v>6</v>
      </c>
      <c r="C67" s="1" t="s">
        <v>0</v>
      </c>
      <c r="D67" s="1" t="s">
        <v>8</v>
      </c>
      <c r="E67" s="1" t="s">
        <v>12</v>
      </c>
      <c r="F67" s="2">
        <v>43748</v>
      </c>
      <c r="G67" s="1" t="s">
        <v>24</v>
      </c>
      <c r="H67" s="4">
        <v>52.99</v>
      </c>
      <c r="I67" s="4">
        <v>0.88316666666666666</v>
      </c>
      <c r="J67" s="1">
        <v>35</v>
      </c>
      <c r="K67" s="1">
        <v>15</v>
      </c>
    </row>
    <row r="68" spans="1:11" hidden="1" x14ac:dyDescent="0.25">
      <c r="A68" s="1">
        <v>1</v>
      </c>
      <c r="B68" s="1">
        <v>3</v>
      </c>
      <c r="C68" s="1" t="s">
        <v>0</v>
      </c>
      <c r="D68" s="1" t="s">
        <v>5</v>
      </c>
      <c r="E68" s="1" t="s">
        <v>10</v>
      </c>
      <c r="F68" s="2">
        <v>43748</v>
      </c>
      <c r="G68" s="1" t="s">
        <v>24</v>
      </c>
      <c r="H68" s="4">
        <v>84.49</v>
      </c>
      <c r="I68" s="4">
        <v>1.4081666666666666</v>
      </c>
    </row>
    <row r="69" spans="1:11" hidden="1" x14ac:dyDescent="0.25">
      <c r="A69" s="1">
        <v>1</v>
      </c>
      <c r="B69" s="1">
        <v>7</v>
      </c>
      <c r="C69" s="1" t="s">
        <v>0</v>
      </c>
      <c r="D69" s="1" t="s">
        <v>9</v>
      </c>
      <c r="E69" s="1" t="s">
        <v>12</v>
      </c>
      <c r="F69" s="2">
        <v>43748</v>
      </c>
      <c r="G69" s="1" t="s">
        <v>24</v>
      </c>
      <c r="H69" s="4">
        <v>21.87</v>
      </c>
      <c r="I69" s="4">
        <v>0.36449999999999999</v>
      </c>
    </row>
    <row r="70" spans="1:11" x14ac:dyDescent="0.25">
      <c r="A70" s="1">
        <v>1</v>
      </c>
      <c r="B70" s="1">
        <v>2</v>
      </c>
      <c r="C70" s="1" t="s">
        <v>0</v>
      </c>
      <c r="D70" s="1" t="s">
        <v>4</v>
      </c>
      <c r="E70" s="1" t="s">
        <v>10</v>
      </c>
      <c r="F70" s="2">
        <v>43748</v>
      </c>
      <c r="G70" s="1" t="s">
        <v>24</v>
      </c>
      <c r="H70" s="4">
        <v>156.09</v>
      </c>
      <c r="I70" s="4">
        <v>2.6015000000000001</v>
      </c>
      <c r="J70" s="1">
        <v>130</v>
      </c>
      <c r="K70" s="1">
        <v>30</v>
      </c>
    </row>
    <row r="71" spans="1:11" hidden="1" x14ac:dyDescent="0.25">
      <c r="A71" s="1">
        <v>1</v>
      </c>
      <c r="B71" s="1">
        <v>5</v>
      </c>
      <c r="C71" s="1" t="s">
        <v>0</v>
      </c>
      <c r="D71" s="1" t="s">
        <v>7</v>
      </c>
      <c r="E71" s="1" t="s">
        <v>11</v>
      </c>
      <c r="F71" s="2">
        <v>43748</v>
      </c>
      <c r="G71" s="1" t="s">
        <v>24</v>
      </c>
      <c r="H71" s="4">
        <v>24.83</v>
      </c>
      <c r="I71" s="4">
        <v>0.41383333333333333</v>
      </c>
    </row>
    <row r="72" spans="1:11" hidden="1" x14ac:dyDescent="0.25">
      <c r="A72" s="1">
        <v>1</v>
      </c>
      <c r="B72" s="1">
        <v>4</v>
      </c>
      <c r="C72" s="1" t="s">
        <v>0</v>
      </c>
      <c r="D72" s="1" t="s">
        <v>6</v>
      </c>
      <c r="E72" s="1" t="s">
        <v>11</v>
      </c>
      <c r="F72" s="2">
        <v>43749</v>
      </c>
      <c r="G72" s="1" t="s">
        <v>25</v>
      </c>
      <c r="H72" s="4">
        <v>60.7</v>
      </c>
      <c r="I72" s="4">
        <v>1.0116666666666667</v>
      </c>
    </row>
    <row r="73" spans="1:11" hidden="1" x14ac:dyDescent="0.25">
      <c r="A73" s="1">
        <v>1</v>
      </c>
      <c r="B73" s="1">
        <v>1</v>
      </c>
      <c r="C73" s="1" t="s">
        <v>0</v>
      </c>
      <c r="D73" s="1" t="s">
        <v>3</v>
      </c>
      <c r="E73" s="1" t="s">
        <v>10</v>
      </c>
      <c r="F73" s="2">
        <v>43749</v>
      </c>
      <c r="G73" s="1" t="s">
        <v>25</v>
      </c>
      <c r="H73" s="4">
        <v>84.09</v>
      </c>
      <c r="I73" s="4">
        <v>1.4015</v>
      </c>
    </row>
    <row r="74" spans="1:11" hidden="1" x14ac:dyDescent="0.25">
      <c r="A74" s="1">
        <v>1</v>
      </c>
      <c r="B74" s="1">
        <v>6</v>
      </c>
      <c r="C74" s="1" t="s">
        <v>0</v>
      </c>
      <c r="D74" s="1" t="s">
        <v>8</v>
      </c>
      <c r="E74" s="1" t="s">
        <v>12</v>
      </c>
      <c r="F74" s="2">
        <v>43749</v>
      </c>
      <c r="G74" s="1" t="s">
        <v>25</v>
      </c>
      <c r="H74" s="4">
        <v>23.19</v>
      </c>
      <c r="I74" s="4">
        <v>0.38650000000000001</v>
      </c>
      <c r="J74" s="1">
        <v>35</v>
      </c>
      <c r="K74" s="1">
        <v>15</v>
      </c>
    </row>
    <row r="75" spans="1:11" hidden="1" x14ac:dyDescent="0.25">
      <c r="A75" s="1">
        <v>1</v>
      </c>
      <c r="B75" s="1">
        <v>3</v>
      </c>
      <c r="C75" s="1" t="s">
        <v>0</v>
      </c>
      <c r="D75" s="1" t="s">
        <v>5</v>
      </c>
      <c r="E75" s="1" t="s">
        <v>10</v>
      </c>
      <c r="F75" s="2">
        <v>43749</v>
      </c>
      <c r="G75" s="1" t="s">
        <v>25</v>
      </c>
      <c r="H75" s="4">
        <v>79</v>
      </c>
      <c r="I75" s="4">
        <v>1.3166666666666667</v>
      </c>
    </row>
    <row r="76" spans="1:11" hidden="1" x14ac:dyDescent="0.25">
      <c r="A76" s="1">
        <v>1</v>
      </c>
      <c r="B76" s="1">
        <v>7</v>
      </c>
      <c r="C76" s="1" t="s">
        <v>0</v>
      </c>
      <c r="D76" s="1" t="s">
        <v>9</v>
      </c>
      <c r="E76" s="1" t="s">
        <v>12</v>
      </c>
      <c r="F76" s="2">
        <v>43749</v>
      </c>
      <c r="G76" s="1" t="s">
        <v>25</v>
      </c>
      <c r="H76" s="4">
        <v>29.61</v>
      </c>
      <c r="I76" s="4">
        <v>0.49349999999999999</v>
      </c>
    </row>
    <row r="77" spans="1:11" x14ac:dyDescent="0.25">
      <c r="A77" s="1">
        <v>1</v>
      </c>
      <c r="B77" s="1">
        <v>2</v>
      </c>
      <c r="C77" s="1" t="s">
        <v>0</v>
      </c>
      <c r="D77" s="1" t="s">
        <v>4</v>
      </c>
      <c r="E77" s="1" t="s">
        <v>10</v>
      </c>
      <c r="F77" s="2">
        <v>43749</v>
      </c>
      <c r="G77" s="1" t="s">
        <v>25</v>
      </c>
      <c r="H77" s="4">
        <v>160.88999999999999</v>
      </c>
      <c r="I77" s="4">
        <v>2.6814999999999998</v>
      </c>
      <c r="J77" s="1">
        <v>130</v>
      </c>
      <c r="K77" s="1">
        <v>30</v>
      </c>
    </row>
    <row r="78" spans="1:11" hidden="1" x14ac:dyDescent="0.25">
      <c r="A78" s="1">
        <v>1</v>
      </c>
      <c r="B78" s="1">
        <v>5</v>
      </c>
      <c r="C78" s="1" t="s">
        <v>0</v>
      </c>
      <c r="D78" s="1" t="s">
        <v>7</v>
      </c>
      <c r="E78" s="1" t="s">
        <v>11</v>
      </c>
      <c r="F78" s="2">
        <v>43749</v>
      </c>
      <c r="G78" s="1" t="s">
        <v>25</v>
      </c>
      <c r="H78" s="4">
        <v>20.73</v>
      </c>
      <c r="I78" s="4">
        <v>0.34550000000000003</v>
      </c>
    </row>
    <row r="79" spans="1:11" hidden="1" x14ac:dyDescent="0.25">
      <c r="A79" s="1">
        <v>1</v>
      </c>
      <c r="B79" s="1">
        <v>4</v>
      </c>
      <c r="C79" s="1" t="s">
        <v>0</v>
      </c>
      <c r="D79" s="1" t="s">
        <v>6</v>
      </c>
      <c r="E79" s="1" t="s">
        <v>11</v>
      </c>
      <c r="F79" s="2">
        <v>43750</v>
      </c>
      <c r="G79" s="1" t="s">
        <v>27</v>
      </c>
      <c r="H79" s="4">
        <v>0</v>
      </c>
      <c r="I79" s="4">
        <v>0</v>
      </c>
    </row>
    <row r="80" spans="1:11" hidden="1" x14ac:dyDescent="0.25">
      <c r="A80" s="1">
        <v>1</v>
      </c>
      <c r="B80" s="1">
        <v>1</v>
      </c>
      <c r="C80" s="1" t="s">
        <v>0</v>
      </c>
      <c r="D80" s="1" t="s">
        <v>3</v>
      </c>
      <c r="E80" s="1" t="s">
        <v>10</v>
      </c>
      <c r="F80" s="2">
        <v>43750</v>
      </c>
      <c r="G80" s="1" t="s">
        <v>27</v>
      </c>
      <c r="H80" s="4">
        <v>0</v>
      </c>
      <c r="I80" s="4">
        <v>0</v>
      </c>
    </row>
    <row r="81" spans="1:11" hidden="1" x14ac:dyDescent="0.25">
      <c r="A81" s="1">
        <v>1</v>
      </c>
      <c r="B81" s="1">
        <v>6</v>
      </c>
      <c r="C81" s="1" t="s">
        <v>0</v>
      </c>
      <c r="D81" s="1" t="s">
        <v>8</v>
      </c>
      <c r="E81" s="1" t="s">
        <v>12</v>
      </c>
      <c r="F81" s="2">
        <v>43750</v>
      </c>
      <c r="G81" s="1" t="s">
        <v>27</v>
      </c>
      <c r="H81" s="4">
        <v>0</v>
      </c>
      <c r="I81" s="4">
        <v>0</v>
      </c>
    </row>
    <row r="82" spans="1:11" hidden="1" x14ac:dyDescent="0.25">
      <c r="A82" s="1">
        <v>1</v>
      </c>
      <c r="B82" s="1">
        <v>3</v>
      </c>
      <c r="C82" s="1" t="s">
        <v>0</v>
      </c>
      <c r="D82" s="1" t="s">
        <v>5</v>
      </c>
      <c r="E82" s="1" t="s">
        <v>10</v>
      </c>
      <c r="F82" s="2">
        <v>43750</v>
      </c>
      <c r="G82" s="1" t="s">
        <v>27</v>
      </c>
      <c r="H82" s="4">
        <v>0</v>
      </c>
      <c r="I82" s="4">
        <v>0</v>
      </c>
    </row>
    <row r="83" spans="1:11" hidden="1" x14ac:dyDescent="0.25">
      <c r="A83" s="1">
        <v>1</v>
      </c>
      <c r="B83" s="1">
        <v>7</v>
      </c>
      <c r="C83" s="1" t="s">
        <v>0</v>
      </c>
      <c r="D83" s="1" t="s">
        <v>9</v>
      </c>
      <c r="E83" s="1" t="s">
        <v>12</v>
      </c>
      <c r="F83" s="2">
        <v>43750</v>
      </c>
      <c r="G83" s="1" t="s">
        <v>27</v>
      </c>
      <c r="H83" s="4">
        <v>0</v>
      </c>
      <c r="I83" s="4">
        <v>0</v>
      </c>
    </row>
    <row r="84" spans="1:11" hidden="1" x14ac:dyDescent="0.25">
      <c r="A84" s="1">
        <v>1</v>
      </c>
      <c r="B84" s="1">
        <v>2</v>
      </c>
      <c r="C84" s="1" t="s">
        <v>0</v>
      </c>
      <c r="D84" s="1" t="s">
        <v>4</v>
      </c>
      <c r="E84" s="1" t="s">
        <v>10</v>
      </c>
      <c r="F84" s="2">
        <v>43750</v>
      </c>
      <c r="G84" s="1" t="s">
        <v>27</v>
      </c>
      <c r="H84" s="4">
        <v>0</v>
      </c>
      <c r="I84" s="4">
        <v>0</v>
      </c>
    </row>
    <row r="85" spans="1:11" hidden="1" x14ac:dyDescent="0.25">
      <c r="A85" s="1">
        <v>1</v>
      </c>
      <c r="B85" s="1">
        <v>5</v>
      </c>
      <c r="C85" s="1" t="s">
        <v>0</v>
      </c>
      <c r="D85" s="1" t="s">
        <v>7</v>
      </c>
      <c r="E85" s="1" t="s">
        <v>11</v>
      </c>
      <c r="F85" s="2">
        <v>43750</v>
      </c>
      <c r="G85" s="1" t="s">
        <v>27</v>
      </c>
      <c r="H85" s="4">
        <v>0</v>
      </c>
      <c r="I85" s="4">
        <v>0</v>
      </c>
    </row>
    <row r="86" spans="1:11" hidden="1" x14ac:dyDescent="0.25">
      <c r="A86" s="1">
        <v>1</v>
      </c>
      <c r="B86" s="1">
        <v>4</v>
      </c>
      <c r="C86" s="1" t="s">
        <v>0</v>
      </c>
      <c r="D86" s="1" t="s">
        <v>6</v>
      </c>
      <c r="E86" s="1" t="s">
        <v>11</v>
      </c>
      <c r="F86" s="2">
        <v>43751</v>
      </c>
      <c r="G86" s="1" t="s">
        <v>28</v>
      </c>
      <c r="H86" s="4">
        <v>0</v>
      </c>
      <c r="I86" s="4">
        <v>0</v>
      </c>
    </row>
    <row r="87" spans="1:11" hidden="1" x14ac:dyDescent="0.25">
      <c r="A87" s="1">
        <v>1</v>
      </c>
      <c r="B87" s="1">
        <v>1</v>
      </c>
      <c r="C87" s="1" t="s">
        <v>0</v>
      </c>
      <c r="D87" s="1" t="s">
        <v>3</v>
      </c>
      <c r="E87" s="1" t="s">
        <v>10</v>
      </c>
      <c r="F87" s="2">
        <v>43751</v>
      </c>
      <c r="G87" s="1" t="s">
        <v>28</v>
      </c>
      <c r="H87" s="4">
        <v>0</v>
      </c>
      <c r="I87" s="4">
        <v>0</v>
      </c>
    </row>
    <row r="88" spans="1:11" hidden="1" x14ac:dyDescent="0.25">
      <c r="A88" s="1">
        <v>1</v>
      </c>
      <c r="B88" s="1">
        <v>6</v>
      </c>
      <c r="C88" s="1" t="s">
        <v>0</v>
      </c>
      <c r="D88" s="1" t="s">
        <v>8</v>
      </c>
      <c r="E88" s="1" t="s">
        <v>12</v>
      </c>
      <c r="F88" s="2">
        <v>43751</v>
      </c>
      <c r="G88" s="1" t="s">
        <v>28</v>
      </c>
      <c r="H88" s="4">
        <v>0</v>
      </c>
      <c r="I88" s="4">
        <v>0</v>
      </c>
    </row>
    <row r="89" spans="1:11" hidden="1" x14ac:dyDescent="0.25">
      <c r="A89" s="1">
        <v>1</v>
      </c>
      <c r="B89" s="1">
        <v>3</v>
      </c>
      <c r="C89" s="1" t="s">
        <v>0</v>
      </c>
      <c r="D89" s="1" t="s">
        <v>5</v>
      </c>
      <c r="E89" s="1" t="s">
        <v>10</v>
      </c>
      <c r="F89" s="2">
        <v>43751</v>
      </c>
      <c r="G89" s="1" t="s">
        <v>28</v>
      </c>
      <c r="H89" s="4">
        <v>0</v>
      </c>
      <c r="I89" s="4">
        <v>0</v>
      </c>
    </row>
    <row r="90" spans="1:11" hidden="1" x14ac:dyDescent="0.25">
      <c r="A90" s="1">
        <v>1</v>
      </c>
      <c r="B90" s="1">
        <v>7</v>
      </c>
      <c r="C90" s="1" t="s">
        <v>0</v>
      </c>
      <c r="D90" s="1" t="s">
        <v>9</v>
      </c>
      <c r="E90" s="1" t="s">
        <v>12</v>
      </c>
      <c r="F90" s="2">
        <v>43751</v>
      </c>
      <c r="G90" s="1" t="s">
        <v>28</v>
      </c>
      <c r="H90" s="4">
        <v>0</v>
      </c>
      <c r="I90" s="4">
        <v>0</v>
      </c>
    </row>
    <row r="91" spans="1:11" hidden="1" x14ac:dyDescent="0.25">
      <c r="A91" s="1">
        <v>1</v>
      </c>
      <c r="B91" s="1">
        <v>2</v>
      </c>
      <c r="C91" s="1" t="s">
        <v>0</v>
      </c>
      <c r="D91" s="1" t="s">
        <v>4</v>
      </c>
      <c r="E91" s="1" t="s">
        <v>10</v>
      </c>
      <c r="F91" s="2">
        <v>43751</v>
      </c>
      <c r="G91" s="1" t="s">
        <v>28</v>
      </c>
      <c r="H91" s="4">
        <v>0</v>
      </c>
      <c r="I91" s="4">
        <v>0</v>
      </c>
    </row>
    <row r="92" spans="1:11" hidden="1" x14ac:dyDescent="0.25">
      <c r="A92" s="1">
        <v>1</v>
      </c>
      <c r="B92" s="1">
        <v>5</v>
      </c>
      <c r="C92" s="1" t="s">
        <v>0</v>
      </c>
      <c r="D92" s="1" t="s">
        <v>7</v>
      </c>
      <c r="E92" s="1" t="s">
        <v>11</v>
      </c>
      <c r="F92" s="2">
        <v>43751</v>
      </c>
      <c r="G92" s="1" t="s">
        <v>28</v>
      </c>
      <c r="H92" s="4">
        <v>0</v>
      </c>
      <c r="I92" s="4">
        <v>0</v>
      </c>
    </row>
    <row r="93" spans="1:11" hidden="1" x14ac:dyDescent="0.25">
      <c r="A93" s="1">
        <v>1</v>
      </c>
      <c r="B93" s="1">
        <v>4</v>
      </c>
      <c r="C93" s="1" t="s">
        <v>0</v>
      </c>
      <c r="D93" s="1" t="s">
        <v>6</v>
      </c>
      <c r="E93" s="1" t="s">
        <v>11</v>
      </c>
      <c r="F93" s="2">
        <v>43752</v>
      </c>
      <c r="G93" s="1" t="s">
        <v>26</v>
      </c>
      <c r="H93" s="4">
        <v>60.6</v>
      </c>
      <c r="I93" s="4">
        <v>1.01</v>
      </c>
    </row>
    <row r="94" spans="1:11" hidden="1" x14ac:dyDescent="0.25">
      <c r="A94" s="1">
        <v>1</v>
      </c>
      <c r="B94" s="1">
        <v>1</v>
      </c>
      <c r="C94" s="1" t="s">
        <v>0</v>
      </c>
      <c r="D94" s="1" t="s">
        <v>3</v>
      </c>
      <c r="E94" s="1" t="s">
        <v>10</v>
      </c>
      <c r="F94" s="2">
        <v>43752</v>
      </c>
      <c r="G94" s="1" t="s">
        <v>26</v>
      </c>
      <c r="H94" s="4">
        <v>97.06</v>
      </c>
      <c r="I94" s="4">
        <v>1.6176666666666668</v>
      </c>
    </row>
    <row r="95" spans="1:11" hidden="1" x14ac:dyDescent="0.25">
      <c r="A95" s="1">
        <v>1</v>
      </c>
      <c r="B95" s="1">
        <v>6</v>
      </c>
      <c r="C95" s="1" t="s">
        <v>0</v>
      </c>
      <c r="D95" s="1" t="s">
        <v>8</v>
      </c>
      <c r="E95" s="1" t="s">
        <v>12</v>
      </c>
      <c r="F95" s="2">
        <v>43752</v>
      </c>
      <c r="G95" s="1" t="s">
        <v>26</v>
      </c>
      <c r="H95" s="4">
        <v>24.4</v>
      </c>
      <c r="I95" s="4">
        <v>0.40666666666666662</v>
      </c>
      <c r="J95" s="1">
        <v>35</v>
      </c>
      <c r="K95" s="1">
        <v>15</v>
      </c>
    </row>
    <row r="96" spans="1:11" hidden="1" x14ac:dyDescent="0.25">
      <c r="A96" s="1">
        <v>1</v>
      </c>
      <c r="B96" s="1">
        <v>3</v>
      </c>
      <c r="C96" s="1" t="s">
        <v>0</v>
      </c>
      <c r="D96" s="1" t="s">
        <v>5</v>
      </c>
      <c r="E96" s="1" t="s">
        <v>10</v>
      </c>
      <c r="F96" s="2">
        <v>43752</v>
      </c>
      <c r="G96" s="1" t="s">
        <v>26</v>
      </c>
      <c r="H96" s="4">
        <v>75.81</v>
      </c>
      <c r="I96" s="4">
        <v>1.2635000000000001</v>
      </c>
    </row>
    <row r="97" spans="1:11" hidden="1" x14ac:dyDescent="0.25">
      <c r="A97" s="1">
        <v>1</v>
      </c>
      <c r="B97" s="1">
        <v>7</v>
      </c>
      <c r="C97" s="1" t="s">
        <v>0</v>
      </c>
      <c r="D97" s="1" t="s">
        <v>9</v>
      </c>
      <c r="E97" s="1" t="s">
        <v>12</v>
      </c>
      <c r="F97" s="2">
        <v>43752</v>
      </c>
      <c r="G97" s="1" t="s">
        <v>26</v>
      </c>
      <c r="H97" s="4">
        <v>29.43</v>
      </c>
      <c r="I97" s="4">
        <v>0.49049999999999999</v>
      </c>
    </row>
    <row r="98" spans="1:11" x14ac:dyDescent="0.25">
      <c r="A98" s="1">
        <v>1</v>
      </c>
      <c r="B98" s="1">
        <v>2</v>
      </c>
      <c r="C98" s="1" t="s">
        <v>0</v>
      </c>
      <c r="D98" s="1" t="s">
        <v>4</v>
      </c>
      <c r="E98" s="1" t="s">
        <v>10</v>
      </c>
      <c r="F98" s="2">
        <v>43752</v>
      </c>
      <c r="G98" s="1" t="s">
        <v>26</v>
      </c>
      <c r="H98" s="4">
        <v>107.91</v>
      </c>
      <c r="I98" s="4">
        <v>1.7985</v>
      </c>
      <c r="J98" s="1">
        <v>130</v>
      </c>
      <c r="K98" s="1">
        <v>30</v>
      </c>
    </row>
    <row r="99" spans="1:11" hidden="1" x14ac:dyDescent="0.25">
      <c r="A99" s="1">
        <v>1</v>
      </c>
      <c r="B99" s="1">
        <v>5</v>
      </c>
      <c r="C99" s="1" t="s">
        <v>0</v>
      </c>
      <c r="D99" s="1" t="s">
        <v>7</v>
      </c>
      <c r="E99" s="1" t="s">
        <v>11</v>
      </c>
      <c r="F99" s="2">
        <v>43752</v>
      </c>
      <c r="G99" s="1" t="s">
        <v>26</v>
      </c>
      <c r="H99" s="4">
        <v>28.11</v>
      </c>
      <c r="I99" s="4">
        <v>0.46849999999999997</v>
      </c>
    </row>
    <row r="100" spans="1:11" hidden="1" x14ac:dyDescent="0.25">
      <c r="A100" s="1">
        <v>1</v>
      </c>
      <c r="B100" s="1">
        <v>4</v>
      </c>
      <c r="C100" s="1" t="s">
        <v>0</v>
      </c>
      <c r="D100" s="1" t="s">
        <v>6</v>
      </c>
      <c r="E100" s="1" t="s">
        <v>11</v>
      </c>
      <c r="F100" s="2">
        <v>43753</v>
      </c>
      <c r="G100" s="1" t="s">
        <v>22</v>
      </c>
      <c r="H100" s="4">
        <v>60.69</v>
      </c>
      <c r="I100" s="4">
        <v>1.0115000000000001</v>
      </c>
    </row>
    <row r="101" spans="1:11" hidden="1" x14ac:dyDescent="0.25">
      <c r="A101" s="1">
        <v>1</v>
      </c>
      <c r="B101" s="1">
        <v>1</v>
      </c>
      <c r="C101" s="1" t="s">
        <v>0</v>
      </c>
      <c r="D101" s="1" t="s">
        <v>3</v>
      </c>
      <c r="E101" s="1" t="s">
        <v>10</v>
      </c>
      <c r="F101" s="2">
        <v>43753</v>
      </c>
      <c r="G101" s="1" t="s">
        <v>22</v>
      </c>
      <c r="H101" s="4">
        <v>103.93</v>
      </c>
      <c r="I101" s="4">
        <v>1.7321666666666669</v>
      </c>
    </row>
    <row r="102" spans="1:11" hidden="1" x14ac:dyDescent="0.25">
      <c r="A102" s="1">
        <v>1</v>
      </c>
      <c r="B102" s="1">
        <v>6</v>
      </c>
      <c r="C102" s="1" t="s">
        <v>0</v>
      </c>
      <c r="D102" s="1" t="s">
        <v>8</v>
      </c>
      <c r="E102" s="1" t="s">
        <v>12</v>
      </c>
      <c r="F102" s="2">
        <v>43753</v>
      </c>
      <c r="G102" s="1" t="s">
        <v>22</v>
      </c>
      <c r="H102" s="4">
        <v>20.25</v>
      </c>
      <c r="I102" s="4">
        <v>0.33750000000000002</v>
      </c>
      <c r="J102" s="1">
        <v>35</v>
      </c>
      <c r="K102" s="1">
        <v>15</v>
      </c>
    </row>
    <row r="103" spans="1:11" hidden="1" x14ac:dyDescent="0.25">
      <c r="A103" s="1">
        <v>1</v>
      </c>
      <c r="B103" s="1">
        <v>3</v>
      </c>
      <c r="C103" s="1" t="s">
        <v>0</v>
      </c>
      <c r="D103" s="1" t="s">
        <v>5</v>
      </c>
      <c r="E103" s="1" t="s">
        <v>10</v>
      </c>
      <c r="F103" s="2">
        <v>43753</v>
      </c>
      <c r="G103" s="1" t="s">
        <v>22</v>
      </c>
      <c r="H103" s="4">
        <v>61.64</v>
      </c>
      <c r="I103" s="4">
        <v>1.0273333333333334</v>
      </c>
    </row>
    <row r="104" spans="1:11" hidden="1" x14ac:dyDescent="0.25">
      <c r="A104" s="1">
        <v>1</v>
      </c>
      <c r="B104" s="1">
        <v>7</v>
      </c>
      <c r="C104" s="1" t="s">
        <v>0</v>
      </c>
      <c r="D104" s="1" t="s">
        <v>9</v>
      </c>
      <c r="E104" s="1" t="s">
        <v>12</v>
      </c>
      <c r="F104" s="2">
        <v>43753</v>
      </c>
      <c r="G104" s="1" t="s">
        <v>22</v>
      </c>
      <c r="H104" s="4">
        <v>22.42</v>
      </c>
      <c r="I104" s="4">
        <v>0.3736666666666667</v>
      </c>
    </row>
    <row r="105" spans="1:11" x14ac:dyDescent="0.25">
      <c r="A105" s="1">
        <v>1</v>
      </c>
      <c r="B105" s="1">
        <v>2</v>
      </c>
      <c r="C105" s="1" t="s">
        <v>0</v>
      </c>
      <c r="D105" s="1" t="s">
        <v>4</v>
      </c>
      <c r="E105" s="1" t="s">
        <v>10</v>
      </c>
      <c r="F105" s="2">
        <v>43753</v>
      </c>
      <c r="G105" s="1" t="s">
        <v>22</v>
      </c>
      <c r="H105" s="4">
        <v>115.03</v>
      </c>
      <c r="I105" s="4">
        <v>1.9171666666666667</v>
      </c>
      <c r="J105" s="1">
        <v>130</v>
      </c>
      <c r="K105" s="1">
        <v>30</v>
      </c>
    </row>
    <row r="106" spans="1:11" hidden="1" x14ac:dyDescent="0.25">
      <c r="A106" s="1">
        <v>1</v>
      </c>
      <c r="B106" s="1">
        <v>5</v>
      </c>
      <c r="C106" s="1" t="s">
        <v>0</v>
      </c>
      <c r="D106" s="1" t="s">
        <v>7</v>
      </c>
      <c r="E106" s="1" t="s">
        <v>11</v>
      </c>
      <c r="F106" s="2">
        <v>43753</v>
      </c>
      <c r="G106" s="1" t="s">
        <v>22</v>
      </c>
      <c r="H106" s="4">
        <v>24.91</v>
      </c>
      <c r="I106" s="4">
        <v>0.41516666666666668</v>
      </c>
    </row>
    <row r="107" spans="1:11" hidden="1" x14ac:dyDescent="0.25">
      <c r="A107" s="1">
        <v>1</v>
      </c>
      <c r="B107" s="1">
        <v>4</v>
      </c>
      <c r="C107" s="1" t="s">
        <v>0</v>
      </c>
      <c r="D107" s="1" t="s">
        <v>6</v>
      </c>
      <c r="E107" s="1" t="s">
        <v>11</v>
      </c>
      <c r="F107" s="2">
        <v>43754</v>
      </c>
      <c r="G107" s="1" t="s">
        <v>23</v>
      </c>
      <c r="H107" s="4">
        <v>59.38</v>
      </c>
      <c r="I107" s="4">
        <v>0.98966666666666669</v>
      </c>
    </row>
    <row r="108" spans="1:11" hidden="1" x14ac:dyDescent="0.25">
      <c r="A108" s="1">
        <v>1</v>
      </c>
      <c r="B108" s="1">
        <v>1</v>
      </c>
      <c r="C108" s="1" t="s">
        <v>0</v>
      </c>
      <c r="D108" s="1" t="s">
        <v>3</v>
      </c>
      <c r="E108" s="1" t="s">
        <v>10</v>
      </c>
      <c r="F108" s="2">
        <v>43754</v>
      </c>
      <c r="G108" s="1" t="s">
        <v>23</v>
      </c>
      <c r="H108" s="4">
        <v>82.4</v>
      </c>
      <c r="I108" s="4">
        <v>1.3733333333333335</v>
      </c>
    </row>
    <row r="109" spans="1:11" hidden="1" x14ac:dyDescent="0.25">
      <c r="A109" s="1">
        <v>1</v>
      </c>
      <c r="B109" s="1">
        <v>6</v>
      </c>
      <c r="C109" s="1" t="s">
        <v>0</v>
      </c>
      <c r="D109" s="1" t="s">
        <v>8</v>
      </c>
      <c r="E109" s="1" t="s">
        <v>12</v>
      </c>
      <c r="F109" s="2">
        <v>43754</v>
      </c>
      <c r="G109" s="1" t="s">
        <v>23</v>
      </c>
      <c r="H109" s="4">
        <v>23.44</v>
      </c>
      <c r="I109" s="4">
        <v>0.39066666666666666</v>
      </c>
      <c r="J109" s="1">
        <v>35</v>
      </c>
      <c r="K109" s="1">
        <v>15</v>
      </c>
    </row>
    <row r="110" spans="1:11" hidden="1" x14ac:dyDescent="0.25">
      <c r="A110" s="1">
        <v>1</v>
      </c>
      <c r="B110" s="1">
        <v>3</v>
      </c>
      <c r="C110" s="1" t="s">
        <v>0</v>
      </c>
      <c r="D110" s="1" t="s">
        <v>5</v>
      </c>
      <c r="E110" s="1" t="s">
        <v>10</v>
      </c>
      <c r="F110" s="2">
        <v>43754</v>
      </c>
      <c r="G110" s="1" t="s">
        <v>23</v>
      </c>
      <c r="H110" s="4">
        <v>62.38</v>
      </c>
      <c r="I110" s="4">
        <v>1.0396666666666667</v>
      </c>
    </row>
    <row r="111" spans="1:11" hidden="1" x14ac:dyDescent="0.25">
      <c r="A111" s="1">
        <v>1</v>
      </c>
      <c r="B111" s="1">
        <v>7</v>
      </c>
      <c r="C111" s="1" t="s">
        <v>0</v>
      </c>
      <c r="D111" s="1" t="s">
        <v>9</v>
      </c>
      <c r="E111" s="1" t="s">
        <v>12</v>
      </c>
      <c r="F111" s="2">
        <v>43754</v>
      </c>
      <c r="G111" s="1" t="s">
        <v>23</v>
      </c>
      <c r="H111" s="4">
        <v>22.35</v>
      </c>
      <c r="I111" s="4">
        <v>0.3725</v>
      </c>
    </row>
    <row r="112" spans="1:11" x14ac:dyDescent="0.25">
      <c r="A112" s="1">
        <v>1</v>
      </c>
      <c r="B112" s="1">
        <v>2</v>
      </c>
      <c r="C112" s="1" t="s">
        <v>0</v>
      </c>
      <c r="D112" s="1" t="s">
        <v>4</v>
      </c>
      <c r="E112" s="1" t="s">
        <v>10</v>
      </c>
      <c r="F112" s="2">
        <v>43754</v>
      </c>
      <c r="G112" s="1" t="s">
        <v>23</v>
      </c>
      <c r="H112" s="4">
        <v>114.34</v>
      </c>
      <c r="I112" s="4">
        <v>1.9056666666666666</v>
      </c>
      <c r="J112" s="1">
        <v>130</v>
      </c>
      <c r="K112" s="1">
        <v>30</v>
      </c>
    </row>
    <row r="113" spans="1:11" hidden="1" x14ac:dyDescent="0.25">
      <c r="A113" s="1">
        <v>1</v>
      </c>
      <c r="B113" s="1">
        <v>5</v>
      </c>
      <c r="C113" s="1" t="s">
        <v>0</v>
      </c>
      <c r="D113" s="1" t="s">
        <v>7</v>
      </c>
      <c r="E113" s="1" t="s">
        <v>11</v>
      </c>
      <c r="F113" s="2">
        <v>43754</v>
      </c>
      <c r="G113" s="1" t="s">
        <v>23</v>
      </c>
      <c r="H113" s="4">
        <v>23.15</v>
      </c>
      <c r="I113" s="4">
        <v>0.38583333333333331</v>
      </c>
    </row>
    <row r="114" spans="1:11" hidden="1" x14ac:dyDescent="0.25">
      <c r="A114" s="1">
        <v>1</v>
      </c>
      <c r="B114" s="1">
        <v>4</v>
      </c>
      <c r="C114" s="1" t="s">
        <v>0</v>
      </c>
      <c r="D114" s="1" t="s">
        <v>6</v>
      </c>
      <c r="E114" s="1" t="s">
        <v>11</v>
      </c>
      <c r="F114" s="2">
        <v>43755</v>
      </c>
      <c r="G114" s="1" t="s">
        <v>24</v>
      </c>
      <c r="H114" s="4">
        <v>60.76</v>
      </c>
      <c r="I114" s="4">
        <v>1.0126666666666666</v>
      </c>
    </row>
    <row r="115" spans="1:11" hidden="1" x14ac:dyDescent="0.25">
      <c r="A115" s="1">
        <v>1</v>
      </c>
      <c r="B115" s="1">
        <v>1</v>
      </c>
      <c r="C115" s="1" t="s">
        <v>0</v>
      </c>
      <c r="D115" s="1" t="s">
        <v>3</v>
      </c>
      <c r="E115" s="1" t="s">
        <v>10</v>
      </c>
      <c r="F115" s="2">
        <v>43755</v>
      </c>
      <c r="G115" s="1" t="s">
        <v>24</v>
      </c>
      <c r="H115" s="4">
        <v>92.71</v>
      </c>
      <c r="I115" s="4">
        <v>1.5451666666666666</v>
      </c>
    </row>
    <row r="116" spans="1:11" hidden="1" x14ac:dyDescent="0.25">
      <c r="A116" s="1">
        <v>1</v>
      </c>
      <c r="B116" s="1">
        <v>6</v>
      </c>
      <c r="C116" s="1" t="s">
        <v>0</v>
      </c>
      <c r="D116" s="1" t="s">
        <v>8</v>
      </c>
      <c r="E116" s="1" t="s">
        <v>12</v>
      </c>
      <c r="F116" s="2">
        <v>43755</v>
      </c>
      <c r="G116" s="1" t="s">
        <v>24</v>
      </c>
      <c r="H116" s="4">
        <v>20.3</v>
      </c>
      <c r="I116" s="4">
        <v>0.33833333333333332</v>
      </c>
      <c r="J116" s="1">
        <v>35</v>
      </c>
      <c r="K116" s="1">
        <v>15</v>
      </c>
    </row>
    <row r="117" spans="1:11" hidden="1" x14ac:dyDescent="0.25">
      <c r="A117" s="1">
        <v>1</v>
      </c>
      <c r="B117" s="1">
        <v>3</v>
      </c>
      <c r="C117" s="1" t="s">
        <v>0</v>
      </c>
      <c r="D117" s="1" t="s">
        <v>5</v>
      </c>
      <c r="E117" s="1" t="s">
        <v>10</v>
      </c>
      <c r="F117" s="2">
        <v>43755</v>
      </c>
      <c r="G117" s="1" t="s">
        <v>24</v>
      </c>
      <c r="H117" s="4">
        <v>86.48</v>
      </c>
      <c r="I117" s="4">
        <v>1.4413333333333334</v>
      </c>
    </row>
    <row r="118" spans="1:11" hidden="1" x14ac:dyDescent="0.25">
      <c r="A118" s="1">
        <v>1</v>
      </c>
      <c r="B118" s="1">
        <v>7</v>
      </c>
      <c r="C118" s="1" t="s">
        <v>0</v>
      </c>
      <c r="D118" s="1" t="s">
        <v>9</v>
      </c>
      <c r="E118" s="1" t="s">
        <v>12</v>
      </c>
      <c r="F118" s="2">
        <v>43755</v>
      </c>
      <c r="G118" s="1" t="s">
        <v>24</v>
      </c>
      <c r="H118" s="4">
        <v>29.62</v>
      </c>
      <c r="I118" s="4">
        <v>0.4936666666666667</v>
      </c>
    </row>
    <row r="119" spans="1:11" x14ac:dyDescent="0.25">
      <c r="A119" s="1">
        <v>1</v>
      </c>
      <c r="B119" s="1">
        <v>2</v>
      </c>
      <c r="C119" s="1" t="s">
        <v>0</v>
      </c>
      <c r="D119" s="1" t="s">
        <v>4</v>
      </c>
      <c r="E119" s="1" t="s">
        <v>10</v>
      </c>
      <c r="F119" s="2">
        <v>43755</v>
      </c>
      <c r="G119" s="1" t="s">
        <v>24</v>
      </c>
      <c r="H119" s="4">
        <v>109.97</v>
      </c>
      <c r="I119" s="4">
        <v>1.8328333333333333</v>
      </c>
      <c r="J119" s="1">
        <v>130</v>
      </c>
      <c r="K119" s="1">
        <v>30</v>
      </c>
    </row>
    <row r="120" spans="1:11" hidden="1" x14ac:dyDescent="0.25">
      <c r="A120" s="1">
        <v>1</v>
      </c>
      <c r="B120" s="1">
        <v>5</v>
      </c>
      <c r="C120" s="1" t="s">
        <v>0</v>
      </c>
      <c r="D120" s="1" t="s">
        <v>7</v>
      </c>
      <c r="E120" s="1" t="s">
        <v>11</v>
      </c>
      <c r="F120" s="2">
        <v>43755</v>
      </c>
      <c r="G120" s="1" t="s">
        <v>24</v>
      </c>
      <c r="H120" s="4">
        <v>27.5</v>
      </c>
      <c r="I120" s="4">
        <v>0.45833333333333331</v>
      </c>
    </row>
    <row r="121" spans="1:11" hidden="1" x14ac:dyDescent="0.25">
      <c r="A121" s="1">
        <v>1</v>
      </c>
      <c r="B121" s="1">
        <v>4</v>
      </c>
      <c r="C121" s="1" t="s">
        <v>0</v>
      </c>
      <c r="D121" s="1" t="s">
        <v>6</v>
      </c>
      <c r="E121" s="1" t="s">
        <v>11</v>
      </c>
      <c r="F121" s="2">
        <v>43756</v>
      </c>
      <c r="G121" s="1" t="s">
        <v>25</v>
      </c>
      <c r="H121" s="4">
        <v>59.12</v>
      </c>
      <c r="I121" s="4">
        <v>0.98533333333333328</v>
      </c>
    </row>
    <row r="122" spans="1:11" hidden="1" x14ac:dyDescent="0.25">
      <c r="A122" s="1">
        <v>1</v>
      </c>
      <c r="B122" s="1">
        <v>1</v>
      </c>
      <c r="C122" s="1" t="s">
        <v>0</v>
      </c>
      <c r="D122" s="1" t="s">
        <v>3</v>
      </c>
      <c r="E122" s="1" t="s">
        <v>10</v>
      </c>
      <c r="F122" s="2">
        <v>43756</v>
      </c>
      <c r="G122" s="1" t="s">
        <v>25</v>
      </c>
      <c r="H122" s="4">
        <v>80.67</v>
      </c>
      <c r="I122" s="4">
        <v>1.3445</v>
      </c>
    </row>
    <row r="123" spans="1:11" hidden="1" x14ac:dyDescent="0.25">
      <c r="A123" s="1">
        <v>1</v>
      </c>
      <c r="B123" s="1">
        <v>6</v>
      </c>
      <c r="C123" s="1" t="s">
        <v>0</v>
      </c>
      <c r="D123" s="1" t="s">
        <v>8</v>
      </c>
      <c r="E123" s="1" t="s">
        <v>12</v>
      </c>
      <c r="F123" s="2">
        <v>43756</v>
      </c>
      <c r="G123" s="1" t="s">
        <v>25</v>
      </c>
      <c r="H123" s="4">
        <v>29.13</v>
      </c>
      <c r="I123" s="4">
        <v>0.48549999999999999</v>
      </c>
      <c r="J123" s="1">
        <v>35</v>
      </c>
      <c r="K123" s="1">
        <v>15</v>
      </c>
    </row>
    <row r="124" spans="1:11" hidden="1" x14ac:dyDescent="0.25">
      <c r="A124" s="1">
        <v>1</v>
      </c>
      <c r="B124" s="1">
        <v>3</v>
      </c>
      <c r="C124" s="1" t="s">
        <v>0</v>
      </c>
      <c r="D124" s="1" t="s">
        <v>5</v>
      </c>
      <c r="E124" s="1" t="s">
        <v>10</v>
      </c>
      <c r="F124" s="2">
        <v>43756</v>
      </c>
      <c r="G124" s="1" t="s">
        <v>25</v>
      </c>
      <c r="H124" s="4">
        <v>81.319999999999993</v>
      </c>
      <c r="I124" s="4">
        <v>1.3553333333333333</v>
      </c>
    </row>
    <row r="125" spans="1:11" hidden="1" x14ac:dyDescent="0.25">
      <c r="A125" s="1">
        <v>1</v>
      </c>
      <c r="B125" s="1">
        <v>7</v>
      </c>
      <c r="C125" s="1" t="s">
        <v>0</v>
      </c>
      <c r="D125" s="1" t="s">
        <v>9</v>
      </c>
      <c r="E125" s="1" t="s">
        <v>12</v>
      </c>
      <c r="F125" s="2">
        <v>43756</v>
      </c>
      <c r="G125" s="1" t="s">
        <v>25</v>
      </c>
      <c r="H125" s="4">
        <v>29.4</v>
      </c>
      <c r="I125" s="4">
        <v>0.49</v>
      </c>
    </row>
    <row r="126" spans="1:11" x14ac:dyDescent="0.25">
      <c r="A126" s="1">
        <v>1</v>
      </c>
      <c r="B126" s="1">
        <v>2</v>
      </c>
      <c r="C126" s="1" t="s">
        <v>0</v>
      </c>
      <c r="D126" s="1" t="s">
        <v>4</v>
      </c>
      <c r="E126" s="1" t="s">
        <v>10</v>
      </c>
      <c r="F126" s="2">
        <v>43756</v>
      </c>
      <c r="G126" s="1" t="s">
        <v>25</v>
      </c>
      <c r="H126" s="4">
        <v>93.95</v>
      </c>
      <c r="I126" s="4">
        <v>1.5658333333333334</v>
      </c>
      <c r="J126" s="1">
        <v>130</v>
      </c>
      <c r="K126" s="1">
        <v>30</v>
      </c>
    </row>
    <row r="127" spans="1:11" hidden="1" x14ac:dyDescent="0.25">
      <c r="A127" s="1">
        <v>1</v>
      </c>
      <c r="B127" s="1">
        <v>5</v>
      </c>
      <c r="C127" s="1" t="s">
        <v>0</v>
      </c>
      <c r="D127" s="1" t="s">
        <v>7</v>
      </c>
      <c r="E127" s="1" t="s">
        <v>11</v>
      </c>
      <c r="F127" s="2">
        <v>43756</v>
      </c>
      <c r="G127" s="1" t="s">
        <v>25</v>
      </c>
      <c r="H127" s="4">
        <v>29.68</v>
      </c>
      <c r="I127" s="4">
        <v>0.49466666666666664</v>
      </c>
    </row>
    <row r="128" spans="1:11" hidden="1" x14ac:dyDescent="0.25">
      <c r="A128" s="1">
        <v>1</v>
      </c>
      <c r="B128" s="1">
        <v>4</v>
      </c>
      <c r="C128" s="1" t="s">
        <v>0</v>
      </c>
      <c r="D128" s="1" t="s">
        <v>6</v>
      </c>
      <c r="E128" s="1" t="s">
        <v>11</v>
      </c>
      <c r="F128" s="2">
        <v>43757</v>
      </c>
      <c r="G128" s="1" t="s">
        <v>27</v>
      </c>
      <c r="H128" s="4">
        <v>0</v>
      </c>
      <c r="I128" s="4">
        <v>0</v>
      </c>
    </row>
    <row r="129" spans="1:11" hidden="1" x14ac:dyDescent="0.25">
      <c r="A129" s="1">
        <v>1</v>
      </c>
      <c r="B129" s="1">
        <v>1</v>
      </c>
      <c r="C129" s="1" t="s">
        <v>0</v>
      </c>
      <c r="D129" s="1" t="s">
        <v>3</v>
      </c>
      <c r="E129" s="1" t="s">
        <v>10</v>
      </c>
      <c r="F129" s="2">
        <v>43757</v>
      </c>
      <c r="G129" s="1" t="s">
        <v>27</v>
      </c>
      <c r="H129" s="4">
        <v>0</v>
      </c>
      <c r="I129" s="4">
        <v>0</v>
      </c>
    </row>
    <row r="130" spans="1:11" hidden="1" x14ac:dyDescent="0.25">
      <c r="A130" s="1">
        <v>1</v>
      </c>
      <c r="B130" s="1">
        <v>6</v>
      </c>
      <c r="C130" s="1" t="s">
        <v>0</v>
      </c>
      <c r="D130" s="1" t="s">
        <v>8</v>
      </c>
      <c r="E130" s="1" t="s">
        <v>12</v>
      </c>
      <c r="F130" s="2">
        <v>43757</v>
      </c>
      <c r="G130" s="1" t="s">
        <v>27</v>
      </c>
      <c r="H130" s="4">
        <v>0</v>
      </c>
      <c r="I130" s="4">
        <v>0</v>
      </c>
    </row>
    <row r="131" spans="1:11" hidden="1" x14ac:dyDescent="0.25">
      <c r="A131" s="1">
        <v>1</v>
      </c>
      <c r="B131" s="1">
        <v>3</v>
      </c>
      <c r="C131" s="1" t="s">
        <v>0</v>
      </c>
      <c r="D131" s="1" t="s">
        <v>5</v>
      </c>
      <c r="E131" s="1" t="s">
        <v>10</v>
      </c>
      <c r="F131" s="2">
        <v>43757</v>
      </c>
      <c r="G131" s="1" t="s">
        <v>27</v>
      </c>
      <c r="H131" s="4">
        <v>0</v>
      </c>
      <c r="I131" s="4">
        <v>0</v>
      </c>
    </row>
    <row r="132" spans="1:11" hidden="1" x14ac:dyDescent="0.25">
      <c r="A132" s="1">
        <v>1</v>
      </c>
      <c r="B132" s="1">
        <v>7</v>
      </c>
      <c r="C132" s="1" t="s">
        <v>0</v>
      </c>
      <c r="D132" s="1" t="s">
        <v>9</v>
      </c>
      <c r="E132" s="1" t="s">
        <v>12</v>
      </c>
      <c r="F132" s="2">
        <v>43757</v>
      </c>
      <c r="G132" s="1" t="s">
        <v>27</v>
      </c>
      <c r="H132" s="4">
        <v>0</v>
      </c>
      <c r="I132" s="4">
        <v>0</v>
      </c>
    </row>
    <row r="133" spans="1:11" hidden="1" x14ac:dyDescent="0.25">
      <c r="A133" s="1">
        <v>1</v>
      </c>
      <c r="B133" s="1">
        <v>2</v>
      </c>
      <c r="C133" s="1" t="s">
        <v>0</v>
      </c>
      <c r="D133" s="1" t="s">
        <v>4</v>
      </c>
      <c r="E133" s="1" t="s">
        <v>10</v>
      </c>
      <c r="F133" s="2">
        <v>43757</v>
      </c>
      <c r="G133" s="1" t="s">
        <v>27</v>
      </c>
      <c r="H133" s="4">
        <v>0</v>
      </c>
      <c r="I133" s="4">
        <v>0</v>
      </c>
    </row>
    <row r="134" spans="1:11" hidden="1" x14ac:dyDescent="0.25">
      <c r="A134" s="1">
        <v>1</v>
      </c>
      <c r="B134" s="1">
        <v>5</v>
      </c>
      <c r="C134" s="1" t="s">
        <v>0</v>
      </c>
      <c r="D134" s="1" t="s">
        <v>7</v>
      </c>
      <c r="E134" s="1" t="s">
        <v>11</v>
      </c>
      <c r="F134" s="2">
        <v>43757</v>
      </c>
      <c r="G134" s="1" t="s">
        <v>27</v>
      </c>
      <c r="H134" s="4">
        <v>0</v>
      </c>
      <c r="I134" s="4">
        <v>0</v>
      </c>
    </row>
    <row r="135" spans="1:11" hidden="1" x14ac:dyDescent="0.25">
      <c r="A135" s="1">
        <v>1</v>
      </c>
      <c r="B135" s="1">
        <v>4</v>
      </c>
      <c r="C135" s="1" t="s">
        <v>0</v>
      </c>
      <c r="D135" s="1" t="s">
        <v>6</v>
      </c>
      <c r="E135" s="1" t="s">
        <v>11</v>
      </c>
      <c r="F135" s="2">
        <v>43758</v>
      </c>
      <c r="G135" s="1" t="s">
        <v>28</v>
      </c>
      <c r="H135" s="4">
        <v>0</v>
      </c>
      <c r="I135" s="4">
        <v>0</v>
      </c>
    </row>
    <row r="136" spans="1:11" hidden="1" x14ac:dyDescent="0.25">
      <c r="A136" s="1">
        <v>1</v>
      </c>
      <c r="B136" s="1">
        <v>1</v>
      </c>
      <c r="C136" s="1" t="s">
        <v>0</v>
      </c>
      <c r="D136" s="1" t="s">
        <v>3</v>
      </c>
      <c r="E136" s="1" t="s">
        <v>10</v>
      </c>
      <c r="F136" s="2">
        <v>43758</v>
      </c>
      <c r="G136" s="1" t="s">
        <v>28</v>
      </c>
      <c r="H136" s="4">
        <v>0</v>
      </c>
      <c r="I136" s="4">
        <v>0</v>
      </c>
    </row>
    <row r="137" spans="1:11" hidden="1" x14ac:dyDescent="0.25">
      <c r="A137" s="1">
        <v>1</v>
      </c>
      <c r="B137" s="1">
        <v>6</v>
      </c>
      <c r="C137" s="1" t="s">
        <v>0</v>
      </c>
      <c r="D137" s="1" t="s">
        <v>8</v>
      </c>
      <c r="E137" s="1" t="s">
        <v>12</v>
      </c>
      <c r="F137" s="2">
        <v>43758</v>
      </c>
      <c r="G137" s="1" t="s">
        <v>28</v>
      </c>
      <c r="H137" s="4">
        <v>0</v>
      </c>
      <c r="I137" s="4">
        <v>0</v>
      </c>
    </row>
    <row r="138" spans="1:11" hidden="1" x14ac:dyDescent="0.25">
      <c r="A138" s="1">
        <v>1</v>
      </c>
      <c r="B138" s="1">
        <v>3</v>
      </c>
      <c r="C138" s="1" t="s">
        <v>0</v>
      </c>
      <c r="D138" s="1" t="s">
        <v>5</v>
      </c>
      <c r="E138" s="1" t="s">
        <v>10</v>
      </c>
      <c r="F138" s="2">
        <v>43758</v>
      </c>
      <c r="G138" s="1" t="s">
        <v>28</v>
      </c>
      <c r="H138" s="4">
        <v>0</v>
      </c>
      <c r="I138" s="4">
        <v>0</v>
      </c>
    </row>
    <row r="139" spans="1:11" hidden="1" x14ac:dyDescent="0.25">
      <c r="A139" s="1">
        <v>1</v>
      </c>
      <c r="B139" s="1">
        <v>7</v>
      </c>
      <c r="C139" s="1" t="s">
        <v>0</v>
      </c>
      <c r="D139" s="1" t="s">
        <v>9</v>
      </c>
      <c r="E139" s="1" t="s">
        <v>12</v>
      </c>
      <c r="F139" s="2">
        <v>43758</v>
      </c>
      <c r="G139" s="1" t="s">
        <v>28</v>
      </c>
      <c r="H139" s="4">
        <v>0</v>
      </c>
      <c r="I139" s="4">
        <v>0</v>
      </c>
    </row>
    <row r="140" spans="1:11" hidden="1" x14ac:dyDescent="0.25">
      <c r="A140" s="1">
        <v>1</v>
      </c>
      <c r="B140" s="1">
        <v>2</v>
      </c>
      <c r="C140" s="1" t="s">
        <v>0</v>
      </c>
      <c r="D140" s="1" t="s">
        <v>4</v>
      </c>
      <c r="E140" s="1" t="s">
        <v>10</v>
      </c>
      <c r="F140" s="2">
        <v>43758</v>
      </c>
      <c r="G140" s="1" t="s">
        <v>28</v>
      </c>
      <c r="H140" s="4">
        <v>0</v>
      </c>
      <c r="I140" s="4">
        <v>0</v>
      </c>
    </row>
    <row r="141" spans="1:11" hidden="1" x14ac:dyDescent="0.25">
      <c r="A141" s="1">
        <v>1</v>
      </c>
      <c r="B141" s="1">
        <v>5</v>
      </c>
      <c r="C141" s="1" t="s">
        <v>0</v>
      </c>
      <c r="D141" s="1" t="s">
        <v>7</v>
      </c>
      <c r="E141" s="1" t="s">
        <v>11</v>
      </c>
      <c r="F141" s="2">
        <v>43758</v>
      </c>
      <c r="G141" s="1" t="s">
        <v>28</v>
      </c>
      <c r="H141" s="4">
        <v>0</v>
      </c>
      <c r="I141" s="4">
        <v>0</v>
      </c>
    </row>
    <row r="142" spans="1:11" hidden="1" x14ac:dyDescent="0.25">
      <c r="A142" s="1">
        <v>1</v>
      </c>
      <c r="B142" s="1">
        <v>4</v>
      </c>
      <c r="C142" s="1" t="s">
        <v>0</v>
      </c>
      <c r="D142" s="1" t="s">
        <v>6</v>
      </c>
      <c r="E142" s="1" t="s">
        <v>11</v>
      </c>
      <c r="F142" s="2">
        <v>43759</v>
      </c>
      <c r="G142" s="1" t="s">
        <v>26</v>
      </c>
      <c r="H142" s="4">
        <v>60.46</v>
      </c>
      <c r="I142" s="4">
        <v>1.0076666666666667</v>
      </c>
    </row>
    <row r="143" spans="1:11" hidden="1" x14ac:dyDescent="0.25">
      <c r="A143" s="1">
        <v>1</v>
      </c>
      <c r="B143" s="1">
        <v>1</v>
      </c>
      <c r="C143" s="1" t="s">
        <v>0</v>
      </c>
      <c r="D143" s="1" t="s">
        <v>3</v>
      </c>
      <c r="E143" s="1" t="s">
        <v>10</v>
      </c>
      <c r="F143" s="2">
        <v>43759</v>
      </c>
      <c r="G143" s="1" t="s">
        <v>26</v>
      </c>
      <c r="H143" s="4">
        <v>80.8</v>
      </c>
      <c r="I143" s="4">
        <v>1.3466666666666667</v>
      </c>
    </row>
    <row r="144" spans="1:11" hidden="1" x14ac:dyDescent="0.25">
      <c r="A144" s="1">
        <v>1</v>
      </c>
      <c r="B144" s="1">
        <v>6</v>
      </c>
      <c r="C144" s="1" t="s">
        <v>0</v>
      </c>
      <c r="D144" s="1" t="s">
        <v>8</v>
      </c>
      <c r="E144" s="1" t="s">
        <v>12</v>
      </c>
      <c r="F144" s="2">
        <v>43759</v>
      </c>
      <c r="G144" s="1" t="s">
        <v>26</v>
      </c>
      <c r="H144" s="4">
        <v>24.27</v>
      </c>
      <c r="I144" s="4">
        <v>0.40449999999999997</v>
      </c>
      <c r="J144" s="1">
        <v>35</v>
      </c>
      <c r="K144" s="1">
        <v>15</v>
      </c>
    </row>
    <row r="145" spans="1:11" hidden="1" x14ac:dyDescent="0.25">
      <c r="A145" s="1">
        <v>1</v>
      </c>
      <c r="B145" s="1">
        <v>3</v>
      </c>
      <c r="C145" s="1" t="s">
        <v>0</v>
      </c>
      <c r="D145" s="1" t="s">
        <v>5</v>
      </c>
      <c r="E145" s="1" t="s">
        <v>10</v>
      </c>
      <c r="F145" s="2">
        <v>43759</v>
      </c>
      <c r="G145" s="1" t="s">
        <v>26</v>
      </c>
      <c r="H145" s="4">
        <v>68.790000000000006</v>
      </c>
      <c r="I145" s="4">
        <v>1.1465000000000001</v>
      </c>
    </row>
    <row r="146" spans="1:11" hidden="1" x14ac:dyDescent="0.25">
      <c r="A146" s="1">
        <v>1</v>
      </c>
      <c r="B146" s="1">
        <v>7</v>
      </c>
      <c r="C146" s="1" t="s">
        <v>0</v>
      </c>
      <c r="D146" s="1" t="s">
        <v>9</v>
      </c>
      <c r="E146" s="1" t="s">
        <v>12</v>
      </c>
      <c r="F146" s="2">
        <v>43759</v>
      </c>
      <c r="G146" s="1" t="s">
        <v>26</v>
      </c>
      <c r="H146" s="4">
        <v>28.17</v>
      </c>
      <c r="I146" s="4">
        <v>0.46950000000000003</v>
      </c>
    </row>
    <row r="147" spans="1:11" x14ac:dyDescent="0.25">
      <c r="A147" s="1">
        <v>1</v>
      </c>
      <c r="B147" s="1">
        <v>2</v>
      </c>
      <c r="C147" s="1" t="s">
        <v>0</v>
      </c>
      <c r="D147" s="1" t="s">
        <v>4</v>
      </c>
      <c r="E147" s="1" t="s">
        <v>10</v>
      </c>
      <c r="F147" s="2">
        <v>43759</v>
      </c>
      <c r="G147" s="1" t="s">
        <v>26</v>
      </c>
      <c r="H147" s="4">
        <v>95.5</v>
      </c>
      <c r="I147" s="4">
        <v>1.5916666666666666</v>
      </c>
      <c r="J147" s="1">
        <v>130</v>
      </c>
      <c r="K147" s="1">
        <v>30</v>
      </c>
    </row>
    <row r="148" spans="1:11" hidden="1" x14ac:dyDescent="0.25">
      <c r="A148" s="1">
        <v>1</v>
      </c>
      <c r="B148" s="1">
        <v>5</v>
      </c>
      <c r="C148" s="1" t="s">
        <v>0</v>
      </c>
      <c r="D148" s="1" t="s">
        <v>7</v>
      </c>
      <c r="E148" s="1" t="s">
        <v>11</v>
      </c>
      <c r="F148" s="2">
        <v>43759</v>
      </c>
      <c r="G148" s="1" t="s">
        <v>26</v>
      </c>
      <c r="H148" s="4">
        <v>28.61</v>
      </c>
      <c r="I148" s="4">
        <v>0.47683333333333333</v>
      </c>
    </row>
    <row r="149" spans="1:11" hidden="1" x14ac:dyDescent="0.25">
      <c r="A149" s="1">
        <v>1</v>
      </c>
      <c r="B149" s="1">
        <v>4</v>
      </c>
      <c r="C149" s="1" t="s">
        <v>0</v>
      </c>
      <c r="D149" s="1" t="s">
        <v>6</v>
      </c>
      <c r="E149" s="1" t="s">
        <v>11</v>
      </c>
      <c r="F149" s="2">
        <v>43760</v>
      </c>
      <c r="G149" s="1" t="s">
        <v>22</v>
      </c>
      <c r="H149" s="4">
        <v>59.08</v>
      </c>
      <c r="I149" s="4">
        <v>0.98466666666666669</v>
      </c>
    </row>
    <row r="150" spans="1:11" hidden="1" x14ac:dyDescent="0.25">
      <c r="A150" s="1">
        <v>1</v>
      </c>
      <c r="B150" s="1">
        <v>1</v>
      </c>
      <c r="C150" s="1" t="s">
        <v>0</v>
      </c>
      <c r="D150" s="1" t="s">
        <v>3</v>
      </c>
      <c r="E150" s="1" t="s">
        <v>10</v>
      </c>
      <c r="F150" s="2">
        <v>43760</v>
      </c>
      <c r="G150" s="1" t="s">
        <v>22</v>
      </c>
      <c r="H150" s="4">
        <v>89.35</v>
      </c>
      <c r="I150" s="4">
        <v>1.4891666666666665</v>
      </c>
    </row>
    <row r="151" spans="1:11" hidden="1" x14ac:dyDescent="0.25">
      <c r="A151" s="1">
        <v>1</v>
      </c>
      <c r="B151" s="1">
        <v>6</v>
      </c>
      <c r="C151" s="1" t="s">
        <v>0</v>
      </c>
      <c r="D151" s="1" t="s">
        <v>8</v>
      </c>
      <c r="E151" s="1" t="s">
        <v>12</v>
      </c>
      <c r="F151" s="2">
        <v>43760</v>
      </c>
      <c r="G151" s="1" t="s">
        <v>22</v>
      </c>
      <c r="H151" s="4">
        <v>29.32</v>
      </c>
      <c r="I151" s="4">
        <v>0.48866666666666669</v>
      </c>
      <c r="J151" s="1">
        <v>35</v>
      </c>
      <c r="K151" s="1">
        <v>15</v>
      </c>
    </row>
    <row r="152" spans="1:11" hidden="1" x14ac:dyDescent="0.25">
      <c r="A152" s="1">
        <v>1</v>
      </c>
      <c r="B152" s="1">
        <v>3</v>
      </c>
      <c r="C152" s="1" t="s">
        <v>0</v>
      </c>
      <c r="D152" s="1" t="s">
        <v>5</v>
      </c>
      <c r="E152" s="1" t="s">
        <v>10</v>
      </c>
      <c r="F152" s="2">
        <v>43760</v>
      </c>
      <c r="G152" s="1" t="s">
        <v>22</v>
      </c>
      <c r="H152" s="4">
        <v>76.75</v>
      </c>
      <c r="I152" s="4">
        <v>1.2791666666666666</v>
      </c>
    </row>
    <row r="153" spans="1:11" hidden="1" x14ac:dyDescent="0.25">
      <c r="A153" s="1">
        <v>1</v>
      </c>
      <c r="B153" s="1">
        <v>7</v>
      </c>
      <c r="C153" s="1" t="s">
        <v>0</v>
      </c>
      <c r="D153" s="1" t="s">
        <v>9</v>
      </c>
      <c r="E153" s="1" t="s">
        <v>12</v>
      </c>
      <c r="F153" s="2">
        <v>43760</v>
      </c>
      <c r="G153" s="1" t="s">
        <v>22</v>
      </c>
      <c r="H153" s="4">
        <v>29.06</v>
      </c>
      <c r="I153" s="4">
        <v>0.48433333333333334</v>
      </c>
    </row>
    <row r="154" spans="1:11" x14ac:dyDescent="0.25">
      <c r="A154" s="1">
        <v>1</v>
      </c>
      <c r="B154" s="1">
        <v>2</v>
      </c>
      <c r="C154" s="1" t="s">
        <v>0</v>
      </c>
      <c r="D154" s="1" t="s">
        <v>4</v>
      </c>
      <c r="E154" s="1" t="s">
        <v>10</v>
      </c>
      <c r="F154" s="2">
        <v>43760</v>
      </c>
      <c r="G154" s="1" t="s">
        <v>22</v>
      </c>
      <c r="H154" s="4">
        <v>85.13</v>
      </c>
      <c r="I154" s="4">
        <v>1.4188333333333332</v>
      </c>
      <c r="J154" s="1">
        <v>130</v>
      </c>
      <c r="K154" s="1">
        <v>30</v>
      </c>
    </row>
    <row r="155" spans="1:11" hidden="1" x14ac:dyDescent="0.25">
      <c r="A155" s="1">
        <v>1</v>
      </c>
      <c r="B155" s="1">
        <v>5</v>
      </c>
      <c r="C155" s="1" t="s">
        <v>0</v>
      </c>
      <c r="D155" s="1" t="s">
        <v>7</v>
      </c>
      <c r="E155" s="1" t="s">
        <v>11</v>
      </c>
      <c r="F155" s="2">
        <v>43760</v>
      </c>
      <c r="G155" s="1" t="s">
        <v>22</v>
      </c>
      <c r="H155" s="4">
        <v>23.25</v>
      </c>
      <c r="I155" s="4">
        <v>0.38750000000000001</v>
      </c>
    </row>
    <row r="156" spans="1:11" hidden="1" x14ac:dyDescent="0.25">
      <c r="A156" s="1">
        <v>1</v>
      </c>
      <c r="B156" s="1">
        <v>4</v>
      </c>
      <c r="C156" s="1" t="s">
        <v>0</v>
      </c>
      <c r="D156" s="1" t="s">
        <v>6</v>
      </c>
      <c r="E156" s="1" t="s">
        <v>11</v>
      </c>
      <c r="F156" s="2">
        <v>43761</v>
      </c>
      <c r="G156" s="1" t="s">
        <v>23</v>
      </c>
      <c r="H156" s="4">
        <v>59.93</v>
      </c>
      <c r="I156" s="4">
        <v>0.99883333333333335</v>
      </c>
    </row>
    <row r="157" spans="1:11" hidden="1" x14ac:dyDescent="0.25">
      <c r="A157" s="1">
        <v>1</v>
      </c>
      <c r="B157" s="1">
        <v>1</v>
      </c>
      <c r="C157" s="1" t="s">
        <v>0</v>
      </c>
      <c r="D157" s="1" t="s">
        <v>3</v>
      </c>
      <c r="E157" s="1" t="s">
        <v>10</v>
      </c>
      <c r="F157" s="2">
        <v>43761</v>
      </c>
      <c r="G157" s="1" t="s">
        <v>23</v>
      </c>
      <c r="H157" s="4">
        <v>103.55</v>
      </c>
      <c r="I157" s="4">
        <v>1.7258333333333333</v>
      </c>
    </row>
    <row r="158" spans="1:11" hidden="1" x14ac:dyDescent="0.25">
      <c r="A158" s="1">
        <v>1</v>
      </c>
      <c r="B158" s="1">
        <v>6</v>
      </c>
      <c r="C158" s="1" t="s">
        <v>0</v>
      </c>
      <c r="D158" s="1" t="s">
        <v>8</v>
      </c>
      <c r="E158" s="1" t="s">
        <v>12</v>
      </c>
      <c r="F158" s="2">
        <v>43761</v>
      </c>
      <c r="G158" s="1" t="s">
        <v>23</v>
      </c>
      <c r="H158" s="4">
        <v>20.56</v>
      </c>
      <c r="I158" s="4">
        <v>0.34266666666666662</v>
      </c>
      <c r="J158" s="1">
        <v>35</v>
      </c>
      <c r="K158" s="1">
        <v>15</v>
      </c>
    </row>
    <row r="159" spans="1:11" hidden="1" x14ac:dyDescent="0.25">
      <c r="A159" s="1">
        <v>1</v>
      </c>
      <c r="B159" s="1">
        <v>3</v>
      </c>
      <c r="C159" s="1" t="s">
        <v>0</v>
      </c>
      <c r="D159" s="1" t="s">
        <v>5</v>
      </c>
      <c r="E159" s="1" t="s">
        <v>10</v>
      </c>
      <c r="F159" s="2">
        <v>43761</v>
      </c>
      <c r="G159" s="1" t="s">
        <v>23</v>
      </c>
      <c r="H159" s="4">
        <v>62.96</v>
      </c>
      <c r="I159" s="4">
        <v>1.0493333333333335</v>
      </c>
    </row>
    <row r="160" spans="1:11" hidden="1" x14ac:dyDescent="0.25">
      <c r="A160" s="1">
        <v>1</v>
      </c>
      <c r="B160" s="1">
        <v>7</v>
      </c>
      <c r="C160" s="1" t="s">
        <v>0</v>
      </c>
      <c r="D160" s="1" t="s">
        <v>9</v>
      </c>
      <c r="E160" s="1" t="s">
        <v>12</v>
      </c>
      <c r="F160" s="2">
        <v>43761</v>
      </c>
      <c r="G160" s="1" t="s">
        <v>23</v>
      </c>
      <c r="H160" s="4">
        <v>26.5</v>
      </c>
      <c r="I160" s="4">
        <v>0.44166666666666665</v>
      </c>
    </row>
    <row r="161" spans="1:11" x14ac:dyDescent="0.25">
      <c r="A161" s="1">
        <v>1</v>
      </c>
      <c r="B161" s="1">
        <v>2</v>
      </c>
      <c r="C161" s="1" t="s">
        <v>0</v>
      </c>
      <c r="D161" s="1" t="s">
        <v>4</v>
      </c>
      <c r="E161" s="1" t="s">
        <v>10</v>
      </c>
      <c r="F161" s="2">
        <v>43761</v>
      </c>
      <c r="G161" s="1" t="s">
        <v>23</v>
      </c>
      <c r="H161" s="4">
        <v>85.76</v>
      </c>
      <c r="I161" s="4">
        <v>1.4293333333333333</v>
      </c>
      <c r="J161" s="1">
        <v>130</v>
      </c>
      <c r="K161" s="1">
        <v>30</v>
      </c>
    </row>
    <row r="162" spans="1:11" hidden="1" x14ac:dyDescent="0.25">
      <c r="A162" s="1">
        <v>1</v>
      </c>
      <c r="B162" s="1">
        <v>5</v>
      </c>
      <c r="C162" s="1" t="s">
        <v>0</v>
      </c>
      <c r="D162" s="1" t="s">
        <v>7</v>
      </c>
      <c r="E162" s="1" t="s">
        <v>11</v>
      </c>
      <c r="F162" s="2">
        <v>43761</v>
      </c>
      <c r="G162" s="1" t="s">
        <v>23</v>
      </c>
      <c r="H162" s="4">
        <v>28.28</v>
      </c>
      <c r="I162" s="4">
        <v>0.47133333333333333</v>
      </c>
    </row>
    <row r="163" spans="1:11" hidden="1" x14ac:dyDescent="0.25">
      <c r="A163" s="1">
        <v>1</v>
      </c>
      <c r="B163" s="1">
        <v>4</v>
      </c>
      <c r="C163" s="1" t="s">
        <v>0</v>
      </c>
      <c r="D163" s="1" t="s">
        <v>6</v>
      </c>
      <c r="E163" s="1" t="s">
        <v>11</v>
      </c>
      <c r="F163" s="2">
        <v>43762</v>
      </c>
      <c r="G163" s="1" t="s">
        <v>24</v>
      </c>
      <c r="H163" s="4">
        <v>60.4</v>
      </c>
      <c r="I163" s="4">
        <v>1.0066666666666666</v>
      </c>
    </row>
    <row r="164" spans="1:11" hidden="1" x14ac:dyDescent="0.25">
      <c r="A164" s="1">
        <v>1</v>
      </c>
      <c r="B164" s="1">
        <v>1</v>
      </c>
      <c r="C164" s="1" t="s">
        <v>0</v>
      </c>
      <c r="D164" s="1" t="s">
        <v>3</v>
      </c>
      <c r="E164" s="1" t="s">
        <v>10</v>
      </c>
      <c r="F164" s="2">
        <v>43762</v>
      </c>
      <c r="G164" s="1" t="s">
        <v>24</v>
      </c>
      <c r="H164" s="4">
        <v>86.99</v>
      </c>
      <c r="I164" s="4">
        <v>1.4498333333333333</v>
      </c>
    </row>
    <row r="165" spans="1:11" hidden="1" x14ac:dyDescent="0.25">
      <c r="A165" s="1">
        <v>1</v>
      </c>
      <c r="B165" s="1">
        <v>6</v>
      </c>
      <c r="C165" s="1" t="s">
        <v>0</v>
      </c>
      <c r="D165" s="1" t="s">
        <v>8</v>
      </c>
      <c r="E165" s="1" t="s">
        <v>12</v>
      </c>
      <c r="F165" s="2">
        <v>43762</v>
      </c>
      <c r="G165" s="1" t="s">
        <v>24</v>
      </c>
      <c r="H165" s="4">
        <v>25.78</v>
      </c>
      <c r="I165" s="4">
        <v>0.4296666666666667</v>
      </c>
      <c r="J165" s="1">
        <v>35</v>
      </c>
      <c r="K165" s="1">
        <v>15</v>
      </c>
    </row>
    <row r="166" spans="1:11" hidden="1" x14ac:dyDescent="0.25">
      <c r="A166" s="1">
        <v>1</v>
      </c>
      <c r="B166" s="1">
        <v>3</v>
      </c>
      <c r="C166" s="1" t="s">
        <v>0</v>
      </c>
      <c r="D166" s="1" t="s">
        <v>5</v>
      </c>
      <c r="E166" s="1" t="s">
        <v>10</v>
      </c>
      <c r="F166" s="2">
        <v>43762</v>
      </c>
      <c r="G166" s="1" t="s">
        <v>24</v>
      </c>
      <c r="H166" s="4">
        <v>78.739999999999995</v>
      </c>
      <c r="I166" s="4">
        <v>1.3123333333333334</v>
      </c>
    </row>
    <row r="167" spans="1:11" hidden="1" x14ac:dyDescent="0.25">
      <c r="A167" s="1">
        <v>1</v>
      </c>
      <c r="B167" s="1">
        <v>7</v>
      </c>
      <c r="C167" s="1" t="s">
        <v>0</v>
      </c>
      <c r="D167" s="1" t="s">
        <v>9</v>
      </c>
      <c r="E167" s="1" t="s">
        <v>12</v>
      </c>
      <c r="F167" s="2">
        <v>43762</v>
      </c>
      <c r="G167" s="1" t="s">
        <v>24</v>
      </c>
      <c r="H167" s="4">
        <v>27.92</v>
      </c>
      <c r="I167" s="4">
        <v>0.46533333333333338</v>
      </c>
    </row>
    <row r="168" spans="1:11" x14ac:dyDescent="0.25">
      <c r="A168" s="1">
        <v>1</v>
      </c>
      <c r="B168" s="1">
        <v>2</v>
      </c>
      <c r="C168" s="1" t="s">
        <v>0</v>
      </c>
      <c r="D168" s="1" t="s">
        <v>4</v>
      </c>
      <c r="E168" s="1" t="s">
        <v>10</v>
      </c>
      <c r="F168" s="2">
        <v>43762</v>
      </c>
      <c r="G168" s="1" t="s">
        <v>24</v>
      </c>
      <c r="H168" s="4">
        <v>70.069999999999993</v>
      </c>
      <c r="I168" s="4">
        <v>1.1678333333333333</v>
      </c>
      <c r="J168" s="1">
        <v>130</v>
      </c>
      <c r="K168" s="1">
        <v>30</v>
      </c>
    </row>
    <row r="169" spans="1:11" hidden="1" x14ac:dyDescent="0.25">
      <c r="A169" s="1">
        <v>1</v>
      </c>
      <c r="B169" s="1">
        <v>5</v>
      </c>
      <c r="C169" s="1" t="s">
        <v>0</v>
      </c>
      <c r="D169" s="1" t="s">
        <v>7</v>
      </c>
      <c r="E169" s="1" t="s">
        <v>11</v>
      </c>
      <c r="F169" s="2">
        <v>43762</v>
      </c>
      <c r="G169" s="1" t="s">
        <v>24</v>
      </c>
      <c r="H169" s="4">
        <v>22.86</v>
      </c>
      <c r="I169" s="4">
        <v>0.38100000000000001</v>
      </c>
    </row>
    <row r="170" spans="1:11" hidden="1" x14ac:dyDescent="0.25">
      <c r="A170" s="1">
        <v>1</v>
      </c>
      <c r="B170" s="1">
        <v>4</v>
      </c>
      <c r="C170" s="1" t="s">
        <v>0</v>
      </c>
      <c r="D170" s="1" t="s">
        <v>6</v>
      </c>
      <c r="E170" s="1" t="s">
        <v>11</v>
      </c>
      <c r="F170" s="2">
        <v>43763</v>
      </c>
      <c r="G170" s="1" t="s">
        <v>25</v>
      </c>
      <c r="H170" s="4">
        <v>60.55</v>
      </c>
      <c r="I170" s="4">
        <v>1.0091666666666665</v>
      </c>
    </row>
    <row r="171" spans="1:11" hidden="1" x14ac:dyDescent="0.25">
      <c r="A171" s="1">
        <v>1</v>
      </c>
      <c r="B171" s="1">
        <v>1</v>
      </c>
      <c r="C171" s="1" t="s">
        <v>0</v>
      </c>
      <c r="D171" s="1" t="s">
        <v>3</v>
      </c>
      <c r="E171" s="1" t="s">
        <v>10</v>
      </c>
      <c r="F171" s="2">
        <v>43763</v>
      </c>
      <c r="G171" s="1" t="s">
        <v>25</v>
      </c>
      <c r="H171" s="4">
        <v>95.68</v>
      </c>
      <c r="I171" s="4">
        <v>1.5946666666666667</v>
      </c>
    </row>
    <row r="172" spans="1:11" hidden="1" x14ac:dyDescent="0.25">
      <c r="A172" s="1">
        <v>1</v>
      </c>
      <c r="B172" s="1">
        <v>6</v>
      </c>
      <c r="C172" s="1" t="s">
        <v>0</v>
      </c>
      <c r="D172" s="1" t="s">
        <v>8</v>
      </c>
      <c r="E172" s="1" t="s">
        <v>12</v>
      </c>
      <c r="F172" s="2">
        <v>43763</v>
      </c>
      <c r="G172" s="1" t="s">
        <v>25</v>
      </c>
      <c r="H172" s="4">
        <v>29.02</v>
      </c>
      <c r="I172" s="4">
        <v>0.48366666666666663</v>
      </c>
      <c r="J172" s="1">
        <v>35</v>
      </c>
      <c r="K172" s="1">
        <v>15</v>
      </c>
    </row>
    <row r="173" spans="1:11" hidden="1" x14ac:dyDescent="0.25">
      <c r="A173" s="1">
        <v>1</v>
      </c>
      <c r="B173" s="1">
        <v>3</v>
      </c>
      <c r="C173" s="1" t="s">
        <v>0</v>
      </c>
      <c r="D173" s="1" t="s">
        <v>5</v>
      </c>
      <c r="E173" s="1" t="s">
        <v>10</v>
      </c>
      <c r="F173" s="2">
        <v>43763</v>
      </c>
      <c r="G173" s="1" t="s">
        <v>25</v>
      </c>
      <c r="H173" s="4">
        <v>65.239999999999995</v>
      </c>
      <c r="I173" s="4">
        <v>1.0873333333333333</v>
      </c>
    </row>
    <row r="174" spans="1:11" hidden="1" x14ac:dyDescent="0.25">
      <c r="A174" s="1">
        <v>1</v>
      </c>
      <c r="B174" s="1">
        <v>7</v>
      </c>
      <c r="C174" s="1" t="s">
        <v>0</v>
      </c>
      <c r="D174" s="1" t="s">
        <v>9</v>
      </c>
      <c r="E174" s="1" t="s">
        <v>12</v>
      </c>
      <c r="F174" s="2">
        <v>43763</v>
      </c>
      <c r="G174" s="1" t="s">
        <v>25</v>
      </c>
      <c r="H174" s="4">
        <v>23.01</v>
      </c>
      <c r="I174" s="4">
        <v>0.38350000000000001</v>
      </c>
    </row>
    <row r="175" spans="1:11" x14ac:dyDescent="0.25">
      <c r="A175" s="1">
        <v>1</v>
      </c>
      <c r="B175" s="1">
        <v>2</v>
      </c>
      <c r="C175" s="1" t="s">
        <v>0</v>
      </c>
      <c r="D175" s="1" t="s">
        <v>4</v>
      </c>
      <c r="E175" s="1" t="s">
        <v>10</v>
      </c>
      <c r="F175" s="2">
        <v>43763</v>
      </c>
      <c r="G175" s="1" t="s">
        <v>25</v>
      </c>
      <c r="H175" s="4">
        <v>73.989999999999995</v>
      </c>
      <c r="I175" s="4">
        <v>1.2331666666666665</v>
      </c>
      <c r="J175" s="1">
        <v>130</v>
      </c>
      <c r="K175" s="1">
        <v>30</v>
      </c>
    </row>
    <row r="176" spans="1:11" hidden="1" x14ac:dyDescent="0.25">
      <c r="A176" s="1">
        <v>1</v>
      </c>
      <c r="B176" s="1">
        <v>5</v>
      </c>
      <c r="C176" s="1" t="s">
        <v>0</v>
      </c>
      <c r="D176" s="1" t="s">
        <v>7</v>
      </c>
      <c r="E176" s="1" t="s">
        <v>11</v>
      </c>
      <c r="F176" s="2">
        <v>43763</v>
      </c>
      <c r="G176" s="1" t="s">
        <v>25</v>
      </c>
      <c r="H176" s="4">
        <v>20.61</v>
      </c>
      <c r="I176" s="4">
        <v>0.34349999999999997</v>
      </c>
    </row>
    <row r="177" spans="1:9" hidden="1" x14ac:dyDescent="0.25">
      <c r="A177" s="1">
        <v>1</v>
      </c>
      <c r="B177" s="1">
        <v>4</v>
      </c>
      <c r="C177" s="1" t="s">
        <v>0</v>
      </c>
      <c r="D177" s="1" t="s">
        <v>6</v>
      </c>
      <c r="E177" s="1" t="s">
        <v>11</v>
      </c>
      <c r="F177" s="2">
        <v>43764</v>
      </c>
      <c r="G177" s="1" t="s">
        <v>27</v>
      </c>
      <c r="H177" s="4">
        <v>0</v>
      </c>
      <c r="I177" s="4">
        <v>0</v>
      </c>
    </row>
    <row r="178" spans="1:9" hidden="1" x14ac:dyDescent="0.25">
      <c r="A178" s="1">
        <v>1</v>
      </c>
      <c r="B178" s="1">
        <v>1</v>
      </c>
      <c r="C178" s="1" t="s">
        <v>0</v>
      </c>
      <c r="D178" s="1" t="s">
        <v>3</v>
      </c>
      <c r="E178" s="1" t="s">
        <v>10</v>
      </c>
      <c r="F178" s="2">
        <v>43764</v>
      </c>
      <c r="G178" s="1" t="s">
        <v>27</v>
      </c>
      <c r="H178" s="4">
        <v>0</v>
      </c>
      <c r="I178" s="4">
        <v>0</v>
      </c>
    </row>
    <row r="179" spans="1:9" hidden="1" x14ac:dyDescent="0.25">
      <c r="A179" s="1">
        <v>1</v>
      </c>
      <c r="B179" s="1">
        <v>6</v>
      </c>
      <c r="C179" s="1" t="s">
        <v>0</v>
      </c>
      <c r="D179" s="1" t="s">
        <v>8</v>
      </c>
      <c r="E179" s="1" t="s">
        <v>12</v>
      </c>
      <c r="F179" s="2">
        <v>43764</v>
      </c>
      <c r="G179" s="1" t="s">
        <v>27</v>
      </c>
      <c r="H179" s="4">
        <v>0</v>
      </c>
      <c r="I179" s="4">
        <v>0</v>
      </c>
    </row>
    <row r="180" spans="1:9" hidden="1" x14ac:dyDescent="0.25">
      <c r="A180" s="1">
        <v>1</v>
      </c>
      <c r="B180" s="1">
        <v>3</v>
      </c>
      <c r="C180" s="1" t="s">
        <v>0</v>
      </c>
      <c r="D180" s="1" t="s">
        <v>5</v>
      </c>
      <c r="E180" s="1" t="s">
        <v>10</v>
      </c>
      <c r="F180" s="2">
        <v>43764</v>
      </c>
      <c r="G180" s="1" t="s">
        <v>27</v>
      </c>
      <c r="H180" s="4">
        <v>0</v>
      </c>
      <c r="I180" s="4">
        <v>0</v>
      </c>
    </row>
    <row r="181" spans="1:9" hidden="1" x14ac:dyDescent="0.25">
      <c r="A181" s="1">
        <v>1</v>
      </c>
      <c r="B181" s="1">
        <v>7</v>
      </c>
      <c r="C181" s="1" t="s">
        <v>0</v>
      </c>
      <c r="D181" s="1" t="s">
        <v>9</v>
      </c>
      <c r="E181" s="1" t="s">
        <v>12</v>
      </c>
      <c r="F181" s="2">
        <v>43764</v>
      </c>
      <c r="G181" s="1" t="s">
        <v>27</v>
      </c>
      <c r="H181" s="4">
        <v>0</v>
      </c>
      <c r="I181" s="4">
        <v>0</v>
      </c>
    </row>
    <row r="182" spans="1:9" hidden="1" x14ac:dyDescent="0.25">
      <c r="A182" s="1">
        <v>1</v>
      </c>
      <c r="B182" s="1">
        <v>2</v>
      </c>
      <c r="C182" s="1" t="s">
        <v>0</v>
      </c>
      <c r="D182" s="1" t="s">
        <v>4</v>
      </c>
      <c r="E182" s="1" t="s">
        <v>10</v>
      </c>
      <c r="F182" s="2">
        <v>43764</v>
      </c>
      <c r="G182" s="1" t="s">
        <v>27</v>
      </c>
      <c r="H182" s="4">
        <v>0</v>
      </c>
      <c r="I182" s="4">
        <v>0</v>
      </c>
    </row>
    <row r="183" spans="1:9" hidden="1" x14ac:dyDescent="0.25">
      <c r="A183" s="1">
        <v>1</v>
      </c>
      <c r="B183" s="1">
        <v>5</v>
      </c>
      <c r="C183" s="1" t="s">
        <v>0</v>
      </c>
      <c r="D183" s="1" t="s">
        <v>7</v>
      </c>
      <c r="E183" s="1" t="s">
        <v>11</v>
      </c>
      <c r="F183" s="2">
        <v>43764</v>
      </c>
      <c r="G183" s="1" t="s">
        <v>27</v>
      </c>
      <c r="H183" s="4">
        <v>0</v>
      </c>
      <c r="I183" s="4">
        <v>0</v>
      </c>
    </row>
    <row r="184" spans="1:9" hidden="1" x14ac:dyDescent="0.25">
      <c r="A184" s="1">
        <v>1</v>
      </c>
      <c r="B184" s="1">
        <v>4</v>
      </c>
      <c r="C184" s="1" t="s">
        <v>0</v>
      </c>
      <c r="D184" s="1" t="s">
        <v>6</v>
      </c>
      <c r="E184" s="1" t="s">
        <v>11</v>
      </c>
      <c r="F184" s="2">
        <v>43765</v>
      </c>
      <c r="G184" s="1" t="s">
        <v>28</v>
      </c>
      <c r="H184" s="4">
        <v>0</v>
      </c>
      <c r="I184" s="4">
        <v>0</v>
      </c>
    </row>
    <row r="185" spans="1:9" hidden="1" x14ac:dyDescent="0.25">
      <c r="A185" s="1">
        <v>1</v>
      </c>
      <c r="B185" s="1">
        <v>1</v>
      </c>
      <c r="C185" s="1" t="s">
        <v>0</v>
      </c>
      <c r="D185" s="1" t="s">
        <v>3</v>
      </c>
      <c r="E185" s="1" t="s">
        <v>10</v>
      </c>
      <c r="F185" s="2">
        <v>43765</v>
      </c>
      <c r="G185" s="1" t="s">
        <v>28</v>
      </c>
      <c r="H185" s="4">
        <v>0</v>
      </c>
      <c r="I185" s="4">
        <v>0</v>
      </c>
    </row>
    <row r="186" spans="1:9" hidden="1" x14ac:dyDescent="0.25">
      <c r="A186" s="1">
        <v>1</v>
      </c>
      <c r="B186" s="1">
        <v>6</v>
      </c>
      <c r="C186" s="1" t="s">
        <v>0</v>
      </c>
      <c r="D186" s="1" t="s">
        <v>8</v>
      </c>
      <c r="E186" s="1" t="s">
        <v>12</v>
      </c>
      <c r="F186" s="2">
        <v>43765</v>
      </c>
      <c r="G186" s="1" t="s">
        <v>28</v>
      </c>
      <c r="H186" s="4">
        <v>0</v>
      </c>
      <c r="I186" s="4">
        <v>0</v>
      </c>
    </row>
    <row r="187" spans="1:9" hidden="1" x14ac:dyDescent="0.25">
      <c r="A187" s="1">
        <v>1</v>
      </c>
      <c r="B187" s="1">
        <v>3</v>
      </c>
      <c r="C187" s="1" t="s">
        <v>0</v>
      </c>
      <c r="D187" s="1" t="s">
        <v>5</v>
      </c>
      <c r="E187" s="1" t="s">
        <v>10</v>
      </c>
      <c r="F187" s="2">
        <v>43765</v>
      </c>
      <c r="G187" s="1" t="s">
        <v>28</v>
      </c>
      <c r="H187" s="4">
        <v>0</v>
      </c>
      <c r="I187" s="4">
        <v>0</v>
      </c>
    </row>
    <row r="188" spans="1:9" hidden="1" x14ac:dyDescent="0.25">
      <c r="A188" s="1">
        <v>1</v>
      </c>
      <c r="B188" s="1">
        <v>7</v>
      </c>
      <c r="C188" s="1" t="s">
        <v>0</v>
      </c>
      <c r="D188" s="1" t="s">
        <v>9</v>
      </c>
      <c r="E188" s="1" t="s">
        <v>12</v>
      </c>
      <c r="F188" s="2">
        <v>43765</v>
      </c>
      <c r="G188" s="1" t="s">
        <v>28</v>
      </c>
      <c r="H188" s="4">
        <v>0</v>
      </c>
      <c r="I188" s="4">
        <v>0</v>
      </c>
    </row>
    <row r="189" spans="1:9" hidden="1" x14ac:dyDescent="0.25">
      <c r="A189" s="1">
        <v>1</v>
      </c>
      <c r="B189" s="1">
        <v>2</v>
      </c>
      <c r="C189" s="1" t="s">
        <v>0</v>
      </c>
      <c r="D189" s="1" t="s">
        <v>4</v>
      </c>
      <c r="E189" s="1" t="s">
        <v>10</v>
      </c>
      <c r="F189" s="2">
        <v>43765</v>
      </c>
      <c r="G189" s="1" t="s">
        <v>28</v>
      </c>
      <c r="H189" s="4">
        <v>0</v>
      </c>
      <c r="I189" s="4">
        <v>0</v>
      </c>
    </row>
    <row r="190" spans="1:9" hidden="1" x14ac:dyDescent="0.25">
      <c r="A190" s="1">
        <v>1</v>
      </c>
      <c r="B190" s="1">
        <v>5</v>
      </c>
      <c r="C190" s="1" t="s">
        <v>0</v>
      </c>
      <c r="D190" s="1" t="s">
        <v>7</v>
      </c>
      <c r="E190" s="1" t="s">
        <v>11</v>
      </c>
      <c r="F190" s="2">
        <v>43765</v>
      </c>
      <c r="G190" s="1" t="s">
        <v>28</v>
      </c>
      <c r="H190" s="4">
        <v>0</v>
      </c>
      <c r="I190" s="4">
        <v>0</v>
      </c>
    </row>
    <row r="191" spans="1:9" hidden="1" x14ac:dyDescent="0.25">
      <c r="A191" s="1">
        <v>1</v>
      </c>
      <c r="B191" s="1">
        <v>4</v>
      </c>
      <c r="C191" s="1" t="s">
        <v>0</v>
      </c>
      <c r="D191" s="1" t="s">
        <v>6</v>
      </c>
      <c r="E191" s="1" t="s">
        <v>11</v>
      </c>
      <c r="F191" s="2">
        <v>43766</v>
      </c>
      <c r="G191" s="1" t="s">
        <v>26</v>
      </c>
      <c r="H191" s="4">
        <v>59.87</v>
      </c>
      <c r="I191" s="4">
        <v>0.99783333333333324</v>
      </c>
    </row>
    <row r="192" spans="1:9" hidden="1" x14ac:dyDescent="0.25">
      <c r="A192" s="1">
        <v>1</v>
      </c>
      <c r="B192" s="1">
        <v>1</v>
      </c>
      <c r="C192" s="1" t="s">
        <v>0</v>
      </c>
      <c r="D192" s="1" t="s">
        <v>3</v>
      </c>
      <c r="E192" s="1" t="s">
        <v>10</v>
      </c>
      <c r="F192" s="2">
        <v>43766</v>
      </c>
      <c r="G192" s="1" t="s">
        <v>26</v>
      </c>
      <c r="H192" s="4">
        <v>81.39</v>
      </c>
      <c r="I192" s="4">
        <v>1.3565</v>
      </c>
    </row>
    <row r="193" spans="1:11" hidden="1" x14ac:dyDescent="0.25">
      <c r="A193" s="1">
        <v>1</v>
      </c>
      <c r="B193" s="1">
        <v>6</v>
      </c>
      <c r="C193" s="1" t="s">
        <v>0</v>
      </c>
      <c r="D193" s="1" t="s">
        <v>8</v>
      </c>
      <c r="E193" s="1" t="s">
        <v>12</v>
      </c>
      <c r="F193" s="2">
        <v>43766</v>
      </c>
      <c r="G193" s="1" t="s">
        <v>26</v>
      </c>
      <c r="H193" s="4">
        <v>27.05</v>
      </c>
      <c r="I193" s="4">
        <v>0.45083333333333336</v>
      </c>
      <c r="J193" s="1">
        <v>35</v>
      </c>
      <c r="K193" s="1">
        <v>15</v>
      </c>
    </row>
    <row r="194" spans="1:11" hidden="1" x14ac:dyDescent="0.25">
      <c r="A194" s="1">
        <v>1</v>
      </c>
      <c r="B194" s="1">
        <v>3</v>
      </c>
      <c r="C194" s="1" t="s">
        <v>0</v>
      </c>
      <c r="D194" s="1" t="s">
        <v>5</v>
      </c>
      <c r="E194" s="1" t="s">
        <v>10</v>
      </c>
      <c r="F194" s="2">
        <v>43766</v>
      </c>
      <c r="G194" s="1" t="s">
        <v>26</v>
      </c>
      <c r="H194" s="4">
        <v>70.930000000000007</v>
      </c>
      <c r="I194" s="4">
        <v>1.1821666666666668</v>
      </c>
    </row>
    <row r="195" spans="1:11" hidden="1" x14ac:dyDescent="0.25">
      <c r="A195" s="1">
        <v>1</v>
      </c>
      <c r="B195" s="1">
        <v>7</v>
      </c>
      <c r="C195" s="1" t="s">
        <v>0</v>
      </c>
      <c r="D195" s="1" t="s">
        <v>9</v>
      </c>
      <c r="E195" s="1" t="s">
        <v>12</v>
      </c>
      <c r="F195" s="2">
        <v>43766</v>
      </c>
      <c r="G195" s="1" t="s">
        <v>26</v>
      </c>
      <c r="H195" s="4">
        <v>20.010000000000002</v>
      </c>
      <c r="I195" s="4">
        <v>0.33350000000000002</v>
      </c>
    </row>
    <row r="196" spans="1:11" x14ac:dyDescent="0.25">
      <c r="A196" s="1">
        <v>1</v>
      </c>
      <c r="B196" s="1">
        <v>2</v>
      </c>
      <c r="C196" s="1" t="s">
        <v>0</v>
      </c>
      <c r="D196" s="1" t="s">
        <v>4</v>
      </c>
      <c r="E196" s="1" t="s">
        <v>10</v>
      </c>
      <c r="F196" s="2">
        <v>43766</v>
      </c>
      <c r="G196" s="1" t="s">
        <v>26</v>
      </c>
      <c r="H196" s="4">
        <v>82.86</v>
      </c>
      <c r="I196" s="4">
        <v>1.381</v>
      </c>
      <c r="J196" s="1">
        <v>130</v>
      </c>
      <c r="K196" s="1">
        <v>30</v>
      </c>
    </row>
    <row r="197" spans="1:11" hidden="1" x14ac:dyDescent="0.25">
      <c r="A197" s="1">
        <v>1</v>
      </c>
      <c r="B197" s="1">
        <v>5</v>
      </c>
      <c r="C197" s="1" t="s">
        <v>0</v>
      </c>
      <c r="D197" s="1" t="s">
        <v>7</v>
      </c>
      <c r="E197" s="1" t="s">
        <v>11</v>
      </c>
      <c r="F197" s="2">
        <v>43766</v>
      </c>
      <c r="G197" s="1" t="s">
        <v>26</v>
      </c>
      <c r="H197" s="4">
        <v>29.26</v>
      </c>
      <c r="I197" s="4">
        <v>0.48766666666666669</v>
      </c>
    </row>
    <row r="198" spans="1:11" hidden="1" x14ac:dyDescent="0.25">
      <c r="A198" s="1">
        <v>1</v>
      </c>
      <c r="B198" s="1">
        <v>4</v>
      </c>
      <c r="C198" s="1" t="s">
        <v>0</v>
      </c>
      <c r="D198" s="1" t="s">
        <v>6</v>
      </c>
      <c r="E198" s="1" t="s">
        <v>11</v>
      </c>
      <c r="F198" s="2">
        <v>43767</v>
      </c>
      <c r="G198" s="1" t="s">
        <v>22</v>
      </c>
      <c r="H198" s="4">
        <v>60.55</v>
      </c>
      <c r="I198" s="4">
        <v>1.0091666666666665</v>
      </c>
    </row>
    <row r="199" spans="1:11" hidden="1" x14ac:dyDescent="0.25">
      <c r="A199" s="1">
        <v>1</v>
      </c>
      <c r="B199" s="1">
        <v>1</v>
      </c>
      <c r="C199" s="1" t="s">
        <v>0</v>
      </c>
      <c r="D199" s="1" t="s">
        <v>3</v>
      </c>
      <c r="E199" s="1" t="s">
        <v>10</v>
      </c>
      <c r="F199" s="2">
        <v>43767</v>
      </c>
      <c r="G199" s="1" t="s">
        <v>22</v>
      </c>
      <c r="H199" s="4">
        <v>95.81</v>
      </c>
      <c r="I199" s="4">
        <v>1.5968333333333333</v>
      </c>
    </row>
    <row r="200" spans="1:11" hidden="1" x14ac:dyDescent="0.25">
      <c r="A200" s="1">
        <v>1</v>
      </c>
      <c r="B200" s="1">
        <v>6</v>
      </c>
      <c r="C200" s="1" t="s">
        <v>0</v>
      </c>
      <c r="D200" s="1" t="s">
        <v>8</v>
      </c>
      <c r="E200" s="1" t="s">
        <v>12</v>
      </c>
      <c r="F200" s="2">
        <v>43767</v>
      </c>
      <c r="G200" s="1" t="s">
        <v>22</v>
      </c>
      <c r="H200" s="4">
        <v>23.42</v>
      </c>
      <c r="I200" s="4">
        <v>0.39033333333333337</v>
      </c>
      <c r="J200" s="1">
        <v>35</v>
      </c>
      <c r="K200" s="1">
        <v>15</v>
      </c>
    </row>
    <row r="201" spans="1:11" hidden="1" x14ac:dyDescent="0.25">
      <c r="A201" s="1">
        <v>1</v>
      </c>
      <c r="B201" s="1">
        <v>3</v>
      </c>
      <c r="C201" s="1" t="s">
        <v>0</v>
      </c>
      <c r="D201" s="1" t="s">
        <v>5</v>
      </c>
      <c r="E201" s="1" t="s">
        <v>10</v>
      </c>
      <c r="F201" s="2">
        <v>43767</v>
      </c>
      <c r="G201" s="1" t="s">
        <v>22</v>
      </c>
      <c r="H201" s="4">
        <v>76.180000000000007</v>
      </c>
      <c r="I201" s="4">
        <v>1.2696666666666667</v>
      </c>
    </row>
    <row r="202" spans="1:11" hidden="1" x14ac:dyDescent="0.25">
      <c r="A202" s="1">
        <v>1</v>
      </c>
      <c r="B202" s="1">
        <v>7</v>
      </c>
      <c r="C202" s="1" t="s">
        <v>0</v>
      </c>
      <c r="D202" s="1" t="s">
        <v>9</v>
      </c>
      <c r="E202" s="1" t="s">
        <v>12</v>
      </c>
      <c r="F202" s="2">
        <v>43767</v>
      </c>
      <c r="G202" s="1" t="s">
        <v>22</v>
      </c>
      <c r="H202" s="4">
        <v>27.96</v>
      </c>
      <c r="I202" s="4">
        <v>0.46600000000000003</v>
      </c>
    </row>
    <row r="203" spans="1:11" x14ac:dyDescent="0.25">
      <c r="A203" s="1">
        <v>1</v>
      </c>
      <c r="B203" s="1">
        <v>2</v>
      </c>
      <c r="C203" s="1" t="s">
        <v>0</v>
      </c>
      <c r="D203" s="1" t="s">
        <v>4</v>
      </c>
      <c r="E203" s="1" t="s">
        <v>10</v>
      </c>
      <c r="F203" s="2">
        <v>43767</v>
      </c>
      <c r="G203" s="1" t="s">
        <v>22</v>
      </c>
      <c r="H203" s="4">
        <v>84.18</v>
      </c>
      <c r="I203" s="4">
        <v>1.403</v>
      </c>
      <c r="J203" s="1">
        <v>130</v>
      </c>
      <c r="K203" s="1">
        <v>30</v>
      </c>
    </row>
    <row r="204" spans="1:11" hidden="1" x14ac:dyDescent="0.25">
      <c r="A204" s="1">
        <v>1</v>
      </c>
      <c r="B204" s="1">
        <v>5</v>
      </c>
      <c r="C204" s="1" t="s">
        <v>0</v>
      </c>
      <c r="D204" s="1" t="s">
        <v>7</v>
      </c>
      <c r="E204" s="1" t="s">
        <v>11</v>
      </c>
      <c r="F204" s="2">
        <v>43767</v>
      </c>
      <c r="G204" s="1" t="s">
        <v>22</v>
      </c>
      <c r="H204" s="4">
        <v>29.37</v>
      </c>
      <c r="I204" s="4">
        <v>0.48949999999999999</v>
      </c>
    </row>
    <row r="205" spans="1:11" hidden="1" x14ac:dyDescent="0.25">
      <c r="A205" s="1">
        <v>1</v>
      </c>
      <c r="B205" s="1">
        <v>4</v>
      </c>
      <c r="C205" s="1" t="s">
        <v>0</v>
      </c>
      <c r="D205" s="1" t="s">
        <v>6</v>
      </c>
      <c r="E205" s="1" t="s">
        <v>11</v>
      </c>
      <c r="F205" s="2">
        <v>43768</v>
      </c>
      <c r="G205" s="1" t="s">
        <v>23</v>
      </c>
      <c r="H205" s="4">
        <v>59.34</v>
      </c>
      <c r="I205" s="4">
        <v>0.9890000000000001</v>
      </c>
    </row>
    <row r="206" spans="1:11" hidden="1" x14ac:dyDescent="0.25">
      <c r="A206" s="1">
        <v>1</v>
      </c>
      <c r="B206" s="1">
        <v>1</v>
      </c>
      <c r="C206" s="1" t="s">
        <v>0</v>
      </c>
      <c r="D206" s="1" t="s">
        <v>3</v>
      </c>
      <c r="E206" s="1" t="s">
        <v>10</v>
      </c>
      <c r="F206" s="2">
        <v>43768</v>
      </c>
      <c r="G206" s="1" t="s">
        <v>23</v>
      </c>
      <c r="H206" s="4">
        <v>82.48</v>
      </c>
      <c r="I206" s="4">
        <v>1.3746666666666667</v>
      </c>
    </row>
    <row r="207" spans="1:11" hidden="1" x14ac:dyDescent="0.25">
      <c r="A207" s="1">
        <v>1</v>
      </c>
      <c r="B207" s="1">
        <v>6</v>
      </c>
      <c r="C207" s="1" t="s">
        <v>0</v>
      </c>
      <c r="D207" s="1" t="s">
        <v>8</v>
      </c>
      <c r="E207" s="1" t="s">
        <v>12</v>
      </c>
      <c r="F207" s="2">
        <v>43768</v>
      </c>
      <c r="G207" s="1" t="s">
        <v>23</v>
      </c>
      <c r="H207" s="4">
        <v>28.58</v>
      </c>
      <c r="I207" s="4">
        <v>0.47633333333333333</v>
      </c>
      <c r="J207" s="1">
        <v>35</v>
      </c>
      <c r="K207" s="1">
        <v>15</v>
      </c>
    </row>
    <row r="208" spans="1:11" hidden="1" x14ac:dyDescent="0.25">
      <c r="A208" s="1">
        <v>1</v>
      </c>
      <c r="B208" s="1">
        <v>3</v>
      </c>
      <c r="C208" s="1" t="s">
        <v>0</v>
      </c>
      <c r="D208" s="1" t="s">
        <v>5</v>
      </c>
      <c r="E208" s="1" t="s">
        <v>10</v>
      </c>
      <c r="F208" s="2">
        <v>43768</v>
      </c>
      <c r="G208" s="1" t="s">
        <v>23</v>
      </c>
      <c r="H208" s="4">
        <v>88.73</v>
      </c>
      <c r="I208" s="4">
        <v>1.4788333333333334</v>
      </c>
    </row>
    <row r="209" spans="1:11" hidden="1" x14ac:dyDescent="0.25">
      <c r="A209" s="1">
        <v>1</v>
      </c>
      <c r="B209" s="1">
        <v>7</v>
      </c>
      <c r="C209" s="1" t="s">
        <v>0</v>
      </c>
      <c r="D209" s="1" t="s">
        <v>9</v>
      </c>
      <c r="E209" s="1" t="s">
        <v>12</v>
      </c>
      <c r="F209" s="2">
        <v>43768</v>
      </c>
      <c r="G209" s="1" t="s">
        <v>23</v>
      </c>
      <c r="H209" s="4">
        <v>27.94</v>
      </c>
      <c r="I209" s="4">
        <v>0.46566666666666667</v>
      </c>
    </row>
    <row r="210" spans="1:11" x14ac:dyDescent="0.25">
      <c r="A210" s="1">
        <v>1</v>
      </c>
      <c r="B210" s="1">
        <v>2</v>
      </c>
      <c r="C210" s="1" t="s">
        <v>0</v>
      </c>
      <c r="D210" s="1" t="s">
        <v>4</v>
      </c>
      <c r="E210" s="1" t="s">
        <v>10</v>
      </c>
      <c r="F210" s="2">
        <v>43768</v>
      </c>
      <c r="G210" s="1" t="s">
        <v>23</v>
      </c>
      <c r="H210" s="4">
        <v>89.6</v>
      </c>
      <c r="I210" s="4">
        <v>1.4933333333333332</v>
      </c>
      <c r="J210" s="1">
        <v>130</v>
      </c>
      <c r="K210" s="1">
        <v>30</v>
      </c>
    </row>
    <row r="211" spans="1:11" hidden="1" x14ac:dyDescent="0.25">
      <c r="A211" s="1">
        <v>1</v>
      </c>
      <c r="B211" s="1">
        <v>5</v>
      </c>
      <c r="C211" s="1" t="s">
        <v>0</v>
      </c>
      <c r="D211" s="1" t="s">
        <v>7</v>
      </c>
      <c r="E211" s="1" t="s">
        <v>11</v>
      </c>
      <c r="F211" s="2">
        <v>43768</v>
      </c>
      <c r="G211" s="1" t="s">
        <v>23</v>
      </c>
      <c r="H211" s="4">
        <v>25.23</v>
      </c>
      <c r="I211" s="4">
        <v>0.42049999999999998</v>
      </c>
    </row>
    <row r="212" spans="1:11" hidden="1" x14ac:dyDescent="0.25">
      <c r="A212" s="1">
        <v>1</v>
      </c>
      <c r="B212" s="1">
        <v>4</v>
      </c>
      <c r="C212" s="1" t="s">
        <v>0</v>
      </c>
      <c r="D212" s="1" t="s">
        <v>6</v>
      </c>
      <c r="E212" s="1" t="s">
        <v>11</v>
      </c>
      <c r="F212" s="2">
        <v>43769</v>
      </c>
      <c r="G212" s="1" t="s">
        <v>24</v>
      </c>
      <c r="H212" s="4">
        <v>59.34</v>
      </c>
      <c r="I212" s="4">
        <v>0.9890000000000001</v>
      </c>
    </row>
    <row r="213" spans="1:11" hidden="1" x14ac:dyDescent="0.25">
      <c r="A213" s="1">
        <v>1</v>
      </c>
      <c r="B213" s="1">
        <v>1</v>
      </c>
      <c r="C213" s="1" t="s">
        <v>0</v>
      </c>
      <c r="D213" s="1" t="s">
        <v>3</v>
      </c>
      <c r="E213" s="1" t="s">
        <v>10</v>
      </c>
      <c r="F213" s="2">
        <v>43769</v>
      </c>
      <c r="G213" s="1" t="s">
        <v>24</v>
      </c>
      <c r="H213" s="4">
        <v>106.66</v>
      </c>
      <c r="I213" s="4">
        <v>1.7776666666666665</v>
      </c>
    </row>
    <row r="214" spans="1:11" hidden="1" x14ac:dyDescent="0.25">
      <c r="A214" s="1">
        <v>1</v>
      </c>
      <c r="B214" s="1">
        <v>6</v>
      </c>
      <c r="C214" s="1" t="s">
        <v>0</v>
      </c>
      <c r="D214" s="1" t="s">
        <v>8</v>
      </c>
      <c r="E214" s="1" t="s">
        <v>12</v>
      </c>
      <c r="F214" s="2">
        <v>43769</v>
      </c>
      <c r="G214" s="1" t="s">
        <v>24</v>
      </c>
      <c r="H214" s="4">
        <v>26.18</v>
      </c>
      <c r="I214" s="4">
        <v>0.43633333333333335</v>
      </c>
      <c r="J214" s="1">
        <v>35</v>
      </c>
      <c r="K214" s="1">
        <v>15</v>
      </c>
    </row>
    <row r="215" spans="1:11" hidden="1" x14ac:dyDescent="0.25">
      <c r="A215" s="1">
        <v>1</v>
      </c>
      <c r="B215" s="1">
        <v>3</v>
      </c>
      <c r="C215" s="1" t="s">
        <v>0</v>
      </c>
      <c r="D215" s="1" t="s">
        <v>5</v>
      </c>
      <c r="E215" s="1" t="s">
        <v>10</v>
      </c>
      <c r="F215" s="2">
        <v>43769</v>
      </c>
      <c r="G215" s="1" t="s">
        <v>24</v>
      </c>
      <c r="H215" s="4">
        <v>63.93</v>
      </c>
      <c r="I215" s="4">
        <v>1.0654999999999999</v>
      </c>
    </row>
    <row r="216" spans="1:11" hidden="1" x14ac:dyDescent="0.25">
      <c r="A216" s="1">
        <v>1</v>
      </c>
      <c r="B216" s="1">
        <v>7</v>
      </c>
      <c r="C216" s="1" t="s">
        <v>0</v>
      </c>
      <c r="D216" s="1" t="s">
        <v>9</v>
      </c>
      <c r="E216" s="1" t="s">
        <v>12</v>
      </c>
      <c r="F216" s="2">
        <v>43769</v>
      </c>
      <c r="G216" s="1" t="s">
        <v>24</v>
      </c>
      <c r="H216" s="4">
        <v>20.87</v>
      </c>
      <c r="I216" s="4">
        <v>0.34783333333333333</v>
      </c>
    </row>
    <row r="217" spans="1:11" x14ac:dyDescent="0.25">
      <c r="A217" s="1">
        <v>1</v>
      </c>
      <c r="B217" s="1">
        <v>2</v>
      </c>
      <c r="C217" s="1" t="s">
        <v>0</v>
      </c>
      <c r="D217" s="1" t="s">
        <v>4</v>
      </c>
      <c r="E217" s="1" t="s">
        <v>10</v>
      </c>
      <c r="F217" s="2">
        <v>43769</v>
      </c>
      <c r="G217" s="1" t="s">
        <v>24</v>
      </c>
      <c r="H217" s="4">
        <v>80.19</v>
      </c>
      <c r="I217" s="4">
        <v>1.3365</v>
      </c>
      <c r="J217" s="1">
        <v>130</v>
      </c>
      <c r="K217" s="1">
        <v>30</v>
      </c>
    </row>
    <row r="218" spans="1:11" hidden="1" x14ac:dyDescent="0.25">
      <c r="A218" s="1">
        <v>1</v>
      </c>
      <c r="B218" s="1">
        <v>5</v>
      </c>
      <c r="C218" s="1" t="s">
        <v>0</v>
      </c>
      <c r="D218" s="1" t="s">
        <v>7</v>
      </c>
      <c r="E218" s="1" t="s">
        <v>11</v>
      </c>
      <c r="F218" s="2">
        <v>43769</v>
      </c>
      <c r="G218" s="1" t="s">
        <v>24</v>
      </c>
      <c r="H218" s="4">
        <v>24.34</v>
      </c>
      <c r="I218" s="4">
        <v>0.40566666666666668</v>
      </c>
    </row>
  </sheetData>
  <autoFilter ref="A1:I218" xr:uid="{44A1493B-ADEE-4F60-9916-136FC6E515A6}">
    <filterColumn colId="3">
      <filters>
        <filter val="Soldar bobina"/>
      </filters>
    </filterColumn>
    <filterColumn colId="6">
      <filters>
        <filter val="quarta-feira"/>
        <filter val="quinta-feira"/>
        <filter val="segunda-feira"/>
        <filter val="sexta-feira"/>
        <filter val="terça-feira"/>
      </filters>
    </filterColumn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DC143-0FC3-404A-8496-24ABDC013912}">
  <sheetPr filterMode="1"/>
  <dimension ref="A1:K218"/>
  <sheetViews>
    <sheetView workbookViewId="0">
      <selection activeCell="N158" sqref="N158"/>
    </sheetView>
  </sheetViews>
  <sheetFormatPr defaultRowHeight="15" x14ac:dyDescent="0.25"/>
  <cols>
    <col min="1" max="1" width="10.7109375" style="1" bestFit="1" customWidth="1"/>
    <col min="2" max="2" width="10.28515625" style="1" bestFit="1" customWidth="1"/>
    <col min="3" max="3" width="25" style="1" bestFit="1" customWidth="1"/>
    <col min="4" max="4" width="25.85546875" style="1" bestFit="1" customWidth="1"/>
    <col min="5" max="5" width="18.140625" style="1" bestFit="1" customWidth="1"/>
    <col min="6" max="6" width="10.7109375" style="1" bestFit="1" customWidth="1"/>
    <col min="7" max="7" width="20" style="1" bestFit="1" customWidth="1"/>
    <col min="8" max="8" width="22.42578125" style="1" bestFit="1" customWidth="1"/>
    <col min="9" max="9" width="20" style="1" bestFit="1" customWidth="1"/>
    <col min="10" max="16384" width="9.140625" style="1"/>
  </cols>
  <sheetData>
    <row r="1" spans="1:11" x14ac:dyDescent="0.25">
      <c r="A1" s="3" t="s">
        <v>18</v>
      </c>
      <c r="B1" s="3" t="s">
        <v>19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20</v>
      </c>
      <c r="I1" s="3" t="s">
        <v>21</v>
      </c>
      <c r="J1" s="3" t="s">
        <v>38</v>
      </c>
      <c r="K1" s="3" t="s">
        <v>39</v>
      </c>
    </row>
    <row r="2" spans="1:11" hidden="1" x14ac:dyDescent="0.25">
      <c r="A2" s="1">
        <v>2</v>
      </c>
      <c r="B2" s="1">
        <v>4</v>
      </c>
      <c r="C2" s="1" t="s">
        <v>1</v>
      </c>
      <c r="D2" s="1" t="s">
        <v>6</v>
      </c>
      <c r="E2" s="1" t="s">
        <v>11</v>
      </c>
      <c r="F2" s="2">
        <v>43739</v>
      </c>
      <c r="G2" s="2" t="s">
        <v>22</v>
      </c>
      <c r="H2" s="4">
        <v>59.95</v>
      </c>
      <c r="I2" s="4">
        <v>0.99916666666666676</v>
      </c>
    </row>
    <row r="3" spans="1:11" hidden="1" x14ac:dyDescent="0.25">
      <c r="A3" s="1">
        <v>2</v>
      </c>
      <c r="B3" s="1">
        <v>1</v>
      </c>
      <c r="C3" s="1" t="s">
        <v>1</v>
      </c>
      <c r="D3" s="1" t="s">
        <v>3</v>
      </c>
      <c r="E3" s="1" t="s">
        <v>10</v>
      </c>
      <c r="F3" s="2">
        <v>43739</v>
      </c>
      <c r="G3" s="2" t="s">
        <v>22</v>
      </c>
      <c r="H3" s="4">
        <v>62.77</v>
      </c>
      <c r="I3" s="4">
        <v>1.0461666666666667</v>
      </c>
    </row>
    <row r="4" spans="1:11" hidden="1" x14ac:dyDescent="0.25">
      <c r="A4" s="1">
        <v>2</v>
      </c>
      <c r="B4" s="1">
        <v>6</v>
      </c>
      <c r="C4" s="1" t="s">
        <v>1</v>
      </c>
      <c r="D4" s="1" t="s">
        <v>8</v>
      </c>
      <c r="E4" s="1" t="s">
        <v>12</v>
      </c>
      <c r="F4" s="2">
        <v>43739</v>
      </c>
      <c r="G4" s="2" t="s">
        <v>22</v>
      </c>
      <c r="H4" s="4">
        <v>17.02</v>
      </c>
      <c r="I4" s="4">
        <v>0.28366666666666668</v>
      </c>
      <c r="J4" s="1">
        <v>35</v>
      </c>
      <c r="K4" s="1">
        <v>15</v>
      </c>
    </row>
    <row r="5" spans="1:11" hidden="1" x14ac:dyDescent="0.25">
      <c r="A5" s="1">
        <v>2</v>
      </c>
      <c r="B5" s="1">
        <v>3</v>
      </c>
      <c r="C5" s="1" t="s">
        <v>1</v>
      </c>
      <c r="D5" s="1" t="s">
        <v>5</v>
      </c>
      <c r="E5" s="1" t="s">
        <v>10</v>
      </c>
      <c r="F5" s="2">
        <v>43739</v>
      </c>
      <c r="G5" s="2" t="s">
        <v>22</v>
      </c>
      <c r="H5" s="4">
        <v>78.02</v>
      </c>
      <c r="I5" s="4">
        <v>1.3003333333333333</v>
      </c>
    </row>
    <row r="6" spans="1:11" hidden="1" x14ac:dyDescent="0.25">
      <c r="A6" s="1">
        <v>2</v>
      </c>
      <c r="B6" s="1">
        <v>7</v>
      </c>
      <c r="C6" s="1" t="s">
        <v>1</v>
      </c>
      <c r="D6" s="1" t="s">
        <v>9</v>
      </c>
      <c r="E6" s="1" t="s">
        <v>12</v>
      </c>
      <c r="F6" s="2">
        <v>43739</v>
      </c>
      <c r="G6" s="2" t="s">
        <v>22</v>
      </c>
      <c r="H6" s="4">
        <v>21.29</v>
      </c>
      <c r="I6" s="4">
        <v>0.35483333333333333</v>
      </c>
    </row>
    <row r="7" spans="1:11" x14ac:dyDescent="0.25">
      <c r="A7" s="1">
        <v>2</v>
      </c>
      <c r="B7" s="1">
        <v>2</v>
      </c>
      <c r="C7" s="1" t="s">
        <v>1</v>
      </c>
      <c r="D7" s="1" t="s">
        <v>4</v>
      </c>
      <c r="E7" s="1" t="s">
        <v>10</v>
      </c>
      <c r="F7" s="2">
        <v>43739</v>
      </c>
      <c r="G7" s="2" t="s">
        <v>22</v>
      </c>
      <c r="H7" s="4">
        <v>79.569999999999993</v>
      </c>
      <c r="I7" s="4">
        <v>1.3261666666666665</v>
      </c>
      <c r="J7" s="1">
        <v>130</v>
      </c>
      <c r="K7" s="1">
        <v>30</v>
      </c>
    </row>
    <row r="8" spans="1:11" hidden="1" x14ac:dyDescent="0.25">
      <c r="A8" s="1">
        <v>2</v>
      </c>
      <c r="B8" s="1">
        <v>5</v>
      </c>
      <c r="C8" s="1" t="s">
        <v>1</v>
      </c>
      <c r="D8" s="1" t="s">
        <v>7</v>
      </c>
      <c r="E8" s="1" t="s">
        <v>11</v>
      </c>
      <c r="F8" s="2">
        <v>43739</v>
      </c>
      <c r="G8" s="2" t="s">
        <v>22</v>
      </c>
      <c r="H8" s="4">
        <v>24.86</v>
      </c>
      <c r="I8" s="4">
        <v>0.41433333333333333</v>
      </c>
    </row>
    <row r="9" spans="1:11" hidden="1" x14ac:dyDescent="0.25">
      <c r="A9" s="1">
        <v>2</v>
      </c>
      <c r="B9" s="1">
        <v>4</v>
      </c>
      <c r="C9" s="1" t="s">
        <v>1</v>
      </c>
      <c r="D9" s="1" t="s">
        <v>6</v>
      </c>
      <c r="E9" s="1" t="s">
        <v>11</v>
      </c>
      <c r="F9" s="2">
        <v>43740</v>
      </c>
      <c r="G9" s="2" t="s">
        <v>23</v>
      </c>
      <c r="H9" s="4">
        <v>59.61</v>
      </c>
      <c r="I9" s="4">
        <v>0.99349999999999994</v>
      </c>
    </row>
    <row r="10" spans="1:11" hidden="1" x14ac:dyDescent="0.25">
      <c r="A10" s="1">
        <v>2</v>
      </c>
      <c r="B10" s="1">
        <v>1</v>
      </c>
      <c r="C10" s="1" t="s">
        <v>1</v>
      </c>
      <c r="D10" s="1" t="s">
        <v>3</v>
      </c>
      <c r="E10" s="1" t="s">
        <v>10</v>
      </c>
      <c r="F10" s="2">
        <v>43740</v>
      </c>
      <c r="G10" s="2" t="s">
        <v>23</v>
      </c>
      <c r="H10" s="4">
        <v>65.17</v>
      </c>
      <c r="I10" s="4">
        <v>1.0861666666666667</v>
      </c>
    </row>
    <row r="11" spans="1:11" hidden="1" x14ac:dyDescent="0.25">
      <c r="A11" s="1">
        <v>2</v>
      </c>
      <c r="B11" s="1">
        <v>6</v>
      </c>
      <c r="C11" s="1" t="s">
        <v>1</v>
      </c>
      <c r="D11" s="1" t="s">
        <v>8</v>
      </c>
      <c r="E11" s="1" t="s">
        <v>12</v>
      </c>
      <c r="F11" s="2">
        <v>43740</v>
      </c>
      <c r="G11" s="2" t="s">
        <v>23</v>
      </c>
      <c r="H11" s="4">
        <v>15.45</v>
      </c>
      <c r="I11" s="4">
        <v>0.25750000000000001</v>
      </c>
      <c r="J11" s="1">
        <v>35</v>
      </c>
      <c r="K11" s="1">
        <v>15</v>
      </c>
    </row>
    <row r="12" spans="1:11" hidden="1" x14ac:dyDescent="0.25">
      <c r="A12" s="1">
        <v>2</v>
      </c>
      <c r="B12" s="1">
        <v>3</v>
      </c>
      <c r="C12" s="1" t="s">
        <v>1</v>
      </c>
      <c r="D12" s="1" t="s">
        <v>5</v>
      </c>
      <c r="E12" s="1" t="s">
        <v>10</v>
      </c>
      <c r="F12" s="2">
        <v>43740</v>
      </c>
      <c r="G12" s="2" t="s">
        <v>23</v>
      </c>
      <c r="H12" s="4">
        <v>63.58</v>
      </c>
      <c r="I12" s="4">
        <v>1.0596666666666665</v>
      </c>
    </row>
    <row r="13" spans="1:11" hidden="1" x14ac:dyDescent="0.25">
      <c r="A13" s="1">
        <v>2</v>
      </c>
      <c r="B13" s="1">
        <v>7</v>
      </c>
      <c r="C13" s="1" t="s">
        <v>1</v>
      </c>
      <c r="D13" s="1" t="s">
        <v>9</v>
      </c>
      <c r="E13" s="1" t="s">
        <v>12</v>
      </c>
      <c r="F13" s="2">
        <v>43740</v>
      </c>
      <c r="G13" s="2" t="s">
        <v>23</v>
      </c>
      <c r="H13" s="4">
        <v>26.45</v>
      </c>
      <c r="I13" s="4">
        <v>0.4408333333333333</v>
      </c>
    </row>
    <row r="14" spans="1:11" x14ac:dyDescent="0.25">
      <c r="A14" s="1">
        <v>2</v>
      </c>
      <c r="B14" s="1">
        <v>2</v>
      </c>
      <c r="C14" s="1" t="s">
        <v>1</v>
      </c>
      <c r="D14" s="1" t="s">
        <v>4</v>
      </c>
      <c r="E14" s="1" t="s">
        <v>10</v>
      </c>
      <c r="F14" s="2">
        <v>43740</v>
      </c>
      <c r="G14" s="2" t="s">
        <v>23</v>
      </c>
      <c r="H14" s="4">
        <v>72.23</v>
      </c>
      <c r="I14" s="4">
        <v>1.2038333333333333</v>
      </c>
      <c r="J14" s="1">
        <v>130</v>
      </c>
      <c r="K14" s="1">
        <v>30</v>
      </c>
    </row>
    <row r="15" spans="1:11" hidden="1" x14ac:dyDescent="0.25">
      <c r="A15" s="1">
        <v>2</v>
      </c>
      <c r="B15" s="1">
        <v>5</v>
      </c>
      <c r="C15" s="1" t="s">
        <v>1</v>
      </c>
      <c r="D15" s="1" t="s">
        <v>7</v>
      </c>
      <c r="E15" s="1" t="s">
        <v>11</v>
      </c>
      <c r="F15" s="2">
        <v>43740</v>
      </c>
      <c r="G15" s="2" t="s">
        <v>23</v>
      </c>
      <c r="H15" s="4">
        <v>26.04</v>
      </c>
      <c r="I15" s="4">
        <v>0.434</v>
      </c>
    </row>
    <row r="16" spans="1:11" hidden="1" x14ac:dyDescent="0.25">
      <c r="A16" s="1">
        <v>2</v>
      </c>
      <c r="B16" s="1">
        <v>4</v>
      </c>
      <c r="C16" s="1" t="s">
        <v>1</v>
      </c>
      <c r="D16" s="1" t="s">
        <v>6</v>
      </c>
      <c r="E16" s="1" t="s">
        <v>11</v>
      </c>
      <c r="F16" s="2">
        <v>43741</v>
      </c>
      <c r="G16" s="2" t="s">
        <v>24</v>
      </c>
      <c r="H16" s="4">
        <v>59.42</v>
      </c>
      <c r="I16" s="4">
        <v>0.9903333333333334</v>
      </c>
    </row>
    <row r="17" spans="1:11" hidden="1" x14ac:dyDescent="0.25">
      <c r="A17" s="1">
        <v>2</v>
      </c>
      <c r="B17" s="1">
        <v>1</v>
      </c>
      <c r="C17" s="1" t="s">
        <v>1</v>
      </c>
      <c r="D17" s="1" t="s">
        <v>3</v>
      </c>
      <c r="E17" s="1" t="s">
        <v>10</v>
      </c>
      <c r="F17" s="2">
        <v>43741</v>
      </c>
      <c r="G17" s="2" t="s">
        <v>24</v>
      </c>
      <c r="H17" s="4">
        <v>77.239999999999995</v>
      </c>
      <c r="I17" s="4">
        <v>1.2873333333333332</v>
      </c>
    </row>
    <row r="18" spans="1:11" hidden="1" x14ac:dyDescent="0.25">
      <c r="A18" s="1">
        <v>2</v>
      </c>
      <c r="B18" s="1">
        <v>6</v>
      </c>
      <c r="C18" s="1" t="s">
        <v>1</v>
      </c>
      <c r="D18" s="1" t="s">
        <v>8</v>
      </c>
      <c r="E18" s="1" t="s">
        <v>12</v>
      </c>
      <c r="F18" s="2">
        <v>43741</v>
      </c>
      <c r="G18" s="2" t="s">
        <v>24</v>
      </c>
      <c r="H18" s="4">
        <v>19.600000000000001</v>
      </c>
      <c r="I18" s="4">
        <v>0.32666666666666672</v>
      </c>
      <c r="J18" s="1">
        <v>35</v>
      </c>
      <c r="K18" s="1">
        <v>15</v>
      </c>
    </row>
    <row r="19" spans="1:11" hidden="1" x14ac:dyDescent="0.25">
      <c r="A19" s="1">
        <v>2</v>
      </c>
      <c r="B19" s="1">
        <v>3</v>
      </c>
      <c r="C19" s="1" t="s">
        <v>1</v>
      </c>
      <c r="D19" s="1" t="s">
        <v>5</v>
      </c>
      <c r="E19" s="1" t="s">
        <v>10</v>
      </c>
      <c r="F19" s="2">
        <v>43741</v>
      </c>
      <c r="G19" s="2" t="s">
        <v>24</v>
      </c>
      <c r="H19" s="4">
        <v>77.040000000000006</v>
      </c>
      <c r="I19" s="4">
        <v>1.284</v>
      </c>
    </row>
    <row r="20" spans="1:11" hidden="1" x14ac:dyDescent="0.25">
      <c r="A20" s="1">
        <v>2</v>
      </c>
      <c r="B20" s="1">
        <v>7</v>
      </c>
      <c r="C20" s="1" t="s">
        <v>1</v>
      </c>
      <c r="D20" s="1" t="s">
        <v>9</v>
      </c>
      <c r="E20" s="1" t="s">
        <v>12</v>
      </c>
      <c r="F20" s="2">
        <v>43741</v>
      </c>
      <c r="G20" s="2" t="s">
        <v>24</v>
      </c>
      <c r="H20" s="4">
        <v>28.99</v>
      </c>
      <c r="I20" s="4">
        <v>0.48316666666666663</v>
      </c>
    </row>
    <row r="21" spans="1:11" x14ac:dyDescent="0.25">
      <c r="A21" s="1">
        <v>2</v>
      </c>
      <c r="B21" s="1">
        <v>2</v>
      </c>
      <c r="C21" s="1" t="s">
        <v>1</v>
      </c>
      <c r="D21" s="1" t="s">
        <v>4</v>
      </c>
      <c r="E21" s="1" t="s">
        <v>10</v>
      </c>
      <c r="F21" s="2">
        <v>43741</v>
      </c>
      <c r="G21" s="2" t="s">
        <v>24</v>
      </c>
      <c r="H21" s="4">
        <v>84.6</v>
      </c>
      <c r="I21" s="4">
        <v>1.41</v>
      </c>
      <c r="J21" s="1">
        <v>130</v>
      </c>
      <c r="K21" s="1">
        <v>30</v>
      </c>
    </row>
    <row r="22" spans="1:11" hidden="1" x14ac:dyDescent="0.25">
      <c r="A22" s="1">
        <v>2</v>
      </c>
      <c r="B22" s="1">
        <v>5</v>
      </c>
      <c r="C22" s="1" t="s">
        <v>1</v>
      </c>
      <c r="D22" s="1" t="s">
        <v>7</v>
      </c>
      <c r="E22" s="1" t="s">
        <v>11</v>
      </c>
      <c r="F22" s="2">
        <v>43741</v>
      </c>
      <c r="G22" s="2" t="s">
        <v>24</v>
      </c>
      <c r="H22" s="4">
        <v>24</v>
      </c>
      <c r="I22" s="4">
        <v>0.4</v>
      </c>
    </row>
    <row r="23" spans="1:11" hidden="1" x14ac:dyDescent="0.25">
      <c r="A23" s="1">
        <v>2</v>
      </c>
      <c r="B23" s="1">
        <v>4</v>
      </c>
      <c r="C23" s="1" t="s">
        <v>1</v>
      </c>
      <c r="D23" s="1" t="s">
        <v>6</v>
      </c>
      <c r="E23" s="1" t="s">
        <v>11</v>
      </c>
      <c r="F23" s="2">
        <v>43742</v>
      </c>
      <c r="G23" s="2" t="s">
        <v>25</v>
      </c>
      <c r="H23" s="4">
        <v>59.94</v>
      </c>
      <c r="I23" s="4">
        <v>0.999</v>
      </c>
    </row>
    <row r="24" spans="1:11" hidden="1" x14ac:dyDescent="0.25">
      <c r="A24" s="1">
        <v>2</v>
      </c>
      <c r="B24" s="1">
        <v>1</v>
      </c>
      <c r="C24" s="1" t="s">
        <v>1</v>
      </c>
      <c r="D24" s="1" t="s">
        <v>3</v>
      </c>
      <c r="E24" s="1" t="s">
        <v>10</v>
      </c>
      <c r="F24" s="2">
        <v>43742</v>
      </c>
      <c r="G24" s="2" t="s">
        <v>25</v>
      </c>
      <c r="H24" s="4">
        <v>67.959999999999994</v>
      </c>
      <c r="I24" s="4">
        <v>1.1326666666666665</v>
      </c>
    </row>
    <row r="25" spans="1:11" hidden="1" x14ac:dyDescent="0.25">
      <c r="A25" s="1">
        <v>2</v>
      </c>
      <c r="B25" s="1">
        <v>6</v>
      </c>
      <c r="C25" s="1" t="s">
        <v>1</v>
      </c>
      <c r="D25" s="1" t="s">
        <v>8</v>
      </c>
      <c r="E25" s="1" t="s">
        <v>12</v>
      </c>
      <c r="F25" s="2">
        <v>43742</v>
      </c>
      <c r="G25" s="2" t="s">
        <v>25</v>
      </c>
      <c r="H25" s="4">
        <v>17.489999999999998</v>
      </c>
      <c r="I25" s="4">
        <v>0.29149999999999998</v>
      </c>
      <c r="J25" s="1">
        <v>35</v>
      </c>
      <c r="K25" s="1">
        <v>15</v>
      </c>
    </row>
    <row r="26" spans="1:11" hidden="1" x14ac:dyDescent="0.25">
      <c r="A26" s="1">
        <v>2</v>
      </c>
      <c r="B26" s="1">
        <v>3</v>
      </c>
      <c r="C26" s="1" t="s">
        <v>1</v>
      </c>
      <c r="D26" s="1" t="s">
        <v>5</v>
      </c>
      <c r="E26" s="1" t="s">
        <v>10</v>
      </c>
      <c r="F26" s="2">
        <v>43742</v>
      </c>
      <c r="G26" s="2" t="s">
        <v>25</v>
      </c>
      <c r="H26" s="4">
        <v>61.3</v>
      </c>
      <c r="I26" s="4">
        <v>1.0216666666666667</v>
      </c>
    </row>
    <row r="27" spans="1:11" hidden="1" x14ac:dyDescent="0.25">
      <c r="A27" s="1">
        <v>2</v>
      </c>
      <c r="B27" s="1">
        <v>7</v>
      </c>
      <c r="C27" s="1" t="s">
        <v>1</v>
      </c>
      <c r="D27" s="1" t="s">
        <v>9</v>
      </c>
      <c r="E27" s="1" t="s">
        <v>12</v>
      </c>
      <c r="F27" s="2">
        <v>43742</v>
      </c>
      <c r="G27" s="2" t="s">
        <v>25</v>
      </c>
      <c r="H27" s="4">
        <v>21.35</v>
      </c>
      <c r="I27" s="4">
        <v>0.35583333333333333</v>
      </c>
    </row>
    <row r="28" spans="1:11" x14ac:dyDescent="0.25">
      <c r="A28" s="1">
        <v>2</v>
      </c>
      <c r="B28" s="1">
        <v>2</v>
      </c>
      <c r="C28" s="1" t="s">
        <v>1</v>
      </c>
      <c r="D28" s="1" t="s">
        <v>4</v>
      </c>
      <c r="E28" s="1" t="s">
        <v>10</v>
      </c>
      <c r="F28" s="2">
        <v>43742</v>
      </c>
      <c r="G28" s="2" t="s">
        <v>25</v>
      </c>
      <c r="H28" s="4">
        <v>79.89</v>
      </c>
      <c r="I28" s="4">
        <v>1.3314999999999999</v>
      </c>
      <c r="J28" s="1">
        <v>130</v>
      </c>
      <c r="K28" s="1">
        <v>30</v>
      </c>
    </row>
    <row r="29" spans="1:11" hidden="1" x14ac:dyDescent="0.25">
      <c r="A29" s="1">
        <v>2</v>
      </c>
      <c r="B29" s="1">
        <v>5</v>
      </c>
      <c r="C29" s="1" t="s">
        <v>1</v>
      </c>
      <c r="D29" s="1" t="s">
        <v>7</v>
      </c>
      <c r="E29" s="1" t="s">
        <v>11</v>
      </c>
      <c r="F29" s="2">
        <v>43742</v>
      </c>
      <c r="G29" s="2" t="s">
        <v>25</v>
      </c>
      <c r="H29" s="4">
        <v>24.45</v>
      </c>
      <c r="I29" s="4">
        <v>0.40749999999999997</v>
      </c>
    </row>
    <row r="30" spans="1:11" hidden="1" x14ac:dyDescent="0.25">
      <c r="A30" s="1">
        <v>2</v>
      </c>
      <c r="B30" s="1">
        <v>4</v>
      </c>
      <c r="C30" s="1" t="s">
        <v>1</v>
      </c>
      <c r="D30" s="1" t="s">
        <v>6</v>
      </c>
      <c r="E30" s="1" t="s">
        <v>11</v>
      </c>
      <c r="F30" s="2">
        <v>43743</v>
      </c>
      <c r="G30" s="2" t="s">
        <v>27</v>
      </c>
      <c r="H30" s="4">
        <v>0</v>
      </c>
      <c r="I30" s="4">
        <v>0</v>
      </c>
    </row>
    <row r="31" spans="1:11" hidden="1" x14ac:dyDescent="0.25">
      <c r="A31" s="1">
        <v>2</v>
      </c>
      <c r="B31" s="1">
        <v>1</v>
      </c>
      <c r="C31" s="1" t="s">
        <v>1</v>
      </c>
      <c r="D31" s="1" t="s">
        <v>3</v>
      </c>
      <c r="E31" s="1" t="s">
        <v>10</v>
      </c>
      <c r="F31" s="2">
        <v>43743</v>
      </c>
      <c r="G31" s="2" t="s">
        <v>27</v>
      </c>
      <c r="H31" s="4">
        <v>0</v>
      </c>
      <c r="I31" s="4">
        <v>0</v>
      </c>
    </row>
    <row r="32" spans="1:11" hidden="1" x14ac:dyDescent="0.25">
      <c r="A32" s="1">
        <v>2</v>
      </c>
      <c r="B32" s="1">
        <v>6</v>
      </c>
      <c r="C32" s="1" t="s">
        <v>1</v>
      </c>
      <c r="D32" s="1" t="s">
        <v>8</v>
      </c>
      <c r="E32" s="1" t="s">
        <v>12</v>
      </c>
      <c r="F32" s="2">
        <v>43743</v>
      </c>
      <c r="G32" s="2" t="s">
        <v>27</v>
      </c>
      <c r="H32" s="4">
        <v>0</v>
      </c>
      <c r="I32" s="4">
        <v>0</v>
      </c>
    </row>
    <row r="33" spans="1:11" hidden="1" x14ac:dyDescent="0.25">
      <c r="A33" s="1">
        <v>2</v>
      </c>
      <c r="B33" s="1">
        <v>3</v>
      </c>
      <c r="C33" s="1" t="s">
        <v>1</v>
      </c>
      <c r="D33" s="1" t="s">
        <v>5</v>
      </c>
      <c r="E33" s="1" t="s">
        <v>10</v>
      </c>
      <c r="F33" s="2">
        <v>43743</v>
      </c>
      <c r="G33" s="2" t="s">
        <v>27</v>
      </c>
      <c r="H33" s="4">
        <v>0</v>
      </c>
      <c r="I33" s="4">
        <v>0</v>
      </c>
    </row>
    <row r="34" spans="1:11" hidden="1" x14ac:dyDescent="0.25">
      <c r="A34" s="1">
        <v>2</v>
      </c>
      <c r="B34" s="1">
        <v>7</v>
      </c>
      <c r="C34" s="1" t="s">
        <v>1</v>
      </c>
      <c r="D34" s="1" t="s">
        <v>9</v>
      </c>
      <c r="E34" s="1" t="s">
        <v>12</v>
      </c>
      <c r="F34" s="2">
        <v>43743</v>
      </c>
      <c r="G34" s="2" t="s">
        <v>27</v>
      </c>
      <c r="H34" s="4">
        <v>0</v>
      </c>
      <c r="I34" s="4">
        <v>0</v>
      </c>
    </row>
    <row r="35" spans="1:11" hidden="1" x14ac:dyDescent="0.25">
      <c r="A35" s="1">
        <v>2</v>
      </c>
      <c r="B35" s="1">
        <v>2</v>
      </c>
      <c r="C35" s="1" t="s">
        <v>1</v>
      </c>
      <c r="D35" s="1" t="s">
        <v>4</v>
      </c>
      <c r="E35" s="1" t="s">
        <v>10</v>
      </c>
      <c r="F35" s="2">
        <v>43743</v>
      </c>
      <c r="G35" s="2" t="s">
        <v>27</v>
      </c>
      <c r="H35" s="4">
        <v>0</v>
      </c>
      <c r="I35" s="4">
        <v>0</v>
      </c>
    </row>
    <row r="36" spans="1:11" hidden="1" x14ac:dyDescent="0.25">
      <c r="A36" s="1">
        <v>2</v>
      </c>
      <c r="B36" s="1">
        <v>5</v>
      </c>
      <c r="C36" s="1" t="s">
        <v>1</v>
      </c>
      <c r="D36" s="1" t="s">
        <v>7</v>
      </c>
      <c r="E36" s="1" t="s">
        <v>11</v>
      </c>
      <c r="F36" s="2">
        <v>43743</v>
      </c>
      <c r="G36" s="2" t="s">
        <v>27</v>
      </c>
      <c r="H36" s="4">
        <v>0</v>
      </c>
      <c r="I36" s="4">
        <v>0</v>
      </c>
    </row>
    <row r="37" spans="1:11" hidden="1" x14ac:dyDescent="0.25">
      <c r="A37" s="1">
        <v>2</v>
      </c>
      <c r="B37" s="1">
        <v>4</v>
      </c>
      <c r="C37" s="1" t="s">
        <v>1</v>
      </c>
      <c r="D37" s="1" t="s">
        <v>6</v>
      </c>
      <c r="E37" s="1" t="s">
        <v>11</v>
      </c>
      <c r="F37" s="2">
        <v>43744</v>
      </c>
      <c r="G37" s="2" t="s">
        <v>28</v>
      </c>
      <c r="H37" s="4">
        <v>0</v>
      </c>
      <c r="I37" s="4">
        <v>0</v>
      </c>
    </row>
    <row r="38" spans="1:11" hidden="1" x14ac:dyDescent="0.25">
      <c r="A38" s="1">
        <v>2</v>
      </c>
      <c r="B38" s="1">
        <v>1</v>
      </c>
      <c r="C38" s="1" t="s">
        <v>1</v>
      </c>
      <c r="D38" s="1" t="s">
        <v>3</v>
      </c>
      <c r="E38" s="1" t="s">
        <v>10</v>
      </c>
      <c r="F38" s="2">
        <v>43744</v>
      </c>
      <c r="G38" s="2" t="s">
        <v>28</v>
      </c>
      <c r="H38" s="4">
        <v>0</v>
      </c>
      <c r="I38" s="4">
        <v>0</v>
      </c>
    </row>
    <row r="39" spans="1:11" hidden="1" x14ac:dyDescent="0.25">
      <c r="A39" s="1">
        <v>2</v>
      </c>
      <c r="B39" s="1">
        <v>6</v>
      </c>
      <c r="C39" s="1" t="s">
        <v>1</v>
      </c>
      <c r="D39" s="1" t="s">
        <v>8</v>
      </c>
      <c r="E39" s="1" t="s">
        <v>12</v>
      </c>
      <c r="F39" s="2">
        <v>43744</v>
      </c>
      <c r="G39" s="2" t="s">
        <v>28</v>
      </c>
      <c r="H39" s="4">
        <v>0</v>
      </c>
      <c r="I39" s="4">
        <v>0</v>
      </c>
    </row>
    <row r="40" spans="1:11" hidden="1" x14ac:dyDescent="0.25">
      <c r="A40" s="1">
        <v>2</v>
      </c>
      <c r="B40" s="1">
        <v>3</v>
      </c>
      <c r="C40" s="1" t="s">
        <v>1</v>
      </c>
      <c r="D40" s="1" t="s">
        <v>5</v>
      </c>
      <c r="E40" s="1" t="s">
        <v>10</v>
      </c>
      <c r="F40" s="2">
        <v>43744</v>
      </c>
      <c r="G40" s="2" t="s">
        <v>28</v>
      </c>
      <c r="H40" s="4">
        <v>0</v>
      </c>
      <c r="I40" s="4">
        <v>0</v>
      </c>
    </row>
    <row r="41" spans="1:11" hidden="1" x14ac:dyDescent="0.25">
      <c r="A41" s="1">
        <v>2</v>
      </c>
      <c r="B41" s="1">
        <v>7</v>
      </c>
      <c r="C41" s="1" t="s">
        <v>1</v>
      </c>
      <c r="D41" s="1" t="s">
        <v>9</v>
      </c>
      <c r="E41" s="1" t="s">
        <v>12</v>
      </c>
      <c r="F41" s="2">
        <v>43744</v>
      </c>
      <c r="G41" s="2" t="s">
        <v>28</v>
      </c>
      <c r="H41" s="4">
        <v>0</v>
      </c>
      <c r="I41" s="4">
        <v>0</v>
      </c>
    </row>
    <row r="42" spans="1:11" hidden="1" x14ac:dyDescent="0.25">
      <c r="A42" s="1">
        <v>2</v>
      </c>
      <c r="B42" s="1">
        <v>2</v>
      </c>
      <c r="C42" s="1" t="s">
        <v>1</v>
      </c>
      <c r="D42" s="1" t="s">
        <v>4</v>
      </c>
      <c r="E42" s="1" t="s">
        <v>10</v>
      </c>
      <c r="F42" s="2">
        <v>43744</v>
      </c>
      <c r="G42" s="2" t="s">
        <v>28</v>
      </c>
      <c r="H42" s="4">
        <v>0</v>
      </c>
      <c r="I42" s="4">
        <v>0</v>
      </c>
    </row>
    <row r="43" spans="1:11" hidden="1" x14ac:dyDescent="0.25">
      <c r="A43" s="1">
        <v>2</v>
      </c>
      <c r="B43" s="1">
        <v>5</v>
      </c>
      <c r="C43" s="1" t="s">
        <v>1</v>
      </c>
      <c r="D43" s="1" t="s">
        <v>7</v>
      </c>
      <c r="E43" s="1" t="s">
        <v>11</v>
      </c>
      <c r="F43" s="2">
        <v>43744</v>
      </c>
      <c r="G43" s="2" t="s">
        <v>28</v>
      </c>
      <c r="H43" s="4">
        <v>0</v>
      </c>
      <c r="I43" s="4">
        <v>0</v>
      </c>
    </row>
    <row r="44" spans="1:11" hidden="1" x14ac:dyDescent="0.25">
      <c r="A44" s="1">
        <v>2</v>
      </c>
      <c r="B44" s="1">
        <v>4</v>
      </c>
      <c r="C44" s="1" t="s">
        <v>1</v>
      </c>
      <c r="D44" s="1" t="s">
        <v>6</v>
      </c>
      <c r="E44" s="1" t="s">
        <v>11</v>
      </c>
      <c r="F44" s="2">
        <v>43745</v>
      </c>
      <c r="G44" s="2" t="s">
        <v>26</v>
      </c>
      <c r="H44" s="4">
        <v>59.92</v>
      </c>
      <c r="I44" s="4">
        <v>0.9986666666666667</v>
      </c>
    </row>
    <row r="45" spans="1:11" hidden="1" x14ac:dyDescent="0.25">
      <c r="A45" s="1">
        <v>2</v>
      </c>
      <c r="B45" s="1">
        <v>1</v>
      </c>
      <c r="C45" s="1" t="s">
        <v>1</v>
      </c>
      <c r="D45" s="1" t="s">
        <v>3</v>
      </c>
      <c r="E45" s="1" t="s">
        <v>10</v>
      </c>
      <c r="F45" s="2">
        <v>43745</v>
      </c>
      <c r="G45" s="2" t="s">
        <v>26</v>
      </c>
      <c r="H45" s="4">
        <v>73.88</v>
      </c>
      <c r="I45" s="4">
        <v>1.2313333333333332</v>
      </c>
    </row>
    <row r="46" spans="1:11" hidden="1" x14ac:dyDescent="0.25">
      <c r="A46" s="1">
        <v>2</v>
      </c>
      <c r="B46" s="1">
        <v>6</v>
      </c>
      <c r="C46" s="1" t="s">
        <v>1</v>
      </c>
      <c r="D46" s="1" t="s">
        <v>8</v>
      </c>
      <c r="E46" s="1" t="s">
        <v>12</v>
      </c>
      <c r="F46" s="2">
        <v>43745</v>
      </c>
      <c r="G46" s="2" t="s">
        <v>26</v>
      </c>
      <c r="H46" s="4">
        <v>17.32</v>
      </c>
      <c r="I46" s="4">
        <v>0.28866666666666668</v>
      </c>
      <c r="J46" s="1">
        <v>35</v>
      </c>
      <c r="K46" s="1">
        <v>15</v>
      </c>
    </row>
    <row r="47" spans="1:11" hidden="1" x14ac:dyDescent="0.25">
      <c r="A47" s="1">
        <v>2</v>
      </c>
      <c r="B47" s="1">
        <v>3</v>
      </c>
      <c r="C47" s="1" t="s">
        <v>1</v>
      </c>
      <c r="D47" s="1" t="s">
        <v>5</v>
      </c>
      <c r="E47" s="1" t="s">
        <v>10</v>
      </c>
      <c r="F47" s="2">
        <v>43745</v>
      </c>
      <c r="G47" s="2" t="s">
        <v>26</v>
      </c>
      <c r="H47" s="4">
        <v>79.260000000000005</v>
      </c>
      <c r="I47" s="4">
        <v>1.3210000000000002</v>
      </c>
    </row>
    <row r="48" spans="1:11" hidden="1" x14ac:dyDescent="0.25">
      <c r="A48" s="1">
        <v>2</v>
      </c>
      <c r="B48" s="1">
        <v>7</v>
      </c>
      <c r="C48" s="1" t="s">
        <v>1</v>
      </c>
      <c r="D48" s="1" t="s">
        <v>9</v>
      </c>
      <c r="E48" s="1" t="s">
        <v>12</v>
      </c>
      <c r="F48" s="2">
        <v>43745</v>
      </c>
      <c r="G48" s="2" t="s">
        <v>26</v>
      </c>
      <c r="H48" s="4">
        <v>21.99</v>
      </c>
      <c r="I48" s="4">
        <v>0.36649999999999999</v>
      </c>
    </row>
    <row r="49" spans="1:11" x14ac:dyDescent="0.25">
      <c r="A49" s="1">
        <v>2</v>
      </c>
      <c r="B49" s="1">
        <v>2</v>
      </c>
      <c r="C49" s="1" t="s">
        <v>1</v>
      </c>
      <c r="D49" s="1" t="s">
        <v>4</v>
      </c>
      <c r="E49" s="1" t="s">
        <v>10</v>
      </c>
      <c r="F49" s="2">
        <v>43745</v>
      </c>
      <c r="G49" s="2" t="s">
        <v>26</v>
      </c>
      <c r="H49" s="4">
        <v>89.4</v>
      </c>
      <c r="I49" s="4">
        <v>1.49</v>
      </c>
      <c r="J49" s="1">
        <v>130</v>
      </c>
      <c r="K49" s="1">
        <v>30</v>
      </c>
    </row>
    <row r="50" spans="1:11" hidden="1" x14ac:dyDescent="0.25">
      <c r="A50" s="1">
        <v>2</v>
      </c>
      <c r="B50" s="1">
        <v>5</v>
      </c>
      <c r="C50" s="1" t="s">
        <v>1</v>
      </c>
      <c r="D50" s="1" t="s">
        <v>7</v>
      </c>
      <c r="E50" s="1" t="s">
        <v>11</v>
      </c>
      <c r="F50" s="2">
        <v>43745</v>
      </c>
      <c r="G50" s="2" t="s">
        <v>26</v>
      </c>
      <c r="H50" s="4">
        <v>22.72</v>
      </c>
      <c r="I50" s="4">
        <v>0.37866666666666665</v>
      </c>
    </row>
    <row r="51" spans="1:11" hidden="1" x14ac:dyDescent="0.25">
      <c r="A51" s="1">
        <v>2</v>
      </c>
      <c r="B51" s="1">
        <v>4</v>
      </c>
      <c r="C51" s="1" t="s">
        <v>1</v>
      </c>
      <c r="D51" s="1" t="s">
        <v>6</v>
      </c>
      <c r="E51" s="1" t="s">
        <v>11</v>
      </c>
      <c r="F51" s="2">
        <v>43746</v>
      </c>
      <c r="G51" s="2" t="s">
        <v>22</v>
      </c>
      <c r="H51" s="4">
        <v>59.12</v>
      </c>
      <c r="I51" s="4">
        <v>0.98533333333333328</v>
      </c>
    </row>
    <row r="52" spans="1:11" hidden="1" x14ac:dyDescent="0.25">
      <c r="A52" s="1">
        <v>2</v>
      </c>
      <c r="B52" s="1">
        <v>1</v>
      </c>
      <c r="C52" s="1" t="s">
        <v>1</v>
      </c>
      <c r="D52" s="1" t="s">
        <v>3</v>
      </c>
      <c r="E52" s="1" t="s">
        <v>10</v>
      </c>
      <c r="F52" s="2">
        <v>43746</v>
      </c>
      <c r="G52" s="2" t="s">
        <v>22</v>
      </c>
      <c r="H52" s="4">
        <v>74.45</v>
      </c>
      <c r="I52" s="4">
        <v>1.2408333333333335</v>
      </c>
    </row>
    <row r="53" spans="1:11" hidden="1" x14ac:dyDescent="0.25">
      <c r="A53" s="1">
        <v>2</v>
      </c>
      <c r="B53" s="1">
        <v>6</v>
      </c>
      <c r="C53" s="1" t="s">
        <v>1</v>
      </c>
      <c r="D53" s="1" t="s">
        <v>8</v>
      </c>
      <c r="E53" s="1" t="s">
        <v>12</v>
      </c>
      <c r="F53" s="2">
        <v>43746</v>
      </c>
      <c r="G53" s="2" t="s">
        <v>22</v>
      </c>
      <c r="H53" s="4">
        <v>15.53</v>
      </c>
      <c r="I53" s="4">
        <v>0.2588333333333333</v>
      </c>
      <c r="J53" s="1">
        <v>35</v>
      </c>
      <c r="K53" s="1">
        <v>15</v>
      </c>
    </row>
    <row r="54" spans="1:11" hidden="1" x14ac:dyDescent="0.25">
      <c r="A54" s="1">
        <v>2</v>
      </c>
      <c r="B54" s="1">
        <v>3</v>
      </c>
      <c r="C54" s="1" t="s">
        <v>1</v>
      </c>
      <c r="D54" s="1" t="s">
        <v>5</v>
      </c>
      <c r="E54" s="1" t="s">
        <v>10</v>
      </c>
      <c r="F54" s="2">
        <v>43746</v>
      </c>
      <c r="G54" s="2" t="s">
        <v>22</v>
      </c>
      <c r="H54" s="4">
        <v>70.94</v>
      </c>
      <c r="I54" s="4">
        <v>1.1823333333333332</v>
      </c>
    </row>
    <row r="55" spans="1:11" hidden="1" x14ac:dyDescent="0.25">
      <c r="A55" s="1">
        <v>2</v>
      </c>
      <c r="B55" s="1">
        <v>7</v>
      </c>
      <c r="C55" s="1" t="s">
        <v>1</v>
      </c>
      <c r="D55" s="1" t="s">
        <v>9</v>
      </c>
      <c r="E55" s="1" t="s">
        <v>12</v>
      </c>
      <c r="F55" s="2">
        <v>43746</v>
      </c>
      <c r="G55" s="2" t="s">
        <v>22</v>
      </c>
      <c r="H55" s="4">
        <v>25.57</v>
      </c>
      <c r="I55" s="4">
        <v>0.42616666666666669</v>
      </c>
    </row>
    <row r="56" spans="1:11" x14ac:dyDescent="0.25">
      <c r="A56" s="1">
        <v>2</v>
      </c>
      <c r="B56" s="1">
        <v>2</v>
      </c>
      <c r="C56" s="1" t="s">
        <v>1</v>
      </c>
      <c r="D56" s="1" t="s">
        <v>4</v>
      </c>
      <c r="E56" s="1" t="s">
        <v>10</v>
      </c>
      <c r="F56" s="2">
        <v>43746</v>
      </c>
      <c r="G56" s="2" t="s">
        <v>22</v>
      </c>
      <c r="H56" s="4">
        <v>86.77</v>
      </c>
      <c r="I56" s="4">
        <v>1.4461666666666666</v>
      </c>
      <c r="J56" s="1">
        <v>130</v>
      </c>
      <c r="K56" s="1">
        <v>30</v>
      </c>
    </row>
    <row r="57" spans="1:11" hidden="1" x14ac:dyDescent="0.25">
      <c r="A57" s="1">
        <v>2</v>
      </c>
      <c r="B57" s="1">
        <v>5</v>
      </c>
      <c r="C57" s="1" t="s">
        <v>1</v>
      </c>
      <c r="D57" s="1" t="s">
        <v>7</v>
      </c>
      <c r="E57" s="1" t="s">
        <v>11</v>
      </c>
      <c r="F57" s="2">
        <v>43746</v>
      </c>
      <c r="G57" s="2" t="s">
        <v>22</v>
      </c>
      <c r="H57" s="4">
        <v>21.93</v>
      </c>
      <c r="I57" s="4">
        <v>0.36549999999999999</v>
      </c>
    </row>
    <row r="58" spans="1:11" hidden="1" x14ac:dyDescent="0.25">
      <c r="A58" s="1">
        <v>2</v>
      </c>
      <c r="B58" s="1">
        <v>4</v>
      </c>
      <c r="C58" s="1" t="s">
        <v>1</v>
      </c>
      <c r="D58" s="1" t="s">
        <v>6</v>
      </c>
      <c r="E58" s="1" t="s">
        <v>11</v>
      </c>
      <c r="F58" s="2">
        <v>43747</v>
      </c>
      <c r="G58" s="2" t="s">
        <v>23</v>
      </c>
      <c r="H58" s="4">
        <v>60.18</v>
      </c>
      <c r="I58" s="4">
        <v>1.0029999999999999</v>
      </c>
    </row>
    <row r="59" spans="1:11" hidden="1" x14ac:dyDescent="0.25">
      <c r="A59" s="1">
        <v>2</v>
      </c>
      <c r="B59" s="1">
        <v>1</v>
      </c>
      <c r="C59" s="1" t="s">
        <v>1</v>
      </c>
      <c r="D59" s="1" t="s">
        <v>3</v>
      </c>
      <c r="E59" s="1" t="s">
        <v>10</v>
      </c>
      <c r="F59" s="2">
        <v>43747</v>
      </c>
      <c r="G59" s="2" t="s">
        <v>23</v>
      </c>
      <c r="H59" s="4">
        <v>79.459999999999994</v>
      </c>
      <c r="I59" s="4">
        <v>1.3243333333333331</v>
      </c>
    </row>
    <row r="60" spans="1:11" hidden="1" x14ac:dyDescent="0.25">
      <c r="A60" s="1">
        <v>2</v>
      </c>
      <c r="B60" s="1">
        <v>6</v>
      </c>
      <c r="C60" s="1" t="s">
        <v>1</v>
      </c>
      <c r="D60" s="1" t="s">
        <v>8</v>
      </c>
      <c r="E60" s="1" t="s">
        <v>12</v>
      </c>
      <c r="F60" s="2">
        <v>43747</v>
      </c>
      <c r="G60" s="2" t="s">
        <v>23</v>
      </c>
      <c r="H60" s="4">
        <v>15.69</v>
      </c>
      <c r="I60" s="4">
        <v>0.26150000000000001</v>
      </c>
      <c r="J60" s="1">
        <v>35</v>
      </c>
      <c r="K60" s="1">
        <v>15</v>
      </c>
    </row>
    <row r="61" spans="1:11" hidden="1" x14ac:dyDescent="0.25">
      <c r="A61" s="1">
        <v>2</v>
      </c>
      <c r="B61" s="1">
        <v>3</v>
      </c>
      <c r="C61" s="1" t="s">
        <v>1</v>
      </c>
      <c r="D61" s="1" t="s">
        <v>5</v>
      </c>
      <c r="E61" s="1" t="s">
        <v>10</v>
      </c>
      <c r="F61" s="2">
        <v>43747</v>
      </c>
      <c r="G61" s="2" t="s">
        <v>23</v>
      </c>
      <c r="H61" s="4">
        <v>68.08</v>
      </c>
      <c r="I61" s="4">
        <v>1.1346666666666667</v>
      </c>
    </row>
    <row r="62" spans="1:11" hidden="1" x14ac:dyDescent="0.25">
      <c r="A62" s="1">
        <v>2</v>
      </c>
      <c r="B62" s="1">
        <v>7</v>
      </c>
      <c r="C62" s="1" t="s">
        <v>1</v>
      </c>
      <c r="D62" s="1" t="s">
        <v>9</v>
      </c>
      <c r="E62" s="1" t="s">
        <v>12</v>
      </c>
      <c r="F62" s="2">
        <v>43747</v>
      </c>
      <c r="G62" s="2" t="s">
        <v>23</v>
      </c>
      <c r="H62" s="4">
        <v>27</v>
      </c>
      <c r="I62" s="4">
        <v>0.45</v>
      </c>
    </row>
    <row r="63" spans="1:11" x14ac:dyDescent="0.25">
      <c r="A63" s="1">
        <v>2</v>
      </c>
      <c r="B63" s="1">
        <v>2</v>
      </c>
      <c r="C63" s="1" t="s">
        <v>1</v>
      </c>
      <c r="D63" s="1" t="s">
        <v>4</v>
      </c>
      <c r="E63" s="1" t="s">
        <v>10</v>
      </c>
      <c r="F63" s="2">
        <v>43747</v>
      </c>
      <c r="G63" s="2" t="s">
        <v>23</v>
      </c>
      <c r="H63" s="4">
        <v>86.85</v>
      </c>
      <c r="I63" s="4">
        <v>1.4475</v>
      </c>
      <c r="J63" s="1">
        <v>130</v>
      </c>
      <c r="K63" s="1">
        <v>30</v>
      </c>
    </row>
    <row r="64" spans="1:11" hidden="1" x14ac:dyDescent="0.25">
      <c r="A64" s="1">
        <v>2</v>
      </c>
      <c r="B64" s="1">
        <v>5</v>
      </c>
      <c r="C64" s="1" t="s">
        <v>1</v>
      </c>
      <c r="D64" s="1" t="s">
        <v>7</v>
      </c>
      <c r="E64" s="1" t="s">
        <v>11</v>
      </c>
      <c r="F64" s="2">
        <v>43747</v>
      </c>
      <c r="G64" s="2" t="s">
        <v>23</v>
      </c>
      <c r="H64" s="4">
        <v>23.09</v>
      </c>
      <c r="I64" s="4">
        <v>0.38483333333333331</v>
      </c>
    </row>
    <row r="65" spans="1:11" hidden="1" x14ac:dyDescent="0.25">
      <c r="A65" s="1">
        <v>2</v>
      </c>
      <c r="B65" s="1">
        <v>4</v>
      </c>
      <c r="C65" s="1" t="s">
        <v>1</v>
      </c>
      <c r="D65" s="1" t="s">
        <v>6</v>
      </c>
      <c r="E65" s="1" t="s">
        <v>11</v>
      </c>
      <c r="F65" s="2">
        <v>43748</v>
      </c>
      <c r="G65" s="2" t="s">
        <v>24</v>
      </c>
      <c r="H65" s="4">
        <v>60.06</v>
      </c>
      <c r="I65" s="4">
        <v>1.0010000000000001</v>
      </c>
    </row>
    <row r="66" spans="1:11" hidden="1" x14ac:dyDescent="0.25">
      <c r="A66" s="1">
        <v>2</v>
      </c>
      <c r="B66" s="1">
        <v>1</v>
      </c>
      <c r="C66" s="1" t="s">
        <v>1</v>
      </c>
      <c r="D66" s="1" t="s">
        <v>3</v>
      </c>
      <c r="E66" s="1" t="s">
        <v>10</v>
      </c>
      <c r="F66" s="2">
        <v>43748</v>
      </c>
      <c r="G66" s="2" t="s">
        <v>24</v>
      </c>
      <c r="H66" s="4">
        <v>73</v>
      </c>
      <c r="I66" s="4">
        <v>1.2166666666666666</v>
      </c>
    </row>
    <row r="67" spans="1:11" hidden="1" x14ac:dyDescent="0.25">
      <c r="A67" s="1">
        <v>2</v>
      </c>
      <c r="B67" s="1">
        <v>6</v>
      </c>
      <c r="C67" s="1" t="s">
        <v>1</v>
      </c>
      <c r="D67" s="1" t="s">
        <v>8</v>
      </c>
      <c r="E67" s="1" t="s">
        <v>12</v>
      </c>
      <c r="F67" s="2">
        <v>43748</v>
      </c>
      <c r="G67" s="2" t="s">
        <v>24</v>
      </c>
      <c r="H67" s="4">
        <v>17.29</v>
      </c>
      <c r="I67" s="4">
        <v>0.28816666666666663</v>
      </c>
      <c r="J67" s="1">
        <v>35</v>
      </c>
      <c r="K67" s="1">
        <v>15</v>
      </c>
    </row>
    <row r="68" spans="1:11" hidden="1" x14ac:dyDescent="0.25">
      <c r="A68" s="1">
        <v>2</v>
      </c>
      <c r="B68" s="1">
        <v>3</v>
      </c>
      <c r="C68" s="1" t="s">
        <v>1</v>
      </c>
      <c r="D68" s="1" t="s">
        <v>5</v>
      </c>
      <c r="E68" s="1" t="s">
        <v>10</v>
      </c>
      <c r="F68" s="2">
        <v>43748</v>
      </c>
      <c r="G68" s="2" t="s">
        <v>24</v>
      </c>
      <c r="H68" s="4">
        <v>86.11</v>
      </c>
      <c r="I68" s="4">
        <v>1.4351666666666667</v>
      </c>
    </row>
    <row r="69" spans="1:11" hidden="1" x14ac:dyDescent="0.25">
      <c r="A69" s="1">
        <v>2</v>
      </c>
      <c r="B69" s="1">
        <v>7</v>
      </c>
      <c r="C69" s="1" t="s">
        <v>1</v>
      </c>
      <c r="D69" s="1" t="s">
        <v>9</v>
      </c>
      <c r="E69" s="1" t="s">
        <v>12</v>
      </c>
      <c r="F69" s="2">
        <v>43748</v>
      </c>
      <c r="G69" s="2" t="s">
        <v>24</v>
      </c>
      <c r="H69" s="4">
        <v>21.11</v>
      </c>
      <c r="I69" s="4">
        <v>0.35183333333333333</v>
      </c>
    </row>
    <row r="70" spans="1:11" x14ac:dyDescent="0.25">
      <c r="A70" s="1">
        <v>2</v>
      </c>
      <c r="B70" s="1">
        <v>2</v>
      </c>
      <c r="C70" s="1" t="s">
        <v>1</v>
      </c>
      <c r="D70" s="1" t="s">
        <v>4</v>
      </c>
      <c r="E70" s="1" t="s">
        <v>10</v>
      </c>
      <c r="F70" s="2">
        <v>43748</v>
      </c>
      <c r="G70" s="2" t="s">
        <v>24</v>
      </c>
      <c r="H70" s="4">
        <v>76.94</v>
      </c>
      <c r="I70" s="4">
        <v>1.2823333333333333</v>
      </c>
      <c r="J70" s="1">
        <v>130</v>
      </c>
      <c r="K70" s="1">
        <v>30</v>
      </c>
    </row>
    <row r="71" spans="1:11" hidden="1" x14ac:dyDescent="0.25">
      <c r="A71" s="1">
        <v>2</v>
      </c>
      <c r="B71" s="1">
        <v>5</v>
      </c>
      <c r="C71" s="1" t="s">
        <v>1</v>
      </c>
      <c r="D71" s="1" t="s">
        <v>7</v>
      </c>
      <c r="E71" s="1" t="s">
        <v>11</v>
      </c>
      <c r="F71" s="2">
        <v>43748</v>
      </c>
      <c r="G71" s="2" t="s">
        <v>24</v>
      </c>
      <c r="H71" s="4">
        <v>26.32</v>
      </c>
      <c r="I71" s="4">
        <v>0.43866666666666665</v>
      </c>
    </row>
    <row r="72" spans="1:11" hidden="1" x14ac:dyDescent="0.25">
      <c r="A72" s="1">
        <v>2</v>
      </c>
      <c r="B72" s="1">
        <v>4</v>
      </c>
      <c r="C72" s="1" t="s">
        <v>1</v>
      </c>
      <c r="D72" s="1" t="s">
        <v>6</v>
      </c>
      <c r="E72" s="1" t="s">
        <v>11</v>
      </c>
      <c r="F72" s="2">
        <v>43749</v>
      </c>
      <c r="G72" s="2" t="s">
        <v>25</v>
      </c>
      <c r="H72" s="4">
        <v>59.24</v>
      </c>
      <c r="I72" s="4">
        <v>0.9873333333333334</v>
      </c>
    </row>
    <row r="73" spans="1:11" hidden="1" x14ac:dyDescent="0.25">
      <c r="A73" s="1">
        <v>2</v>
      </c>
      <c r="B73" s="1">
        <v>1</v>
      </c>
      <c r="C73" s="1" t="s">
        <v>1</v>
      </c>
      <c r="D73" s="1" t="s">
        <v>3</v>
      </c>
      <c r="E73" s="1" t="s">
        <v>10</v>
      </c>
      <c r="F73" s="2">
        <v>43749</v>
      </c>
      <c r="G73" s="2" t="s">
        <v>25</v>
      </c>
      <c r="H73" s="4">
        <v>77.05</v>
      </c>
      <c r="I73" s="4">
        <v>1.2841666666666667</v>
      </c>
    </row>
    <row r="74" spans="1:11" hidden="1" x14ac:dyDescent="0.25">
      <c r="A74" s="1">
        <v>2</v>
      </c>
      <c r="B74" s="1">
        <v>6</v>
      </c>
      <c r="C74" s="1" t="s">
        <v>1</v>
      </c>
      <c r="D74" s="1" t="s">
        <v>8</v>
      </c>
      <c r="E74" s="1" t="s">
        <v>12</v>
      </c>
      <c r="F74" s="2">
        <v>43749</v>
      </c>
      <c r="G74" s="2" t="s">
        <v>25</v>
      </c>
      <c r="H74" s="4">
        <v>19.23</v>
      </c>
      <c r="I74" s="4">
        <v>0.32050000000000001</v>
      </c>
      <c r="J74" s="1">
        <v>35</v>
      </c>
      <c r="K74" s="1">
        <v>15</v>
      </c>
    </row>
    <row r="75" spans="1:11" hidden="1" x14ac:dyDescent="0.25">
      <c r="A75" s="1">
        <v>2</v>
      </c>
      <c r="B75" s="1">
        <v>3</v>
      </c>
      <c r="C75" s="1" t="s">
        <v>1</v>
      </c>
      <c r="D75" s="1" t="s">
        <v>5</v>
      </c>
      <c r="E75" s="1" t="s">
        <v>10</v>
      </c>
      <c r="F75" s="2">
        <v>43749</v>
      </c>
      <c r="G75" s="2" t="s">
        <v>25</v>
      </c>
      <c r="H75" s="4">
        <v>65.3</v>
      </c>
      <c r="I75" s="4">
        <v>1.0883333333333334</v>
      </c>
    </row>
    <row r="76" spans="1:11" hidden="1" x14ac:dyDescent="0.25">
      <c r="A76" s="1">
        <v>2</v>
      </c>
      <c r="B76" s="1">
        <v>7</v>
      </c>
      <c r="C76" s="1" t="s">
        <v>1</v>
      </c>
      <c r="D76" s="1" t="s">
        <v>9</v>
      </c>
      <c r="E76" s="1" t="s">
        <v>12</v>
      </c>
      <c r="F76" s="2">
        <v>43749</v>
      </c>
      <c r="G76" s="2" t="s">
        <v>25</v>
      </c>
      <c r="H76" s="4">
        <v>27.62</v>
      </c>
      <c r="I76" s="4">
        <v>0.46033333333333337</v>
      </c>
    </row>
    <row r="77" spans="1:11" x14ac:dyDescent="0.25">
      <c r="A77" s="1">
        <v>2</v>
      </c>
      <c r="B77" s="1">
        <v>2</v>
      </c>
      <c r="C77" s="1" t="s">
        <v>1</v>
      </c>
      <c r="D77" s="1" t="s">
        <v>4</v>
      </c>
      <c r="E77" s="1" t="s">
        <v>10</v>
      </c>
      <c r="F77" s="2">
        <v>43749</v>
      </c>
      <c r="G77" s="2" t="s">
        <v>25</v>
      </c>
      <c r="H77" s="4">
        <v>78.5</v>
      </c>
      <c r="I77" s="4">
        <v>1.3083333333333333</v>
      </c>
      <c r="J77" s="1">
        <v>130</v>
      </c>
      <c r="K77" s="1">
        <v>30</v>
      </c>
    </row>
    <row r="78" spans="1:11" hidden="1" x14ac:dyDescent="0.25">
      <c r="A78" s="1">
        <v>2</v>
      </c>
      <c r="B78" s="1">
        <v>5</v>
      </c>
      <c r="C78" s="1" t="s">
        <v>1</v>
      </c>
      <c r="D78" s="1" t="s">
        <v>7</v>
      </c>
      <c r="E78" s="1" t="s">
        <v>11</v>
      </c>
      <c r="F78" s="2">
        <v>43749</v>
      </c>
      <c r="G78" s="2" t="s">
        <v>25</v>
      </c>
      <c r="H78" s="4">
        <v>26.68</v>
      </c>
      <c r="I78" s="4">
        <v>0.44466666666666665</v>
      </c>
    </row>
    <row r="79" spans="1:11" hidden="1" x14ac:dyDescent="0.25">
      <c r="A79" s="1">
        <v>2</v>
      </c>
      <c r="B79" s="1">
        <v>4</v>
      </c>
      <c r="C79" s="1" t="s">
        <v>1</v>
      </c>
      <c r="D79" s="1" t="s">
        <v>6</v>
      </c>
      <c r="E79" s="1" t="s">
        <v>11</v>
      </c>
      <c r="F79" s="2">
        <v>43750</v>
      </c>
      <c r="G79" s="2" t="s">
        <v>27</v>
      </c>
      <c r="H79" s="4">
        <v>0</v>
      </c>
      <c r="I79" s="4">
        <v>0</v>
      </c>
    </row>
    <row r="80" spans="1:11" hidden="1" x14ac:dyDescent="0.25">
      <c r="A80" s="1">
        <v>2</v>
      </c>
      <c r="B80" s="1">
        <v>1</v>
      </c>
      <c r="C80" s="1" t="s">
        <v>1</v>
      </c>
      <c r="D80" s="1" t="s">
        <v>3</v>
      </c>
      <c r="E80" s="1" t="s">
        <v>10</v>
      </c>
      <c r="F80" s="2">
        <v>43750</v>
      </c>
      <c r="G80" s="2" t="s">
        <v>27</v>
      </c>
      <c r="H80" s="4">
        <v>0</v>
      </c>
      <c r="I80" s="4">
        <v>0</v>
      </c>
    </row>
    <row r="81" spans="1:11" hidden="1" x14ac:dyDescent="0.25">
      <c r="A81" s="1">
        <v>2</v>
      </c>
      <c r="B81" s="1">
        <v>6</v>
      </c>
      <c r="C81" s="1" t="s">
        <v>1</v>
      </c>
      <c r="D81" s="1" t="s">
        <v>8</v>
      </c>
      <c r="E81" s="1" t="s">
        <v>12</v>
      </c>
      <c r="F81" s="2">
        <v>43750</v>
      </c>
      <c r="G81" s="2" t="s">
        <v>27</v>
      </c>
      <c r="H81" s="4">
        <v>0</v>
      </c>
      <c r="I81" s="4">
        <v>0</v>
      </c>
    </row>
    <row r="82" spans="1:11" hidden="1" x14ac:dyDescent="0.25">
      <c r="A82" s="1">
        <v>2</v>
      </c>
      <c r="B82" s="1">
        <v>3</v>
      </c>
      <c r="C82" s="1" t="s">
        <v>1</v>
      </c>
      <c r="D82" s="1" t="s">
        <v>5</v>
      </c>
      <c r="E82" s="1" t="s">
        <v>10</v>
      </c>
      <c r="F82" s="2">
        <v>43750</v>
      </c>
      <c r="G82" s="2" t="s">
        <v>27</v>
      </c>
      <c r="H82" s="4">
        <v>0</v>
      </c>
      <c r="I82" s="4">
        <v>0</v>
      </c>
    </row>
    <row r="83" spans="1:11" hidden="1" x14ac:dyDescent="0.25">
      <c r="A83" s="1">
        <v>2</v>
      </c>
      <c r="B83" s="1">
        <v>7</v>
      </c>
      <c r="C83" s="1" t="s">
        <v>1</v>
      </c>
      <c r="D83" s="1" t="s">
        <v>9</v>
      </c>
      <c r="E83" s="1" t="s">
        <v>12</v>
      </c>
      <c r="F83" s="2">
        <v>43750</v>
      </c>
      <c r="G83" s="2" t="s">
        <v>27</v>
      </c>
      <c r="H83" s="4">
        <v>0</v>
      </c>
      <c r="I83" s="4">
        <v>0</v>
      </c>
    </row>
    <row r="84" spans="1:11" hidden="1" x14ac:dyDescent="0.25">
      <c r="A84" s="1">
        <v>2</v>
      </c>
      <c r="B84" s="1">
        <v>2</v>
      </c>
      <c r="C84" s="1" t="s">
        <v>1</v>
      </c>
      <c r="D84" s="1" t="s">
        <v>4</v>
      </c>
      <c r="E84" s="1" t="s">
        <v>10</v>
      </c>
      <c r="F84" s="2">
        <v>43750</v>
      </c>
      <c r="G84" s="2" t="s">
        <v>27</v>
      </c>
      <c r="H84" s="4">
        <v>0</v>
      </c>
      <c r="I84" s="4">
        <v>0</v>
      </c>
    </row>
    <row r="85" spans="1:11" hidden="1" x14ac:dyDescent="0.25">
      <c r="A85" s="1">
        <v>2</v>
      </c>
      <c r="B85" s="1">
        <v>5</v>
      </c>
      <c r="C85" s="1" t="s">
        <v>1</v>
      </c>
      <c r="D85" s="1" t="s">
        <v>7</v>
      </c>
      <c r="E85" s="1" t="s">
        <v>11</v>
      </c>
      <c r="F85" s="2">
        <v>43750</v>
      </c>
      <c r="G85" s="2" t="s">
        <v>27</v>
      </c>
      <c r="H85" s="4">
        <v>0</v>
      </c>
      <c r="I85" s="4">
        <v>0</v>
      </c>
    </row>
    <row r="86" spans="1:11" hidden="1" x14ac:dyDescent="0.25">
      <c r="A86" s="1">
        <v>2</v>
      </c>
      <c r="B86" s="1">
        <v>4</v>
      </c>
      <c r="C86" s="1" t="s">
        <v>1</v>
      </c>
      <c r="D86" s="1" t="s">
        <v>6</v>
      </c>
      <c r="E86" s="1" t="s">
        <v>11</v>
      </c>
      <c r="F86" s="2">
        <v>43751</v>
      </c>
      <c r="G86" s="2" t="s">
        <v>28</v>
      </c>
      <c r="H86" s="4">
        <v>0</v>
      </c>
      <c r="I86" s="4">
        <v>0</v>
      </c>
    </row>
    <row r="87" spans="1:11" hidden="1" x14ac:dyDescent="0.25">
      <c r="A87" s="1">
        <v>2</v>
      </c>
      <c r="B87" s="1">
        <v>1</v>
      </c>
      <c r="C87" s="1" t="s">
        <v>1</v>
      </c>
      <c r="D87" s="1" t="s">
        <v>3</v>
      </c>
      <c r="E87" s="1" t="s">
        <v>10</v>
      </c>
      <c r="F87" s="2">
        <v>43751</v>
      </c>
      <c r="G87" s="2" t="s">
        <v>28</v>
      </c>
      <c r="H87" s="4">
        <v>0</v>
      </c>
      <c r="I87" s="4">
        <v>0</v>
      </c>
    </row>
    <row r="88" spans="1:11" hidden="1" x14ac:dyDescent="0.25">
      <c r="A88" s="1">
        <v>2</v>
      </c>
      <c r="B88" s="1">
        <v>6</v>
      </c>
      <c r="C88" s="1" t="s">
        <v>1</v>
      </c>
      <c r="D88" s="1" t="s">
        <v>8</v>
      </c>
      <c r="E88" s="1" t="s">
        <v>12</v>
      </c>
      <c r="F88" s="2">
        <v>43751</v>
      </c>
      <c r="G88" s="2" t="s">
        <v>28</v>
      </c>
      <c r="H88" s="4">
        <v>0</v>
      </c>
      <c r="I88" s="4">
        <v>0</v>
      </c>
    </row>
    <row r="89" spans="1:11" hidden="1" x14ac:dyDescent="0.25">
      <c r="A89" s="1">
        <v>2</v>
      </c>
      <c r="B89" s="1">
        <v>3</v>
      </c>
      <c r="C89" s="1" t="s">
        <v>1</v>
      </c>
      <c r="D89" s="1" t="s">
        <v>5</v>
      </c>
      <c r="E89" s="1" t="s">
        <v>10</v>
      </c>
      <c r="F89" s="2">
        <v>43751</v>
      </c>
      <c r="G89" s="2" t="s">
        <v>28</v>
      </c>
      <c r="H89" s="4">
        <v>0</v>
      </c>
      <c r="I89" s="4">
        <v>0</v>
      </c>
    </row>
    <row r="90" spans="1:11" hidden="1" x14ac:dyDescent="0.25">
      <c r="A90" s="1">
        <v>2</v>
      </c>
      <c r="B90" s="1">
        <v>7</v>
      </c>
      <c r="C90" s="1" t="s">
        <v>1</v>
      </c>
      <c r="D90" s="1" t="s">
        <v>9</v>
      </c>
      <c r="E90" s="1" t="s">
        <v>12</v>
      </c>
      <c r="F90" s="2">
        <v>43751</v>
      </c>
      <c r="G90" s="2" t="s">
        <v>28</v>
      </c>
      <c r="H90" s="4">
        <v>0</v>
      </c>
      <c r="I90" s="4">
        <v>0</v>
      </c>
    </row>
    <row r="91" spans="1:11" hidden="1" x14ac:dyDescent="0.25">
      <c r="A91" s="1">
        <v>2</v>
      </c>
      <c r="B91" s="1">
        <v>2</v>
      </c>
      <c r="C91" s="1" t="s">
        <v>1</v>
      </c>
      <c r="D91" s="1" t="s">
        <v>4</v>
      </c>
      <c r="E91" s="1" t="s">
        <v>10</v>
      </c>
      <c r="F91" s="2">
        <v>43751</v>
      </c>
      <c r="G91" s="2" t="s">
        <v>28</v>
      </c>
      <c r="H91" s="4">
        <v>0</v>
      </c>
      <c r="I91" s="4">
        <v>0</v>
      </c>
    </row>
    <row r="92" spans="1:11" hidden="1" x14ac:dyDescent="0.25">
      <c r="A92" s="1">
        <v>2</v>
      </c>
      <c r="B92" s="1">
        <v>5</v>
      </c>
      <c r="C92" s="1" t="s">
        <v>1</v>
      </c>
      <c r="D92" s="1" t="s">
        <v>7</v>
      </c>
      <c r="E92" s="1" t="s">
        <v>11</v>
      </c>
      <c r="F92" s="2">
        <v>43751</v>
      </c>
      <c r="G92" s="2" t="s">
        <v>28</v>
      </c>
      <c r="H92" s="4">
        <v>0</v>
      </c>
      <c r="I92" s="4">
        <v>0</v>
      </c>
    </row>
    <row r="93" spans="1:11" hidden="1" x14ac:dyDescent="0.25">
      <c r="A93" s="1">
        <v>2</v>
      </c>
      <c r="B93" s="1">
        <v>4</v>
      </c>
      <c r="C93" s="1" t="s">
        <v>1</v>
      </c>
      <c r="D93" s="1" t="s">
        <v>6</v>
      </c>
      <c r="E93" s="1" t="s">
        <v>11</v>
      </c>
      <c r="F93" s="2">
        <v>43752</v>
      </c>
      <c r="G93" s="2" t="s">
        <v>26</v>
      </c>
      <c r="H93" s="4">
        <v>60.65</v>
      </c>
      <c r="I93" s="4">
        <v>1.0108333333333333</v>
      </c>
    </row>
    <row r="94" spans="1:11" hidden="1" x14ac:dyDescent="0.25">
      <c r="A94" s="1">
        <v>2</v>
      </c>
      <c r="B94" s="1">
        <v>1</v>
      </c>
      <c r="C94" s="1" t="s">
        <v>1</v>
      </c>
      <c r="D94" s="1" t="s">
        <v>3</v>
      </c>
      <c r="E94" s="1" t="s">
        <v>10</v>
      </c>
      <c r="F94" s="2">
        <v>43752</v>
      </c>
      <c r="G94" s="2" t="s">
        <v>26</v>
      </c>
      <c r="H94" s="4">
        <v>76.239999999999995</v>
      </c>
      <c r="I94" s="4">
        <v>1.2706666666666666</v>
      </c>
    </row>
    <row r="95" spans="1:11" hidden="1" x14ac:dyDescent="0.25">
      <c r="A95" s="1">
        <v>2</v>
      </c>
      <c r="B95" s="1">
        <v>6</v>
      </c>
      <c r="C95" s="1" t="s">
        <v>1</v>
      </c>
      <c r="D95" s="1" t="s">
        <v>8</v>
      </c>
      <c r="E95" s="1" t="s">
        <v>12</v>
      </c>
      <c r="F95" s="2">
        <v>43752</v>
      </c>
      <c r="G95" s="2" t="s">
        <v>26</v>
      </c>
      <c r="H95" s="4">
        <v>16.18</v>
      </c>
      <c r="I95" s="4">
        <v>0.26966666666666667</v>
      </c>
      <c r="J95" s="1">
        <v>35</v>
      </c>
      <c r="K95" s="1">
        <v>15</v>
      </c>
    </row>
    <row r="96" spans="1:11" hidden="1" x14ac:dyDescent="0.25">
      <c r="A96" s="1">
        <v>2</v>
      </c>
      <c r="B96" s="1">
        <v>3</v>
      </c>
      <c r="C96" s="1" t="s">
        <v>1</v>
      </c>
      <c r="D96" s="1" t="s">
        <v>5</v>
      </c>
      <c r="E96" s="1" t="s">
        <v>10</v>
      </c>
      <c r="F96" s="2">
        <v>43752</v>
      </c>
      <c r="G96" s="2" t="s">
        <v>26</v>
      </c>
      <c r="H96" s="4">
        <v>86.4</v>
      </c>
      <c r="I96" s="4">
        <v>1.4400000000000002</v>
      </c>
    </row>
    <row r="97" spans="1:11" hidden="1" x14ac:dyDescent="0.25">
      <c r="A97" s="1">
        <v>2</v>
      </c>
      <c r="B97" s="1">
        <v>7</v>
      </c>
      <c r="C97" s="1" t="s">
        <v>1</v>
      </c>
      <c r="D97" s="1" t="s">
        <v>9</v>
      </c>
      <c r="E97" s="1" t="s">
        <v>12</v>
      </c>
      <c r="F97" s="2">
        <v>43752</v>
      </c>
      <c r="G97" s="2" t="s">
        <v>26</v>
      </c>
      <c r="H97" s="4">
        <v>20.41</v>
      </c>
      <c r="I97" s="4">
        <v>0.34016666666666667</v>
      </c>
    </row>
    <row r="98" spans="1:11" x14ac:dyDescent="0.25">
      <c r="A98" s="1">
        <v>2</v>
      </c>
      <c r="B98" s="1">
        <v>2</v>
      </c>
      <c r="C98" s="1" t="s">
        <v>1</v>
      </c>
      <c r="D98" s="1" t="s">
        <v>4</v>
      </c>
      <c r="E98" s="1" t="s">
        <v>10</v>
      </c>
      <c r="F98" s="2">
        <v>43752</v>
      </c>
      <c r="G98" s="2" t="s">
        <v>26</v>
      </c>
      <c r="H98" s="4">
        <v>86.28</v>
      </c>
      <c r="I98" s="4">
        <v>1.4379999999999999</v>
      </c>
      <c r="J98" s="1">
        <v>130</v>
      </c>
      <c r="K98" s="1">
        <v>30</v>
      </c>
    </row>
    <row r="99" spans="1:11" hidden="1" x14ac:dyDescent="0.25">
      <c r="A99" s="1">
        <v>2</v>
      </c>
      <c r="B99" s="1">
        <v>5</v>
      </c>
      <c r="C99" s="1" t="s">
        <v>1</v>
      </c>
      <c r="D99" s="1" t="s">
        <v>7</v>
      </c>
      <c r="E99" s="1" t="s">
        <v>11</v>
      </c>
      <c r="F99" s="2">
        <v>43752</v>
      </c>
      <c r="G99" s="2" t="s">
        <v>26</v>
      </c>
      <c r="H99" s="4">
        <v>23.5</v>
      </c>
      <c r="I99" s="4">
        <v>0.39166666666666666</v>
      </c>
    </row>
    <row r="100" spans="1:11" hidden="1" x14ac:dyDescent="0.25">
      <c r="A100" s="1">
        <v>2</v>
      </c>
      <c r="B100" s="1">
        <v>4</v>
      </c>
      <c r="C100" s="1" t="s">
        <v>1</v>
      </c>
      <c r="D100" s="1" t="s">
        <v>6</v>
      </c>
      <c r="E100" s="1" t="s">
        <v>11</v>
      </c>
      <c r="F100" s="2">
        <v>43753</v>
      </c>
      <c r="G100" s="2" t="s">
        <v>22</v>
      </c>
      <c r="H100" s="4">
        <v>60.04</v>
      </c>
      <c r="I100" s="4">
        <v>1.0006666666666666</v>
      </c>
    </row>
    <row r="101" spans="1:11" hidden="1" x14ac:dyDescent="0.25">
      <c r="A101" s="1">
        <v>2</v>
      </c>
      <c r="B101" s="1">
        <v>1</v>
      </c>
      <c r="C101" s="1" t="s">
        <v>1</v>
      </c>
      <c r="D101" s="1" t="s">
        <v>3</v>
      </c>
      <c r="E101" s="1" t="s">
        <v>10</v>
      </c>
      <c r="F101" s="2">
        <v>43753</v>
      </c>
      <c r="G101" s="2" t="s">
        <v>22</v>
      </c>
      <c r="H101" s="4">
        <v>74.040000000000006</v>
      </c>
      <c r="I101" s="4">
        <v>1.2340000000000002</v>
      </c>
    </row>
    <row r="102" spans="1:11" hidden="1" x14ac:dyDescent="0.25">
      <c r="A102" s="1">
        <v>2</v>
      </c>
      <c r="B102" s="1">
        <v>6</v>
      </c>
      <c r="C102" s="1" t="s">
        <v>1</v>
      </c>
      <c r="D102" s="1" t="s">
        <v>8</v>
      </c>
      <c r="E102" s="1" t="s">
        <v>12</v>
      </c>
      <c r="F102" s="2">
        <v>43753</v>
      </c>
      <c r="G102" s="2" t="s">
        <v>22</v>
      </c>
      <c r="H102" s="4">
        <v>17.22</v>
      </c>
      <c r="I102" s="4">
        <v>0.28699999999999998</v>
      </c>
      <c r="J102" s="1">
        <v>35</v>
      </c>
      <c r="K102" s="1">
        <v>15</v>
      </c>
    </row>
    <row r="103" spans="1:11" hidden="1" x14ac:dyDescent="0.25">
      <c r="A103" s="1">
        <v>2</v>
      </c>
      <c r="B103" s="1">
        <v>3</v>
      </c>
      <c r="C103" s="1" t="s">
        <v>1</v>
      </c>
      <c r="D103" s="1" t="s">
        <v>5</v>
      </c>
      <c r="E103" s="1" t="s">
        <v>10</v>
      </c>
      <c r="F103" s="2">
        <v>43753</v>
      </c>
      <c r="G103" s="2" t="s">
        <v>22</v>
      </c>
      <c r="H103" s="4">
        <v>66.33</v>
      </c>
      <c r="I103" s="4">
        <v>1.1054999999999999</v>
      </c>
    </row>
    <row r="104" spans="1:11" hidden="1" x14ac:dyDescent="0.25">
      <c r="A104" s="1">
        <v>2</v>
      </c>
      <c r="B104" s="1">
        <v>7</v>
      </c>
      <c r="C104" s="1" t="s">
        <v>1</v>
      </c>
      <c r="D104" s="1" t="s">
        <v>9</v>
      </c>
      <c r="E104" s="1" t="s">
        <v>12</v>
      </c>
      <c r="F104" s="2">
        <v>43753</v>
      </c>
      <c r="G104" s="2" t="s">
        <v>22</v>
      </c>
      <c r="H104" s="4">
        <v>24.33</v>
      </c>
      <c r="I104" s="4">
        <v>0.40549999999999997</v>
      </c>
    </row>
    <row r="105" spans="1:11" x14ac:dyDescent="0.25">
      <c r="A105" s="1">
        <v>2</v>
      </c>
      <c r="B105" s="1">
        <v>2</v>
      </c>
      <c r="C105" s="1" t="s">
        <v>1</v>
      </c>
      <c r="D105" s="1" t="s">
        <v>4</v>
      </c>
      <c r="E105" s="1" t="s">
        <v>10</v>
      </c>
      <c r="F105" s="2">
        <v>43753</v>
      </c>
      <c r="G105" s="2" t="s">
        <v>22</v>
      </c>
      <c r="H105" s="4">
        <v>71.540000000000006</v>
      </c>
      <c r="I105" s="4">
        <v>1.1923333333333335</v>
      </c>
      <c r="J105" s="1">
        <v>130</v>
      </c>
      <c r="K105" s="1">
        <v>30</v>
      </c>
    </row>
    <row r="106" spans="1:11" hidden="1" x14ac:dyDescent="0.25">
      <c r="A106" s="1">
        <v>2</v>
      </c>
      <c r="B106" s="1">
        <v>5</v>
      </c>
      <c r="C106" s="1" t="s">
        <v>1</v>
      </c>
      <c r="D106" s="1" t="s">
        <v>7</v>
      </c>
      <c r="E106" s="1" t="s">
        <v>11</v>
      </c>
      <c r="F106" s="2">
        <v>43753</v>
      </c>
      <c r="G106" s="2" t="s">
        <v>22</v>
      </c>
      <c r="H106" s="4">
        <v>23.82</v>
      </c>
      <c r="I106" s="4">
        <v>0.39700000000000002</v>
      </c>
    </row>
    <row r="107" spans="1:11" hidden="1" x14ac:dyDescent="0.25">
      <c r="A107" s="1">
        <v>2</v>
      </c>
      <c r="B107" s="1">
        <v>4</v>
      </c>
      <c r="C107" s="1" t="s">
        <v>1</v>
      </c>
      <c r="D107" s="1" t="s">
        <v>6</v>
      </c>
      <c r="E107" s="1" t="s">
        <v>11</v>
      </c>
      <c r="F107" s="2">
        <v>43754</v>
      </c>
      <c r="G107" s="2" t="s">
        <v>23</v>
      </c>
      <c r="H107" s="4">
        <v>59.02</v>
      </c>
      <c r="I107" s="4">
        <v>0.98366666666666669</v>
      </c>
    </row>
    <row r="108" spans="1:11" hidden="1" x14ac:dyDescent="0.25">
      <c r="A108" s="1">
        <v>2</v>
      </c>
      <c r="B108" s="1">
        <v>1</v>
      </c>
      <c r="C108" s="1" t="s">
        <v>1</v>
      </c>
      <c r="D108" s="1" t="s">
        <v>3</v>
      </c>
      <c r="E108" s="1" t="s">
        <v>10</v>
      </c>
      <c r="F108" s="2">
        <v>43754</v>
      </c>
      <c r="G108" s="2" t="s">
        <v>23</v>
      </c>
      <c r="H108" s="4">
        <v>65.78</v>
      </c>
      <c r="I108" s="4">
        <v>1.0963333333333334</v>
      </c>
    </row>
    <row r="109" spans="1:11" hidden="1" x14ac:dyDescent="0.25">
      <c r="A109" s="1">
        <v>2</v>
      </c>
      <c r="B109" s="1">
        <v>6</v>
      </c>
      <c r="C109" s="1" t="s">
        <v>1</v>
      </c>
      <c r="D109" s="1" t="s">
        <v>8</v>
      </c>
      <c r="E109" s="1" t="s">
        <v>12</v>
      </c>
      <c r="F109" s="2">
        <v>43754</v>
      </c>
      <c r="G109" s="2" t="s">
        <v>23</v>
      </c>
      <c r="H109" s="4">
        <v>17.48</v>
      </c>
      <c r="I109" s="4">
        <v>0.29133333333333333</v>
      </c>
      <c r="J109" s="1">
        <v>35</v>
      </c>
      <c r="K109" s="1">
        <v>15</v>
      </c>
    </row>
    <row r="110" spans="1:11" hidden="1" x14ac:dyDescent="0.25">
      <c r="A110" s="1">
        <v>2</v>
      </c>
      <c r="B110" s="1">
        <v>3</v>
      </c>
      <c r="C110" s="1" t="s">
        <v>1</v>
      </c>
      <c r="D110" s="1" t="s">
        <v>5</v>
      </c>
      <c r="E110" s="1" t="s">
        <v>10</v>
      </c>
      <c r="F110" s="2">
        <v>43754</v>
      </c>
      <c r="G110" s="2" t="s">
        <v>23</v>
      </c>
      <c r="H110" s="4">
        <v>77.12</v>
      </c>
      <c r="I110" s="4">
        <v>1.2853333333333334</v>
      </c>
    </row>
    <row r="111" spans="1:11" hidden="1" x14ac:dyDescent="0.25">
      <c r="A111" s="1">
        <v>2</v>
      </c>
      <c r="B111" s="1">
        <v>7</v>
      </c>
      <c r="C111" s="1" t="s">
        <v>1</v>
      </c>
      <c r="D111" s="1" t="s">
        <v>9</v>
      </c>
      <c r="E111" s="1" t="s">
        <v>12</v>
      </c>
      <c r="F111" s="2">
        <v>43754</v>
      </c>
      <c r="G111" s="2" t="s">
        <v>23</v>
      </c>
      <c r="H111" s="4">
        <v>25.26</v>
      </c>
      <c r="I111" s="4">
        <v>0.42100000000000004</v>
      </c>
    </row>
    <row r="112" spans="1:11" x14ac:dyDescent="0.25">
      <c r="A112" s="1">
        <v>2</v>
      </c>
      <c r="B112" s="1">
        <v>2</v>
      </c>
      <c r="C112" s="1" t="s">
        <v>1</v>
      </c>
      <c r="D112" s="1" t="s">
        <v>4</v>
      </c>
      <c r="E112" s="1" t="s">
        <v>10</v>
      </c>
      <c r="F112" s="2">
        <v>43754</v>
      </c>
      <c r="G112" s="2" t="s">
        <v>23</v>
      </c>
      <c r="H112" s="4">
        <v>82.56</v>
      </c>
      <c r="I112" s="4">
        <v>1.3760000000000001</v>
      </c>
      <c r="J112" s="1">
        <v>130</v>
      </c>
      <c r="K112" s="1">
        <v>30</v>
      </c>
    </row>
    <row r="113" spans="1:11" hidden="1" x14ac:dyDescent="0.25">
      <c r="A113" s="1">
        <v>2</v>
      </c>
      <c r="B113" s="1">
        <v>5</v>
      </c>
      <c r="C113" s="1" t="s">
        <v>1</v>
      </c>
      <c r="D113" s="1" t="s">
        <v>7</v>
      </c>
      <c r="E113" s="1" t="s">
        <v>11</v>
      </c>
      <c r="F113" s="2">
        <v>43754</v>
      </c>
      <c r="G113" s="2" t="s">
        <v>23</v>
      </c>
      <c r="H113" s="4">
        <v>26.34</v>
      </c>
      <c r="I113" s="4">
        <v>0.439</v>
      </c>
    </row>
    <row r="114" spans="1:11" hidden="1" x14ac:dyDescent="0.25">
      <c r="A114" s="1">
        <v>2</v>
      </c>
      <c r="B114" s="1">
        <v>4</v>
      </c>
      <c r="C114" s="1" t="s">
        <v>1</v>
      </c>
      <c r="D114" s="1" t="s">
        <v>6</v>
      </c>
      <c r="E114" s="1" t="s">
        <v>11</v>
      </c>
      <c r="F114" s="2">
        <v>43755</v>
      </c>
      <c r="G114" s="2" t="s">
        <v>24</v>
      </c>
      <c r="H114" s="4">
        <v>60.19</v>
      </c>
      <c r="I114" s="4">
        <v>1.0031666666666665</v>
      </c>
    </row>
    <row r="115" spans="1:11" hidden="1" x14ac:dyDescent="0.25">
      <c r="A115" s="1">
        <v>2</v>
      </c>
      <c r="B115" s="1">
        <v>1</v>
      </c>
      <c r="C115" s="1" t="s">
        <v>1</v>
      </c>
      <c r="D115" s="1" t="s">
        <v>3</v>
      </c>
      <c r="E115" s="1" t="s">
        <v>10</v>
      </c>
      <c r="F115" s="2">
        <v>43755</v>
      </c>
      <c r="G115" s="2" t="s">
        <v>24</v>
      </c>
      <c r="H115" s="4">
        <v>66.349999999999994</v>
      </c>
      <c r="I115" s="4">
        <v>1.1058333333333332</v>
      </c>
    </row>
    <row r="116" spans="1:11" hidden="1" x14ac:dyDescent="0.25">
      <c r="A116" s="1">
        <v>2</v>
      </c>
      <c r="B116" s="1">
        <v>6</v>
      </c>
      <c r="C116" s="1" t="s">
        <v>1</v>
      </c>
      <c r="D116" s="1" t="s">
        <v>8</v>
      </c>
      <c r="E116" s="1" t="s">
        <v>12</v>
      </c>
      <c r="F116" s="2">
        <v>43755</v>
      </c>
      <c r="G116" s="2" t="s">
        <v>24</v>
      </c>
      <c r="H116" s="4">
        <v>19.87</v>
      </c>
      <c r="I116" s="4">
        <v>0.33116666666666666</v>
      </c>
      <c r="J116" s="1">
        <v>35</v>
      </c>
      <c r="K116" s="1">
        <v>15</v>
      </c>
    </row>
    <row r="117" spans="1:11" hidden="1" x14ac:dyDescent="0.25">
      <c r="A117" s="1">
        <v>2</v>
      </c>
      <c r="B117" s="1">
        <v>3</v>
      </c>
      <c r="C117" s="1" t="s">
        <v>1</v>
      </c>
      <c r="D117" s="1" t="s">
        <v>5</v>
      </c>
      <c r="E117" s="1" t="s">
        <v>10</v>
      </c>
      <c r="F117" s="2">
        <v>43755</v>
      </c>
      <c r="G117" s="2" t="s">
        <v>24</v>
      </c>
      <c r="H117" s="4">
        <v>70.3</v>
      </c>
      <c r="I117" s="4">
        <v>1.1716666666666666</v>
      </c>
    </row>
    <row r="118" spans="1:11" hidden="1" x14ac:dyDescent="0.25">
      <c r="A118" s="1">
        <v>2</v>
      </c>
      <c r="B118" s="1">
        <v>7</v>
      </c>
      <c r="C118" s="1" t="s">
        <v>1</v>
      </c>
      <c r="D118" s="1" t="s">
        <v>9</v>
      </c>
      <c r="E118" s="1" t="s">
        <v>12</v>
      </c>
      <c r="F118" s="2">
        <v>43755</v>
      </c>
      <c r="G118" s="2" t="s">
        <v>24</v>
      </c>
      <c r="H118" s="4">
        <v>22.07</v>
      </c>
      <c r="I118" s="4">
        <v>0.36783333333333335</v>
      </c>
    </row>
    <row r="119" spans="1:11" x14ac:dyDescent="0.25">
      <c r="A119" s="1">
        <v>2</v>
      </c>
      <c r="B119" s="1">
        <v>2</v>
      </c>
      <c r="C119" s="1" t="s">
        <v>1</v>
      </c>
      <c r="D119" s="1" t="s">
        <v>4</v>
      </c>
      <c r="E119" s="1" t="s">
        <v>10</v>
      </c>
      <c r="F119" s="2">
        <v>43755</v>
      </c>
      <c r="G119" s="2" t="s">
        <v>24</v>
      </c>
      <c r="H119" s="4">
        <v>75.69</v>
      </c>
      <c r="I119" s="4">
        <v>1.2615000000000001</v>
      </c>
      <c r="J119" s="1">
        <v>130</v>
      </c>
      <c r="K119" s="1">
        <v>30</v>
      </c>
    </row>
    <row r="120" spans="1:11" hidden="1" x14ac:dyDescent="0.25">
      <c r="A120" s="1">
        <v>2</v>
      </c>
      <c r="B120" s="1">
        <v>5</v>
      </c>
      <c r="C120" s="1" t="s">
        <v>1</v>
      </c>
      <c r="D120" s="1" t="s">
        <v>7</v>
      </c>
      <c r="E120" s="1" t="s">
        <v>11</v>
      </c>
      <c r="F120" s="2">
        <v>43755</v>
      </c>
      <c r="G120" s="2" t="s">
        <v>24</v>
      </c>
      <c r="H120" s="4">
        <v>23.2</v>
      </c>
      <c r="I120" s="4">
        <v>0.38666666666666666</v>
      </c>
    </row>
    <row r="121" spans="1:11" hidden="1" x14ac:dyDescent="0.25">
      <c r="A121" s="1">
        <v>2</v>
      </c>
      <c r="B121" s="1">
        <v>4</v>
      </c>
      <c r="C121" s="1" t="s">
        <v>1</v>
      </c>
      <c r="D121" s="1" t="s">
        <v>6</v>
      </c>
      <c r="E121" s="1" t="s">
        <v>11</v>
      </c>
      <c r="F121" s="2">
        <v>43756</v>
      </c>
      <c r="G121" s="2" t="s">
        <v>25</v>
      </c>
      <c r="H121" s="4">
        <v>60</v>
      </c>
      <c r="I121" s="4">
        <v>1</v>
      </c>
    </row>
    <row r="122" spans="1:11" hidden="1" x14ac:dyDescent="0.25">
      <c r="A122" s="1">
        <v>2</v>
      </c>
      <c r="B122" s="1">
        <v>1</v>
      </c>
      <c r="C122" s="1" t="s">
        <v>1</v>
      </c>
      <c r="D122" s="1" t="s">
        <v>3</v>
      </c>
      <c r="E122" s="1" t="s">
        <v>10</v>
      </c>
      <c r="F122" s="2">
        <v>43756</v>
      </c>
      <c r="G122" s="2" t="s">
        <v>25</v>
      </c>
      <c r="H122" s="4">
        <v>68.91</v>
      </c>
      <c r="I122" s="4">
        <v>1.1484999999999999</v>
      </c>
    </row>
    <row r="123" spans="1:11" hidden="1" x14ac:dyDescent="0.25">
      <c r="A123" s="1">
        <v>2</v>
      </c>
      <c r="B123" s="1">
        <v>6</v>
      </c>
      <c r="C123" s="1" t="s">
        <v>1</v>
      </c>
      <c r="D123" s="1" t="s">
        <v>8</v>
      </c>
      <c r="E123" s="1" t="s">
        <v>12</v>
      </c>
      <c r="F123" s="2">
        <v>43756</v>
      </c>
      <c r="G123" s="2" t="s">
        <v>25</v>
      </c>
      <c r="H123" s="4">
        <v>19.190000000000001</v>
      </c>
      <c r="I123" s="4">
        <v>0.31983333333333336</v>
      </c>
      <c r="J123" s="1">
        <v>35</v>
      </c>
      <c r="K123" s="1">
        <v>15</v>
      </c>
    </row>
    <row r="124" spans="1:11" hidden="1" x14ac:dyDescent="0.25">
      <c r="A124" s="1">
        <v>2</v>
      </c>
      <c r="B124" s="1">
        <v>3</v>
      </c>
      <c r="C124" s="1" t="s">
        <v>1</v>
      </c>
      <c r="D124" s="1" t="s">
        <v>5</v>
      </c>
      <c r="E124" s="1" t="s">
        <v>10</v>
      </c>
      <c r="F124" s="2">
        <v>43756</v>
      </c>
      <c r="G124" s="2" t="s">
        <v>25</v>
      </c>
      <c r="H124" s="4">
        <v>82.3</v>
      </c>
      <c r="I124" s="4">
        <v>1.3716666666666666</v>
      </c>
    </row>
    <row r="125" spans="1:11" hidden="1" x14ac:dyDescent="0.25">
      <c r="A125" s="1">
        <v>2</v>
      </c>
      <c r="B125" s="1">
        <v>7</v>
      </c>
      <c r="C125" s="1" t="s">
        <v>1</v>
      </c>
      <c r="D125" s="1" t="s">
        <v>9</v>
      </c>
      <c r="E125" s="1" t="s">
        <v>12</v>
      </c>
      <c r="F125" s="2">
        <v>43756</v>
      </c>
      <c r="G125" s="2" t="s">
        <v>25</v>
      </c>
      <c r="H125" s="4">
        <v>23.7</v>
      </c>
      <c r="I125" s="4">
        <v>0.39499999999999996</v>
      </c>
    </row>
    <row r="126" spans="1:11" x14ac:dyDescent="0.25">
      <c r="A126" s="1">
        <v>2</v>
      </c>
      <c r="B126" s="1">
        <v>2</v>
      </c>
      <c r="C126" s="1" t="s">
        <v>1</v>
      </c>
      <c r="D126" s="1" t="s">
        <v>4</v>
      </c>
      <c r="E126" s="1" t="s">
        <v>10</v>
      </c>
      <c r="F126" s="2">
        <v>43756</v>
      </c>
      <c r="G126" s="2" t="s">
        <v>25</v>
      </c>
      <c r="H126" s="4">
        <v>74</v>
      </c>
      <c r="I126" s="4">
        <v>1.2333333333333334</v>
      </c>
      <c r="J126" s="1">
        <v>130</v>
      </c>
      <c r="K126" s="1">
        <v>30</v>
      </c>
    </row>
    <row r="127" spans="1:11" hidden="1" x14ac:dyDescent="0.25">
      <c r="A127" s="1">
        <v>2</v>
      </c>
      <c r="B127" s="1">
        <v>5</v>
      </c>
      <c r="C127" s="1" t="s">
        <v>1</v>
      </c>
      <c r="D127" s="1" t="s">
        <v>7</v>
      </c>
      <c r="E127" s="1" t="s">
        <v>11</v>
      </c>
      <c r="F127" s="2">
        <v>43756</v>
      </c>
      <c r="G127" s="2" t="s">
        <v>25</v>
      </c>
      <c r="H127" s="4">
        <v>21.68</v>
      </c>
      <c r="I127" s="4">
        <v>0.36133333333333334</v>
      </c>
    </row>
    <row r="128" spans="1:11" hidden="1" x14ac:dyDescent="0.25">
      <c r="A128" s="1">
        <v>2</v>
      </c>
      <c r="B128" s="1">
        <v>4</v>
      </c>
      <c r="C128" s="1" t="s">
        <v>1</v>
      </c>
      <c r="D128" s="1" t="s">
        <v>6</v>
      </c>
      <c r="E128" s="1" t="s">
        <v>11</v>
      </c>
      <c r="F128" s="2">
        <v>43757</v>
      </c>
      <c r="G128" s="2" t="s">
        <v>27</v>
      </c>
      <c r="H128" s="4">
        <v>0</v>
      </c>
      <c r="I128" s="4">
        <v>0</v>
      </c>
    </row>
    <row r="129" spans="1:11" hidden="1" x14ac:dyDescent="0.25">
      <c r="A129" s="1">
        <v>2</v>
      </c>
      <c r="B129" s="1">
        <v>1</v>
      </c>
      <c r="C129" s="1" t="s">
        <v>1</v>
      </c>
      <c r="D129" s="1" t="s">
        <v>3</v>
      </c>
      <c r="E129" s="1" t="s">
        <v>10</v>
      </c>
      <c r="F129" s="2">
        <v>43757</v>
      </c>
      <c r="G129" s="2" t="s">
        <v>27</v>
      </c>
      <c r="H129" s="4">
        <v>0</v>
      </c>
      <c r="I129" s="4">
        <v>0</v>
      </c>
    </row>
    <row r="130" spans="1:11" hidden="1" x14ac:dyDescent="0.25">
      <c r="A130" s="1">
        <v>2</v>
      </c>
      <c r="B130" s="1">
        <v>6</v>
      </c>
      <c r="C130" s="1" t="s">
        <v>1</v>
      </c>
      <c r="D130" s="1" t="s">
        <v>8</v>
      </c>
      <c r="E130" s="1" t="s">
        <v>12</v>
      </c>
      <c r="F130" s="2">
        <v>43757</v>
      </c>
      <c r="G130" s="2" t="s">
        <v>27</v>
      </c>
      <c r="H130" s="4">
        <v>0</v>
      </c>
      <c r="I130" s="4">
        <v>0</v>
      </c>
    </row>
    <row r="131" spans="1:11" hidden="1" x14ac:dyDescent="0.25">
      <c r="A131" s="1">
        <v>2</v>
      </c>
      <c r="B131" s="1">
        <v>3</v>
      </c>
      <c r="C131" s="1" t="s">
        <v>1</v>
      </c>
      <c r="D131" s="1" t="s">
        <v>5</v>
      </c>
      <c r="E131" s="1" t="s">
        <v>10</v>
      </c>
      <c r="F131" s="2">
        <v>43757</v>
      </c>
      <c r="G131" s="2" t="s">
        <v>27</v>
      </c>
      <c r="H131" s="4">
        <v>0</v>
      </c>
      <c r="I131" s="4">
        <v>0</v>
      </c>
    </row>
    <row r="132" spans="1:11" hidden="1" x14ac:dyDescent="0.25">
      <c r="A132" s="1">
        <v>2</v>
      </c>
      <c r="B132" s="1">
        <v>7</v>
      </c>
      <c r="C132" s="1" t="s">
        <v>1</v>
      </c>
      <c r="D132" s="1" t="s">
        <v>9</v>
      </c>
      <c r="E132" s="1" t="s">
        <v>12</v>
      </c>
      <c r="F132" s="2">
        <v>43757</v>
      </c>
      <c r="G132" s="2" t="s">
        <v>27</v>
      </c>
      <c r="H132" s="4">
        <v>0</v>
      </c>
      <c r="I132" s="4">
        <v>0</v>
      </c>
    </row>
    <row r="133" spans="1:11" hidden="1" x14ac:dyDescent="0.25">
      <c r="A133" s="1">
        <v>2</v>
      </c>
      <c r="B133" s="1">
        <v>2</v>
      </c>
      <c r="C133" s="1" t="s">
        <v>1</v>
      </c>
      <c r="D133" s="1" t="s">
        <v>4</v>
      </c>
      <c r="E133" s="1" t="s">
        <v>10</v>
      </c>
      <c r="F133" s="2">
        <v>43757</v>
      </c>
      <c r="G133" s="2" t="s">
        <v>27</v>
      </c>
      <c r="H133" s="4">
        <v>0</v>
      </c>
      <c r="I133" s="4">
        <v>0</v>
      </c>
    </row>
    <row r="134" spans="1:11" hidden="1" x14ac:dyDescent="0.25">
      <c r="A134" s="1">
        <v>2</v>
      </c>
      <c r="B134" s="1">
        <v>5</v>
      </c>
      <c r="C134" s="1" t="s">
        <v>1</v>
      </c>
      <c r="D134" s="1" t="s">
        <v>7</v>
      </c>
      <c r="E134" s="1" t="s">
        <v>11</v>
      </c>
      <c r="F134" s="2">
        <v>43757</v>
      </c>
      <c r="G134" s="2" t="s">
        <v>27</v>
      </c>
      <c r="H134" s="4">
        <v>0</v>
      </c>
      <c r="I134" s="4">
        <v>0</v>
      </c>
    </row>
    <row r="135" spans="1:11" hidden="1" x14ac:dyDescent="0.25">
      <c r="A135" s="1">
        <v>2</v>
      </c>
      <c r="B135" s="1">
        <v>4</v>
      </c>
      <c r="C135" s="1" t="s">
        <v>1</v>
      </c>
      <c r="D135" s="1" t="s">
        <v>6</v>
      </c>
      <c r="E135" s="1" t="s">
        <v>11</v>
      </c>
      <c r="F135" s="2">
        <v>43758</v>
      </c>
      <c r="G135" s="2" t="s">
        <v>28</v>
      </c>
      <c r="H135" s="4">
        <v>0</v>
      </c>
      <c r="I135" s="4">
        <v>0</v>
      </c>
    </row>
    <row r="136" spans="1:11" hidden="1" x14ac:dyDescent="0.25">
      <c r="A136" s="1">
        <v>2</v>
      </c>
      <c r="B136" s="1">
        <v>1</v>
      </c>
      <c r="C136" s="1" t="s">
        <v>1</v>
      </c>
      <c r="D136" s="1" t="s">
        <v>3</v>
      </c>
      <c r="E136" s="1" t="s">
        <v>10</v>
      </c>
      <c r="F136" s="2">
        <v>43758</v>
      </c>
      <c r="G136" s="2" t="s">
        <v>28</v>
      </c>
      <c r="H136" s="4">
        <v>0</v>
      </c>
      <c r="I136" s="4">
        <v>0</v>
      </c>
    </row>
    <row r="137" spans="1:11" hidden="1" x14ac:dyDescent="0.25">
      <c r="A137" s="1">
        <v>2</v>
      </c>
      <c r="B137" s="1">
        <v>6</v>
      </c>
      <c r="C137" s="1" t="s">
        <v>1</v>
      </c>
      <c r="D137" s="1" t="s">
        <v>8</v>
      </c>
      <c r="E137" s="1" t="s">
        <v>12</v>
      </c>
      <c r="F137" s="2">
        <v>43758</v>
      </c>
      <c r="G137" s="2" t="s">
        <v>28</v>
      </c>
      <c r="H137" s="4">
        <v>0</v>
      </c>
      <c r="I137" s="4">
        <v>0</v>
      </c>
    </row>
    <row r="138" spans="1:11" hidden="1" x14ac:dyDescent="0.25">
      <c r="A138" s="1">
        <v>2</v>
      </c>
      <c r="B138" s="1">
        <v>3</v>
      </c>
      <c r="C138" s="1" t="s">
        <v>1</v>
      </c>
      <c r="D138" s="1" t="s">
        <v>5</v>
      </c>
      <c r="E138" s="1" t="s">
        <v>10</v>
      </c>
      <c r="F138" s="2">
        <v>43758</v>
      </c>
      <c r="G138" s="2" t="s">
        <v>28</v>
      </c>
      <c r="H138" s="4">
        <v>0</v>
      </c>
      <c r="I138" s="4">
        <v>0</v>
      </c>
    </row>
    <row r="139" spans="1:11" hidden="1" x14ac:dyDescent="0.25">
      <c r="A139" s="1">
        <v>2</v>
      </c>
      <c r="B139" s="1">
        <v>7</v>
      </c>
      <c r="C139" s="1" t="s">
        <v>1</v>
      </c>
      <c r="D139" s="1" t="s">
        <v>9</v>
      </c>
      <c r="E139" s="1" t="s">
        <v>12</v>
      </c>
      <c r="F139" s="2">
        <v>43758</v>
      </c>
      <c r="G139" s="2" t="s">
        <v>28</v>
      </c>
      <c r="H139" s="4">
        <v>0</v>
      </c>
      <c r="I139" s="4">
        <v>0</v>
      </c>
    </row>
    <row r="140" spans="1:11" hidden="1" x14ac:dyDescent="0.25">
      <c r="A140" s="1">
        <v>2</v>
      </c>
      <c r="B140" s="1">
        <v>2</v>
      </c>
      <c r="C140" s="1" t="s">
        <v>1</v>
      </c>
      <c r="D140" s="1" t="s">
        <v>4</v>
      </c>
      <c r="E140" s="1" t="s">
        <v>10</v>
      </c>
      <c r="F140" s="2">
        <v>43758</v>
      </c>
      <c r="G140" s="2" t="s">
        <v>28</v>
      </c>
      <c r="H140" s="4">
        <v>0</v>
      </c>
      <c r="I140" s="4">
        <v>0</v>
      </c>
    </row>
    <row r="141" spans="1:11" hidden="1" x14ac:dyDescent="0.25">
      <c r="A141" s="1">
        <v>2</v>
      </c>
      <c r="B141" s="1">
        <v>5</v>
      </c>
      <c r="C141" s="1" t="s">
        <v>1</v>
      </c>
      <c r="D141" s="1" t="s">
        <v>7</v>
      </c>
      <c r="E141" s="1" t="s">
        <v>11</v>
      </c>
      <c r="F141" s="2">
        <v>43758</v>
      </c>
      <c r="G141" s="2" t="s">
        <v>28</v>
      </c>
      <c r="H141" s="4">
        <v>0</v>
      </c>
      <c r="I141" s="4">
        <v>0</v>
      </c>
    </row>
    <row r="142" spans="1:11" hidden="1" x14ac:dyDescent="0.25">
      <c r="A142" s="1">
        <v>2</v>
      </c>
      <c r="B142" s="1">
        <v>4</v>
      </c>
      <c r="C142" s="1" t="s">
        <v>1</v>
      </c>
      <c r="D142" s="1" t="s">
        <v>6</v>
      </c>
      <c r="E142" s="1" t="s">
        <v>11</v>
      </c>
      <c r="F142" s="2">
        <v>43759</v>
      </c>
      <c r="G142" s="2" t="s">
        <v>26</v>
      </c>
      <c r="H142" s="4">
        <v>59.53</v>
      </c>
      <c r="I142" s="4">
        <v>0.99216666666666664</v>
      </c>
    </row>
    <row r="143" spans="1:11" hidden="1" x14ac:dyDescent="0.25">
      <c r="A143" s="1">
        <v>2</v>
      </c>
      <c r="B143" s="1">
        <v>1</v>
      </c>
      <c r="C143" s="1" t="s">
        <v>1</v>
      </c>
      <c r="D143" s="1" t="s">
        <v>3</v>
      </c>
      <c r="E143" s="1" t="s">
        <v>10</v>
      </c>
      <c r="F143" s="2">
        <v>43759</v>
      </c>
      <c r="G143" s="2" t="s">
        <v>26</v>
      </c>
      <c r="H143" s="4">
        <v>68.14</v>
      </c>
      <c r="I143" s="4">
        <v>1.1356666666666666</v>
      </c>
    </row>
    <row r="144" spans="1:11" hidden="1" x14ac:dyDescent="0.25">
      <c r="A144" s="1">
        <v>2</v>
      </c>
      <c r="B144" s="1">
        <v>6</v>
      </c>
      <c r="C144" s="1" t="s">
        <v>1</v>
      </c>
      <c r="D144" s="1" t="s">
        <v>8</v>
      </c>
      <c r="E144" s="1" t="s">
        <v>12</v>
      </c>
      <c r="F144" s="2">
        <v>43759</v>
      </c>
      <c r="G144" s="2" t="s">
        <v>26</v>
      </c>
      <c r="H144" s="4">
        <v>18.170000000000002</v>
      </c>
      <c r="I144" s="4">
        <v>0.30283333333333334</v>
      </c>
      <c r="J144" s="1">
        <v>35</v>
      </c>
      <c r="K144" s="1">
        <v>15</v>
      </c>
    </row>
    <row r="145" spans="1:11" hidden="1" x14ac:dyDescent="0.25">
      <c r="A145" s="1">
        <v>2</v>
      </c>
      <c r="B145" s="1">
        <v>3</v>
      </c>
      <c r="C145" s="1" t="s">
        <v>1</v>
      </c>
      <c r="D145" s="1" t="s">
        <v>5</v>
      </c>
      <c r="E145" s="1" t="s">
        <v>10</v>
      </c>
      <c r="F145" s="2">
        <v>43759</v>
      </c>
      <c r="G145" s="2" t="s">
        <v>26</v>
      </c>
      <c r="H145" s="4">
        <v>67.23</v>
      </c>
      <c r="I145" s="4">
        <v>1.1205000000000001</v>
      </c>
    </row>
    <row r="146" spans="1:11" hidden="1" x14ac:dyDescent="0.25">
      <c r="A146" s="1">
        <v>2</v>
      </c>
      <c r="B146" s="1">
        <v>7</v>
      </c>
      <c r="C146" s="1" t="s">
        <v>1</v>
      </c>
      <c r="D146" s="1" t="s">
        <v>9</v>
      </c>
      <c r="E146" s="1" t="s">
        <v>12</v>
      </c>
      <c r="F146" s="2">
        <v>43759</v>
      </c>
      <c r="G146" s="2" t="s">
        <v>26</v>
      </c>
      <c r="H146" s="4">
        <v>29.18</v>
      </c>
      <c r="I146" s="4">
        <v>0.48633333333333334</v>
      </c>
    </row>
    <row r="147" spans="1:11" x14ac:dyDescent="0.25">
      <c r="A147" s="1">
        <v>2</v>
      </c>
      <c r="B147" s="1">
        <v>2</v>
      </c>
      <c r="C147" s="1" t="s">
        <v>1</v>
      </c>
      <c r="D147" s="1" t="s">
        <v>4</v>
      </c>
      <c r="E147" s="1" t="s">
        <v>10</v>
      </c>
      <c r="F147" s="2">
        <v>43759</v>
      </c>
      <c r="G147" s="2" t="s">
        <v>26</v>
      </c>
      <c r="H147" s="4">
        <v>70.290000000000006</v>
      </c>
      <c r="I147" s="4">
        <v>1.1715000000000002</v>
      </c>
      <c r="J147" s="1">
        <v>130</v>
      </c>
      <c r="K147" s="1">
        <v>30</v>
      </c>
    </row>
    <row r="148" spans="1:11" hidden="1" x14ac:dyDescent="0.25">
      <c r="A148" s="1">
        <v>2</v>
      </c>
      <c r="B148" s="1">
        <v>5</v>
      </c>
      <c r="C148" s="1" t="s">
        <v>1</v>
      </c>
      <c r="D148" s="1" t="s">
        <v>7</v>
      </c>
      <c r="E148" s="1" t="s">
        <v>11</v>
      </c>
      <c r="F148" s="2">
        <v>43759</v>
      </c>
      <c r="G148" s="2" t="s">
        <v>26</v>
      </c>
      <c r="H148" s="4">
        <v>23.24</v>
      </c>
      <c r="I148" s="4">
        <v>0.38733333333333331</v>
      </c>
    </row>
    <row r="149" spans="1:11" hidden="1" x14ac:dyDescent="0.25">
      <c r="A149" s="1">
        <v>2</v>
      </c>
      <c r="B149" s="1">
        <v>4</v>
      </c>
      <c r="C149" s="1" t="s">
        <v>1</v>
      </c>
      <c r="D149" s="1" t="s">
        <v>6</v>
      </c>
      <c r="E149" s="1" t="s">
        <v>11</v>
      </c>
      <c r="F149" s="2">
        <v>43760</v>
      </c>
      <c r="G149" s="2" t="s">
        <v>22</v>
      </c>
      <c r="H149" s="4">
        <v>60.49</v>
      </c>
      <c r="I149" s="4">
        <v>1.0081666666666667</v>
      </c>
    </row>
    <row r="150" spans="1:11" hidden="1" x14ac:dyDescent="0.25">
      <c r="A150" s="1">
        <v>2</v>
      </c>
      <c r="B150" s="1">
        <v>1</v>
      </c>
      <c r="C150" s="1" t="s">
        <v>1</v>
      </c>
      <c r="D150" s="1" t="s">
        <v>3</v>
      </c>
      <c r="E150" s="1" t="s">
        <v>10</v>
      </c>
      <c r="F150" s="2">
        <v>43760</v>
      </c>
      <c r="G150" s="2" t="s">
        <v>22</v>
      </c>
      <c r="H150" s="4">
        <v>80</v>
      </c>
      <c r="I150" s="4">
        <v>1.3333333333333333</v>
      </c>
    </row>
    <row r="151" spans="1:11" hidden="1" x14ac:dyDescent="0.25">
      <c r="A151" s="1">
        <v>2</v>
      </c>
      <c r="B151" s="1">
        <v>6</v>
      </c>
      <c r="C151" s="1" t="s">
        <v>1</v>
      </c>
      <c r="D151" s="1" t="s">
        <v>8</v>
      </c>
      <c r="E151" s="1" t="s">
        <v>12</v>
      </c>
      <c r="F151" s="2">
        <v>43760</v>
      </c>
      <c r="G151" s="2" t="s">
        <v>22</v>
      </c>
      <c r="H151" s="4">
        <v>18.37</v>
      </c>
      <c r="I151" s="4">
        <v>0.3061666666666667</v>
      </c>
      <c r="J151" s="1">
        <v>35</v>
      </c>
      <c r="K151" s="1">
        <v>15</v>
      </c>
    </row>
    <row r="152" spans="1:11" hidden="1" x14ac:dyDescent="0.25">
      <c r="A152" s="1">
        <v>2</v>
      </c>
      <c r="B152" s="1">
        <v>3</v>
      </c>
      <c r="C152" s="1" t="s">
        <v>1</v>
      </c>
      <c r="D152" s="1" t="s">
        <v>5</v>
      </c>
      <c r="E152" s="1" t="s">
        <v>10</v>
      </c>
      <c r="F152" s="2">
        <v>43760</v>
      </c>
      <c r="G152" s="2" t="s">
        <v>22</v>
      </c>
      <c r="H152" s="4">
        <v>73.19</v>
      </c>
      <c r="I152" s="4">
        <v>1.2198333333333333</v>
      </c>
    </row>
    <row r="153" spans="1:11" hidden="1" x14ac:dyDescent="0.25">
      <c r="A153" s="1">
        <v>2</v>
      </c>
      <c r="B153" s="1">
        <v>7</v>
      </c>
      <c r="C153" s="1" t="s">
        <v>1</v>
      </c>
      <c r="D153" s="1" t="s">
        <v>9</v>
      </c>
      <c r="E153" s="1" t="s">
        <v>12</v>
      </c>
      <c r="F153" s="2">
        <v>43760</v>
      </c>
      <c r="G153" s="2" t="s">
        <v>22</v>
      </c>
      <c r="H153" s="4">
        <v>26.61</v>
      </c>
      <c r="I153" s="4">
        <v>0.44350000000000001</v>
      </c>
    </row>
    <row r="154" spans="1:11" x14ac:dyDescent="0.25">
      <c r="A154" s="1">
        <v>2</v>
      </c>
      <c r="B154" s="1">
        <v>2</v>
      </c>
      <c r="C154" s="1" t="s">
        <v>1</v>
      </c>
      <c r="D154" s="1" t="s">
        <v>4</v>
      </c>
      <c r="E154" s="1" t="s">
        <v>10</v>
      </c>
      <c r="F154" s="2">
        <v>43760</v>
      </c>
      <c r="G154" s="2" t="s">
        <v>22</v>
      </c>
      <c r="H154" s="4">
        <v>90</v>
      </c>
      <c r="I154" s="4">
        <v>1.5</v>
      </c>
      <c r="J154" s="1">
        <v>130</v>
      </c>
      <c r="K154" s="1">
        <v>30</v>
      </c>
    </row>
    <row r="155" spans="1:11" hidden="1" x14ac:dyDescent="0.25">
      <c r="A155" s="1">
        <v>2</v>
      </c>
      <c r="B155" s="1">
        <v>5</v>
      </c>
      <c r="C155" s="1" t="s">
        <v>1</v>
      </c>
      <c r="D155" s="1" t="s">
        <v>7</v>
      </c>
      <c r="E155" s="1" t="s">
        <v>11</v>
      </c>
      <c r="F155" s="2">
        <v>43760</v>
      </c>
      <c r="G155" s="2" t="s">
        <v>22</v>
      </c>
      <c r="H155" s="4">
        <v>21.18</v>
      </c>
      <c r="I155" s="4">
        <v>0.35299999999999998</v>
      </c>
    </row>
    <row r="156" spans="1:11" hidden="1" x14ac:dyDescent="0.25">
      <c r="A156" s="1">
        <v>2</v>
      </c>
      <c r="B156" s="1">
        <v>4</v>
      </c>
      <c r="C156" s="1" t="s">
        <v>1</v>
      </c>
      <c r="D156" s="1" t="s">
        <v>6</v>
      </c>
      <c r="E156" s="1" t="s">
        <v>11</v>
      </c>
      <c r="F156" s="2">
        <v>43761</v>
      </c>
      <c r="G156" s="2" t="s">
        <v>23</v>
      </c>
      <c r="H156" s="4">
        <v>59.24</v>
      </c>
      <c r="I156" s="4">
        <v>0.9873333333333334</v>
      </c>
    </row>
    <row r="157" spans="1:11" hidden="1" x14ac:dyDescent="0.25">
      <c r="A157" s="1">
        <v>2</v>
      </c>
      <c r="B157" s="1">
        <v>1</v>
      </c>
      <c r="C157" s="1" t="s">
        <v>1</v>
      </c>
      <c r="D157" s="1" t="s">
        <v>3</v>
      </c>
      <c r="E157" s="1" t="s">
        <v>10</v>
      </c>
      <c r="F157" s="2">
        <v>43761</v>
      </c>
      <c r="G157" s="2" t="s">
        <v>23</v>
      </c>
      <c r="H157" s="4">
        <v>75.319999999999993</v>
      </c>
      <c r="I157" s="4">
        <v>1.2553333333333332</v>
      </c>
    </row>
    <row r="158" spans="1:11" hidden="1" x14ac:dyDescent="0.25">
      <c r="A158" s="1">
        <v>2</v>
      </c>
      <c r="B158" s="1">
        <v>6</v>
      </c>
      <c r="C158" s="1" t="s">
        <v>1</v>
      </c>
      <c r="D158" s="1" t="s">
        <v>8</v>
      </c>
      <c r="E158" s="1" t="s">
        <v>12</v>
      </c>
      <c r="F158" s="2">
        <v>43761</v>
      </c>
      <c r="G158" s="2" t="s">
        <v>23</v>
      </c>
      <c r="H158" s="4">
        <v>15.71</v>
      </c>
      <c r="I158" s="4">
        <v>0.26183333333333336</v>
      </c>
      <c r="J158" s="1">
        <v>35</v>
      </c>
      <c r="K158" s="1">
        <v>15</v>
      </c>
    </row>
    <row r="159" spans="1:11" hidden="1" x14ac:dyDescent="0.25">
      <c r="A159" s="1">
        <v>2</v>
      </c>
      <c r="B159" s="1">
        <v>3</v>
      </c>
      <c r="C159" s="1" t="s">
        <v>1</v>
      </c>
      <c r="D159" s="1" t="s">
        <v>5</v>
      </c>
      <c r="E159" s="1" t="s">
        <v>10</v>
      </c>
      <c r="F159" s="2">
        <v>43761</v>
      </c>
      <c r="G159" s="2" t="s">
        <v>23</v>
      </c>
      <c r="H159" s="4">
        <v>77.41</v>
      </c>
      <c r="I159" s="4">
        <v>1.2901666666666667</v>
      </c>
    </row>
    <row r="160" spans="1:11" hidden="1" x14ac:dyDescent="0.25">
      <c r="A160" s="1">
        <v>2</v>
      </c>
      <c r="B160" s="1">
        <v>7</v>
      </c>
      <c r="C160" s="1" t="s">
        <v>1</v>
      </c>
      <c r="D160" s="1" t="s">
        <v>9</v>
      </c>
      <c r="E160" s="1" t="s">
        <v>12</v>
      </c>
      <c r="F160" s="2">
        <v>43761</v>
      </c>
      <c r="G160" s="2" t="s">
        <v>23</v>
      </c>
      <c r="H160" s="4">
        <v>27.72</v>
      </c>
      <c r="I160" s="4">
        <v>0.46199999999999997</v>
      </c>
    </row>
    <row r="161" spans="1:11" x14ac:dyDescent="0.25">
      <c r="A161" s="1">
        <v>2</v>
      </c>
      <c r="B161" s="1">
        <v>2</v>
      </c>
      <c r="C161" s="1" t="s">
        <v>1</v>
      </c>
      <c r="D161" s="1" t="s">
        <v>4</v>
      </c>
      <c r="E161" s="1" t="s">
        <v>10</v>
      </c>
      <c r="F161" s="2">
        <v>43761</v>
      </c>
      <c r="G161" s="2" t="s">
        <v>23</v>
      </c>
      <c r="H161" s="4">
        <v>81.2</v>
      </c>
      <c r="I161" s="4">
        <v>1.3533333333333333</v>
      </c>
      <c r="J161" s="1">
        <v>130</v>
      </c>
      <c r="K161" s="1">
        <v>30</v>
      </c>
    </row>
    <row r="162" spans="1:11" hidden="1" x14ac:dyDescent="0.25">
      <c r="A162" s="1">
        <v>2</v>
      </c>
      <c r="B162" s="1">
        <v>5</v>
      </c>
      <c r="C162" s="1" t="s">
        <v>1</v>
      </c>
      <c r="D162" s="1" t="s">
        <v>7</v>
      </c>
      <c r="E162" s="1" t="s">
        <v>11</v>
      </c>
      <c r="F162" s="2">
        <v>43761</v>
      </c>
      <c r="G162" s="2" t="s">
        <v>23</v>
      </c>
      <c r="H162" s="4">
        <v>21.84</v>
      </c>
      <c r="I162" s="4">
        <v>0.36399999999999999</v>
      </c>
    </row>
    <row r="163" spans="1:11" hidden="1" x14ac:dyDescent="0.25">
      <c r="A163" s="1">
        <v>2</v>
      </c>
      <c r="B163" s="1">
        <v>4</v>
      </c>
      <c r="C163" s="1" t="s">
        <v>1</v>
      </c>
      <c r="D163" s="1" t="s">
        <v>6</v>
      </c>
      <c r="E163" s="1" t="s">
        <v>11</v>
      </c>
      <c r="F163" s="2">
        <v>43762</v>
      </c>
      <c r="G163" s="2" t="s">
        <v>24</v>
      </c>
      <c r="H163" s="4">
        <v>60.34</v>
      </c>
      <c r="I163" s="4">
        <v>1.0056666666666667</v>
      </c>
    </row>
    <row r="164" spans="1:11" hidden="1" x14ac:dyDescent="0.25">
      <c r="A164" s="1">
        <v>2</v>
      </c>
      <c r="B164" s="1">
        <v>1</v>
      </c>
      <c r="C164" s="1" t="s">
        <v>1</v>
      </c>
      <c r="D164" s="1" t="s">
        <v>3</v>
      </c>
      <c r="E164" s="1" t="s">
        <v>10</v>
      </c>
      <c r="F164" s="2">
        <v>43762</v>
      </c>
      <c r="G164" s="2" t="s">
        <v>24</v>
      </c>
      <c r="H164" s="4">
        <v>60.79</v>
      </c>
      <c r="I164" s="4">
        <v>1.0131666666666665</v>
      </c>
    </row>
    <row r="165" spans="1:11" hidden="1" x14ac:dyDescent="0.25">
      <c r="A165" s="1">
        <v>2</v>
      </c>
      <c r="B165" s="1">
        <v>6</v>
      </c>
      <c r="C165" s="1" t="s">
        <v>1</v>
      </c>
      <c r="D165" s="1" t="s">
        <v>8</v>
      </c>
      <c r="E165" s="1" t="s">
        <v>12</v>
      </c>
      <c r="F165" s="2">
        <v>43762</v>
      </c>
      <c r="G165" s="2" t="s">
        <v>24</v>
      </c>
      <c r="H165" s="4">
        <v>19.84</v>
      </c>
      <c r="I165" s="4">
        <v>0.33066666666666666</v>
      </c>
      <c r="J165" s="1">
        <v>35</v>
      </c>
      <c r="K165" s="1">
        <v>15</v>
      </c>
    </row>
    <row r="166" spans="1:11" hidden="1" x14ac:dyDescent="0.25">
      <c r="A166" s="1">
        <v>2</v>
      </c>
      <c r="B166" s="1">
        <v>3</v>
      </c>
      <c r="C166" s="1" t="s">
        <v>1</v>
      </c>
      <c r="D166" s="1" t="s">
        <v>5</v>
      </c>
      <c r="E166" s="1" t="s">
        <v>10</v>
      </c>
      <c r="F166" s="2">
        <v>43762</v>
      </c>
      <c r="G166" s="2" t="s">
        <v>24</v>
      </c>
      <c r="H166" s="4">
        <v>73.72</v>
      </c>
      <c r="I166" s="4">
        <v>1.2286666666666666</v>
      </c>
    </row>
    <row r="167" spans="1:11" hidden="1" x14ac:dyDescent="0.25">
      <c r="A167" s="1">
        <v>2</v>
      </c>
      <c r="B167" s="1">
        <v>7</v>
      </c>
      <c r="C167" s="1" t="s">
        <v>1</v>
      </c>
      <c r="D167" s="1" t="s">
        <v>9</v>
      </c>
      <c r="E167" s="1" t="s">
        <v>12</v>
      </c>
      <c r="F167" s="2">
        <v>43762</v>
      </c>
      <c r="G167" s="2" t="s">
        <v>24</v>
      </c>
      <c r="H167" s="4">
        <v>20.82</v>
      </c>
      <c r="I167" s="4">
        <v>0.34700000000000003</v>
      </c>
    </row>
    <row r="168" spans="1:11" x14ac:dyDescent="0.25">
      <c r="A168" s="1">
        <v>2</v>
      </c>
      <c r="B168" s="1">
        <v>2</v>
      </c>
      <c r="C168" s="1" t="s">
        <v>1</v>
      </c>
      <c r="D168" s="1" t="s">
        <v>4</v>
      </c>
      <c r="E168" s="1" t="s">
        <v>10</v>
      </c>
      <c r="F168" s="2">
        <v>43762</v>
      </c>
      <c r="G168" s="2" t="s">
        <v>24</v>
      </c>
      <c r="H168" s="4">
        <v>75.2</v>
      </c>
      <c r="I168" s="4">
        <v>1.2533333333333334</v>
      </c>
      <c r="J168" s="1">
        <v>130</v>
      </c>
      <c r="K168" s="1">
        <v>30</v>
      </c>
    </row>
    <row r="169" spans="1:11" hidden="1" x14ac:dyDescent="0.25">
      <c r="A169" s="1">
        <v>2</v>
      </c>
      <c r="B169" s="1">
        <v>5</v>
      </c>
      <c r="C169" s="1" t="s">
        <v>1</v>
      </c>
      <c r="D169" s="1" t="s">
        <v>7</v>
      </c>
      <c r="E169" s="1" t="s">
        <v>11</v>
      </c>
      <c r="F169" s="2">
        <v>43762</v>
      </c>
      <c r="G169" s="2" t="s">
        <v>24</v>
      </c>
      <c r="H169" s="4">
        <v>26.94</v>
      </c>
      <c r="I169" s="4">
        <v>0.44900000000000001</v>
      </c>
    </row>
    <row r="170" spans="1:11" hidden="1" x14ac:dyDescent="0.25">
      <c r="A170" s="1">
        <v>2</v>
      </c>
      <c r="B170" s="1">
        <v>4</v>
      </c>
      <c r="C170" s="1" t="s">
        <v>1</v>
      </c>
      <c r="D170" s="1" t="s">
        <v>6</v>
      </c>
      <c r="E170" s="1" t="s">
        <v>11</v>
      </c>
      <c r="F170" s="2">
        <v>43763</v>
      </c>
      <c r="G170" s="2" t="s">
        <v>25</v>
      </c>
      <c r="H170" s="4">
        <v>59.53</v>
      </c>
      <c r="I170" s="4">
        <v>0.99216666666666664</v>
      </c>
    </row>
    <row r="171" spans="1:11" hidden="1" x14ac:dyDescent="0.25">
      <c r="A171" s="1">
        <v>2</v>
      </c>
      <c r="B171" s="1">
        <v>1</v>
      </c>
      <c r="C171" s="1" t="s">
        <v>1</v>
      </c>
      <c r="D171" s="1" t="s">
        <v>3</v>
      </c>
      <c r="E171" s="1" t="s">
        <v>10</v>
      </c>
      <c r="F171" s="2">
        <v>43763</v>
      </c>
      <c r="G171" s="2" t="s">
        <v>25</v>
      </c>
      <c r="H171" s="4">
        <v>66.34</v>
      </c>
      <c r="I171" s="4">
        <v>1.1056666666666668</v>
      </c>
    </row>
    <row r="172" spans="1:11" hidden="1" x14ac:dyDescent="0.25">
      <c r="A172" s="1">
        <v>2</v>
      </c>
      <c r="B172" s="1">
        <v>6</v>
      </c>
      <c r="C172" s="1" t="s">
        <v>1</v>
      </c>
      <c r="D172" s="1" t="s">
        <v>8</v>
      </c>
      <c r="E172" s="1" t="s">
        <v>12</v>
      </c>
      <c r="F172" s="2">
        <v>43763</v>
      </c>
      <c r="G172" s="2" t="s">
        <v>25</v>
      </c>
      <c r="H172" s="4">
        <v>19.21</v>
      </c>
      <c r="I172" s="4">
        <v>0.32016666666666665</v>
      </c>
      <c r="J172" s="1">
        <v>35</v>
      </c>
      <c r="K172" s="1">
        <v>15</v>
      </c>
    </row>
    <row r="173" spans="1:11" hidden="1" x14ac:dyDescent="0.25">
      <c r="A173" s="1">
        <v>2</v>
      </c>
      <c r="B173" s="1">
        <v>3</v>
      </c>
      <c r="C173" s="1" t="s">
        <v>1</v>
      </c>
      <c r="D173" s="1" t="s">
        <v>5</v>
      </c>
      <c r="E173" s="1" t="s">
        <v>10</v>
      </c>
      <c r="F173" s="2">
        <v>43763</v>
      </c>
      <c r="G173" s="2" t="s">
        <v>25</v>
      </c>
      <c r="H173" s="4">
        <v>62.18</v>
      </c>
      <c r="I173" s="4">
        <v>1.0363333333333333</v>
      </c>
    </row>
    <row r="174" spans="1:11" hidden="1" x14ac:dyDescent="0.25">
      <c r="A174" s="1">
        <v>2</v>
      </c>
      <c r="B174" s="1">
        <v>7</v>
      </c>
      <c r="C174" s="1" t="s">
        <v>1</v>
      </c>
      <c r="D174" s="1" t="s">
        <v>9</v>
      </c>
      <c r="E174" s="1" t="s">
        <v>12</v>
      </c>
      <c r="F174" s="2">
        <v>43763</v>
      </c>
      <c r="G174" s="2" t="s">
        <v>25</v>
      </c>
      <c r="H174" s="4">
        <v>28.99</v>
      </c>
      <c r="I174" s="4">
        <v>0.48316666666666663</v>
      </c>
    </row>
    <row r="175" spans="1:11" x14ac:dyDescent="0.25">
      <c r="A175" s="1">
        <v>2</v>
      </c>
      <c r="B175" s="1">
        <v>2</v>
      </c>
      <c r="C175" s="1" t="s">
        <v>1</v>
      </c>
      <c r="D175" s="1" t="s">
        <v>4</v>
      </c>
      <c r="E175" s="1" t="s">
        <v>10</v>
      </c>
      <c r="F175" s="2">
        <v>43763</v>
      </c>
      <c r="G175" s="2" t="s">
        <v>25</v>
      </c>
      <c r="H175" s="4">
        <v>82.16</v>
      </c>
      <c r="I175" s="4">
        <v>1.3693333333333333</v>
      </c>
      <c r="J175" s="1">
        <v>130</v>
      </c>
      <c r="K175" s="1">
        <v>30</v>
      </c>
    </row>
    <row r="176" spans="1:11" hidden="1" x14ac:dyDescent="0.25">
      <c r="A176" s="1">
        <v>2</v>
      </c>
      <c r="B176" s="1">
        <v>5</v>
      </c>
      <c r="C176" s="1" t="s">
        <v>1</v>
      </c>
      <c r="D176" s="1" t="s">
        <v>7</v>
      </c>
      <c r="E176" s="1" t="s">
        <v>11</v>
      </c>
      <c r="F176" s="2">
        <v>43763</v>
      </c>
      <c r="G176" s="2" t="s">
        <v>25</v>
      </c>
      <c r="H176" s="4">
        <v>29.26</v>
      </c>
      <c r="I176" s="4">
        <v>0.48766666666666669</v>
      </c>
    </row>
    <row r="177" spans="1:9" hidden="1" x14ac:dyDescent="0.25">
      <c r="A177" s="1">
        <v>2</v>
      </c>
      <c r="B177" s="1">
        <v>4</v>
      </c>
      <c r="C177" s="1" t="s">
        <v>1</v>
      </c>
      <c r="D177" s="1" t="s">
        <v>6</v>
      </c>
      <c r="E177" s="1" t="s">
        <v>11</v>
      </c>
      <c r="F177" s="2">
        <v>43764</v>
      </c>
      <c r="G177" s="2" t="s">
        <v>27</v>
      </c>
      <c r="H177" s="4">
        <v>0</v>
      </c>
      <c r="I177" s="4">
        <v>0</v>
      </c>
    </row>
    <row r="178" spans="1:9" hidden="1" x14ac:dyDescent="0.25">
      <c r="A178" s="1">
        <v>2</v>
      </c>
      <c r="B178" s="1">
        <v>1</v>
      </c>
      <c r="C178" s="1" t="s">
        <v>1</v>
      </c>
      <c r="D178" s="1" t="s">
        <v>3</v>
      </c>
      <c r="E178" s="1" t="s">
        <v>10</v>
      </c>
      <c r="F178" s="2">
        <v>43764</v>
      </c>
      <c r="G178" s="2" t="s">
        <v>27</v>
      </c>
      <c r="H178" s="4">
        <v>0</v>
      </c>
      <c r="I178" s="4">
        <v>0</v>
      </c>
    </row>
    <row r="179" spans="1:9" hidden="1" x14ac:dyDescent="0.25">
      <c r="A179" s="1">
        <v>2</v>
      </c>
      <c r="B179" s="1">
        <v>6</v>
      </c>
      <c r="C179" s="1" t="s">
        <v>1</v>
      </c>
      <c r="D179" s="1" t="s">
        <v>8</v>
      </c>
      <c r="E179" s="1" t="s">
        <v>12</v>
      </c>
      <c r="F179" s="2">
        <v>43764</v>
      </c>
      <c r="G179" s="2" t="s">
        <v>27</v>
      </c>
      <c r="H179" s="4">
        <v>0</v>
      </c>
      <c r="I179" s="4">
        <v>0</v>
      </c>
    </row>
    <row r="180" spans="1:9" hidden="1" x14ac:dyDescent="0.25">
      <c r="A180" s="1">
        <v>2</v>
      </c>
      <c r="B180" s="1">
        <v>3</v>
      </c>
      <c r="C180" s="1" t="s">
        <v>1</v>
      </c>
      <c r="D180" s="1" t="s">
        <v>5</v>
      </c>
      <c r="E180" s="1" t="s">
        <v>10</v>
      </c>
      <c r="F180" s="2">
        <v>43764</v>
      </c>
      <c r="G180" s="2" t="s">
        <v>27</v>
      </c>
      <c r="H180" s="4">
        <v>0</v>
      </c>
      <c r="I180" s="4">
        <v>0</v>
      </c>
    </row>
    <row r="181" spans="1:9" hidden="1" x14ac:dyDescent="0.25">
      <c r="A181" s="1">
        <v>2</v>
      </c>
      <c r="B181" s="1">
        <v>7</v>
      </c>
      <c r="C181" s="1" t="s">
        <v>1</v>
      </c>
      <c r="D181" s="1" t="s">
        <v>9</v>
      </c>
      <c r="E181" s="1" t="s">
        <v>12</v>
      </c>
      <c r="F181" s="2">
        <v>43764</v>
      </c>
      <c r="G181" s="2" t="s">
        <v>27</v>
      </c>
      <c r="H181" s="4">
        <v>0</v>
      </c>
      <c r="I181" s="4">
        <v>0</v>
      </c>
    </row>
    <row r="182" spans="1:9" hidden="1" x14ac:dyDescent="0.25">
      <c r="A182" s="1">
        <v>2</v>
      </c>
      <c r="B182" s="1">
        <v>2</v>
      </c>
      <c r="C182" s="1" t="s">
        <v>1</v>
      </c>
      <c r="D182" s="1" t="s">
        <v>4</v>
      </c>
      <c r="E182" s="1" t="s">
        <v>10</v>
      </c>
      <c r="F182" s="2">
        <v>43764</v>
      </c>
      <c r="G182" s="2" t="s">
        <v>27</v>
      </c>
      <c r="H182" s="4">
        <v>0</v>
      </c>
      <c r="I182" s="4">
        <v>0</v>
      </c>
    </row>
    <row r="183" spans="1:9" hidden="1" x14ac:dyDescent="0.25">
      <c r="A183" s="1">
        <v>2</v>
      </c>
      <c r="B183" s="1">
        <v>5</v>
      </c>
      <c r="C183" s="1" t="s">
        <v>1</v>
      </c>
      <c r="D183" s="1" t="s">
        <v>7</v>
      </c>
      <c r="E183" s="1" t="s">
        <v>11</v>
      </c>
      <c r="F183" s="2">
        <v>43764</v>
      </c>
      <c r="G183" s="2" t="s">
        <v>27</v>
      </c>
      <c r="H183" s="4">
        <v>0</v>
      </c>
      <c r="I183" s="4">
        <v>0</v>
      </c>
    </row>
    <row r="184" spans="1:9" hidden="1" x14ac:dyDescent="0.25">
      <c r="A184" s="1">
        <v>2</v>
      </c>
      <c r="B184" s="1">
        <v>4</v>
      </c>
      <c r="C184" s="1" t="s">
        <v>1</v>
      </c>
      <c r="D184" s="1" t="s">
        <v>6</v>
      </c>
      <c r="E184" s="1" t="s">
        <v>11</v>
      </c>
      <c r="F184" s="2">
        <v>43765</v>
      </c>
      <c r="G184" s="2" t="s">
        <v>28</v>
      </c>
      <c r="H184" s="4">
        <v>0</v>
      </c>
      <c r="I184" s="4">
        <v>0</v>
      </c>
    </row>
    <row r="185" spans="1:9" hidden="1" x14ac:dyDescent="0.25">
      <c r="A185" s="1">
        <v>2</v>
      </c>
      <c r="B185" s="1">
        <v>1</v>
      </c>
      <c r="C185" s="1" t="s">
        <v>1</v>
      </c>
      <c r="D185" s="1" t="s">
        <v>3</v>
      </c>
      <c r="E185" s="1" t="s">
        <v>10</v>
      </c>
      <c r="F185" s="2">
        <v>43765</v>
      </c>
      <c r="G185" s="2" t="s">
        <v>28</v>
      </c>
      <c r="H185" s="4">
        <v>0</v>
      </c>
      <c r="I185" s="4">
        <v>0</v>
      </c>
    </row>
    <row r="186" spans="1:9" hidden="1" x14ac:dyDescent="0.25">
      <c r="A186" s="1">
        <v>2</v>
      </c>
      <c r="B186" s="1">
        <v>6</v>
      </c>
      <c r="C186" s="1" t="s">
        <v>1</v>
      </c>
      <c r="D186" s="1" t="s">
        <v>8</v>
      </c>
      <c r="E186" s="1" t="s">
        <v>12</v>
      </c>
      <c r="F186" s="2">
        <v>43765</v>
      </c>
      <c r="G186" s="2" t="s">
        <v>28</v>
      </c>
      <c r="H186" s="4">
        <v>0</v>
      </c>
      <c r="I186" s="4">
        <v>0</v>
      </c>
    </row>
    <row r="187" spans="1:9" hidden="1" x14ac:dyDescent="0.25">
      <c r="A187" s="1">
        <v>2</v>
      </c>
      <c r="B187" s="1">
        <v>3</v>
      </c>
      <c r="C187" s="1" t="s">
        <v>1</v>
      </c>
      <c r="D187" s="1" t="s">
        <v>5</v>
      </c>
      <c r="E187" s="1" t="s">
        <v>10</v>
      </c>
      <c r="F187" s="2">
        <v>43765</v>
      </c>
      <c r="G187" s="2" t="s">
        <v>28</v>
      </c>
      <c r="H187" s="4">
        <v>0</v>
      </c>
      <c r="I187" s="4">
        <v>0</v>
      </c>
    </row>
    <row r="188" spans="1:9" hidden="1" x14ac:dyDescent="0.25">
      <c r="A188" s="1">
        <v>2</v>
      </c>
      <c r="B188" s="1">
        <v>7</v>
      </c>
      <c r="C188" s="1" t="s">
        <v>1</v>
      </c>
      <c r="D188" s="1" t="s">
        <v>9</v>
      </c>
      <c r="E188" s="1" t="s">
        <v>12</v>
      </c>
      <c r="F188" s="2">
        <v>43765</v>
      </c>
      <c r="G188" s="2" t="s">
        <v>28</v>
      </c>
      <c r="H188" s="4">
        <v>0</v>
      </c>
      <c r="I188" s="4">
        <v>0</v>
      </c>
    </row>
    <row r="189" spans="1:9" hidden="1" x14ac:dyDescent="0.25">
      <c r="A189" s="1">
        <v>2</v>
      </c>
      <c r="B189" s="1">
        <v>2</v>
      </c>
      <c r="C189" s="1" t="s">
        <v>1</v>
      </c>
      <c r="D189" s="1" t="s">
        <v>4</v>
      </c>
      <c r="E189" s="1" t="s">
        <v>10</v>
      </c>
      <c r="F189" s="2">
        <v>43765</v>
      </c>
      <c r="G189" s="2" t="s">
        <v>28</v>
      </c>
      <c r="H189" s="4">
        <v>0</v>
      </c>
      <c r="I189" s="4">
        <v>0</v>
      </c>
    </row>
    <row r="190" spans="1:9" hidden="1" x14ac:dyDescent="0.25">
      <c r="A190" s="1">
        <v>2</v>
      </c>
      <c r="B190" s="1">
        <v>5</v>
      </c>
      <c r="C190" s="1" t="s">
        <v>1</v>
      </c>
      <c r="D190" s="1" t="s">
        <v>7</v>
      </c>
      <c r="E190" s="1" t="s">
        <v>11</v>
      </c>
      <c r="F190" s="2">
        <v>43765</v>
      </c>
      <c r="G190" s="2" t="s">
        <v>28</v>
      </c>
      <c r="H190" s="4">
        <v>0</v>
      </c>
      <c r="I190" s="4">
        <v>0</v>
      </c>
    </row>
    <row r="191" spans="1:9" hidden="1" x14ac:dyDescent="0.25">
      <c r="A191" s="1">
        <v>2</v>
      </c>
      <c r="B191" s="1">
        <v>4</v>
      </c>
      <c r="C191" s="1" t="s">
        <v>1</v>
      </c>
      <c r="D191" s="1" t="s">
        <v>6</v>
      </c>
      <c r="E191" s="1" t="s">
        <v>11</v>
      </c>
      <c r="F191" s="2">
        <v>43766</v>
      </c>
      <c r="G191" s="2" t="s">
        <v>26</v>
      </c>
      <c r="H191" s="4">
        <v>59.37</v>
      </c>
      <c r="I191" s="4">
        <v>0.98949999999999994</v>
      </c>
    </row>
    <row r="192" spans="1:9" hidden="1" x14ac:dyDescent="0.25">
      <c r="A192" s="1">
        <v>2</v>
      </c>
      <c r="B192" s="1">
        <v>1</v>
      </c>
      <c r="C192" s="1" t="s">
        <v>1</v>
      </c>
      <c r="D192" s="1" t="s">
        <v>3</v>
      </c>
      <c r="E192" s="1" t="s">
        <v>10</v>
      </c>
      <c r="F192" s="2">
        <v>43766</v>
      </c>
      <c r="G192" s="2" t="s">
        <v>26</v>
      </c>
      <c r="H192" s="4">
        <v>60.98</v>
      </c>
      <c r="I192" s="4">
        <v>1.0163333333333333</v>
      </c>
    </row>
    <row r="193" spans="1:11" hidden="1" x14ac:dyDescent="0.25">
      <c r="A193" s="1">
        <v>2</v>
      </c>
      <c r="B193" s="1">
        <v>6</v>
      </c>
      <c r="C193" s="1" t="s">
        <v>1</v>
      </c>
      <c r="D193" s="1" t="s">
        <v>8</v>
      </c>
      <c r="E193" s="1" t="s">
        <v>12</v>
      </c>
      <c r="F193" s="2">
        <v>43766</v>
      </c>
      <c r="G193" s="2" t="s">
        <v>26</v>
      </c>
      <c r="H193" s="4">
        <v>15.63</v>
      </c>
      <c r="I193" s="4">
        <v>0.26050000000000001</v>
      </c>
      <c r="J193" s="1">
        <v>35</v>
      </c>
      <c r="K193" s="1">
        <v>15</v>
      </c>
    </row>
    <row r="194" spans="1:11" hidden="1" x14ac:dyDescent="0.25">
      <c r="A194" s="1">
        <v>2</v>
      </c>
      <c r="B194" s="1">
        <v>3</v>
      </c>
      <c r="C194" s="1" t="s">
        <v>1</v>
      </c>
      <c r="D194" s="1" t="s">
        <v>5</v>
      </c>
      <c r="E194" s="1" t="s">
        <v>10</v>
      </c>
      <c r="F194" s="2">
        <v>43766</v>
      </c>
      <c r="G194" s="2" t="s">
        <v>26</v>
      </c>
      <c r="H194" s="4">
        <v>85.55</v>
      </c>
      <c r="I194" s="4">
        <v>1.4258333333333333</v>
      </c>
    </row>
    <row r="195" spans="1:11" hidden="1" x14ac:dyDescent="0.25">
      <c r="A195" s="1">
        <v>2</v>
      </c>
      <c r="B195" s="1">
        <v>7</v>
      </c>
      <c r="C195" s="1" t="s">
        <v>1</v>
      </c>
      <c r="D195" s="1" t="s">
        <v>9</v>
      </c>
      <c r="E195" s="1" t="s">
        <v>12</v>
      </c>
      <c r="F195" s="2">
        <v>43766</v>
      </c>
      <c r="G195" s="2" t="s">
        <v>26</v>
      </c>
      <c r="H195" s="4">
        <v>27.76</v>
      </c>
      <c r="I195" s="4">
        <v>0.46266666666666667</v>
      </c>
    </row>
    <row r="196" spans="1:11" x14ac:dyDescent="0.25">
      <c r="A196" s="1">
        <v>2</v>
      </c>
      <c r="B196" s="1">
        <v>2</v>
      </c>
      <c r="C196" s="1" t="s">
        <v>1</v>
      </c>
      <c r="D196" s="1" t="s">
        <v>4</v>
      </c>
      <c r="E196" s="1" t="s">
        <v>10</v>
      </c>
      <c r="F196" s="2">
        <v>43766</v>
      </c>
      <c r="G196" s="2" t="s">
        <v>26</v>
      </c>
      <c r="H196" s="4">
        <v>77.56</v>
      </c>
      <c r="I196" s="4">
        <v>1.2926666666666666</v>
      </c>
      <c r="J196" s="1">
        <v>130</v>
      </c>
      <c r="K196" s="1">
        <v>30</v>
      </c>
    </row>
    <row r="197" spans="1:11" hidden="1" x14ac:dyDescent="0.25">
      <c r="A197" s="1">
        <v>2</v>
      </c>
      <c r="B197" s="1">
        <v>5</v>
      </c>
      <c r="C197" s="1" t="s">
        <v>1</v>
      </c>
      <c r="D197" s="1" t="s">
        <v>7</v>
      </c>
      <c r="E197" s="1" t="s">
        <v>11</v>
      </c>
      <c r="F197" s="2">
        <v>43766</v>
      </c>
      <c r="G197" s="2" t="s">
        <v>26</v>
      </c>
      <c r="H197" s="4">
        <v>22.61</v>
      </c>
      <c r="I197" s="4">
        <v>0.3768333333333333</v>
      </c>
    </row>
    <row r="198" spans="1:11" hidden="1" x14ac:dyDescent="0.25">
      <c r="A198" s="1">
        <v>2</v>
      </c>
      <c r="B198" s="1">
        <v>4</v>
      </c>
      <c r="C198" s="1" t="s">
        <v>1</v>
      </c>
      <c r="D198" s="1" t="s">
        <v>6</v>
      </c>
      <c r="E198" s="1" t="s">
        <v>11</v>
      </c>
      <c r="F198" s="2">
        <v>43767</v>
      </c>
      <c r="G198" s="2" t="s">
        <v>22</v>
      </c>
      <c r="H198" s="4">
        <v>60.61</v>
      </c>
      <c r="I198" s="4">
        <v>1.0101666666666667</v>
      </c>
    </row>
    <row r="199" spans="1:11" hidden="1" x14ac:dyDescent="0.25">
      <c r="A199" s="1">
        <v>2</v>
      </c>
      <c r="B199" s="1">
        <v>1</v>
      </c>
      <c r="C199" s="1" t="s">
        <v>1</v>
      </c>
      <c r="D199" s="1" t="s">
        <v>3</v>
      </c>
      <c r="E199" s="1" t="s">
        <v>10</v>
      </c>
      <c r="F199" s="2">
        <v>43767</v>
      </c>
      <c r="G199" s="2" t="s">
        <v>22</v>
      </c>
      <c r="H199" s="4">
        <v>74.39</v>
      </c>
      <c r="I199" s="4">
        <v>1.2398333333333333</v>
      </c>
    </row>
    <row r="200" spans="1:11" hidden="1" x14ac:dyDescent="0.25">
      <c r="A200" s="1">
        <v>2</v>
      </c>
      <c r="B200" s="1">
        <v>6</v>
      </c>
      <c r="C200" s="1" t="s">
        <v>1</v>
      </c>
      <c r="D200" s="1" t="s">
        <v>8</v>
      </c>
      <c r="E200" s="1" t="s">
        <v>12</v>
      </c>
      <c r="F200" s="2">
        <v>43767</v>
      </c>
      <c r="G200" s="2" t="s">
        <v>22</v>
      </c>
      <c r="H200" s="4">
        <v>18.02</v>
      </c>
      <c r="I200" s="4">
        <v>0.30033333333333334</v>
      </c>
      <c r="J200" s="1">
        <v>35</v>
      </c>
      <c r="K200" s="1">
        <v>15</v>
      </c>
    </row>
    <row r="201" spans="1:11" hidden="1" x14ac:dyDescent="0.25">
      <c r="A201" s="1">
        <v>2</v>
      </c>
      <c r="B201" s="1">
        <v>3</v>
      </c>
      <c r="C201" s="1" t="s">
        <v>1</v>
      </c>
      <c r="D201" s="1" t="s">
        <v>5</v>
      </c>
      <c r="E201" s="1" t="s">
        <v>10</v>
      </c>
      <c r="F201" s="2">
        <v>43767</v>
      </c>
      <c r="G201" s="2" t="s">
        <v>22</v>
      </c>
      <c r="H201" s="4">
        <v>71.959999999999994</v>
      </c>
      <c r="I201" s="4">
        <v>1.1993333333333331</v>
      </c>
    </row>
    <row r="202" spans="1:11" hidden="1" x14ac:dyDescent="0.25">
      <c r="A202" s="1">
        <v>2</v>
      </c>
      <c r="B202" s="1">
        <v>7</v>
      </c>
      <c r="C202" s="1" t="s">
        <v>1</v>
      </c>
      <c r="D202" s="1" t="s">
        <v>9</v>
      </c>
      <c r="E202" s="1" t="s">
        <v>12</v>
      </c>
      <c r="F202" s="2">
        <v>43767</v>
      </c>
      <c r="G202" s="2" t="s">
        <v>22</v>
      </c>
      <c r="H202" s="4">
        <v>27.18</v>
      </c>
      <c r="I202" s="4">
        <v>0.45300000000000001</v>
      </c>
    </row>
    <row r="203" spans="1:11" x14ac:dyDescent="0.25">
      <c r="A203" s="1">
        <v>2</v>
      </c>
      <c r="B203" s="1">
        <v>2</v>
      </c>
      <c r="C203" s="1" t="s">
        <v>1</v>
      </c>
      <c r="D203" s="1" t="s">
        <v>4</v>
      </c>
      <c r="E203" s="1" t="s">
        <v>10</v>
      </c>
      <c r="F203" s="2">
        <v>43767</v>
      </c>
      <c r="G203" s="2" t="s">
        <v>22</v>
      </c>
      <c r="H203" s="4">
        <v>80.72</v>
      </c>
      <c r="I203" s="4">
        <v>1.3453333333333333</v>
      </c>
      <c r="J203" s="1">
        <v>130</v>
      </c>
      <c r="K203" s="1">
        <v>30</v>
      </c>
    </row>
    <row r="204" spans="1:11" hidden="1" x14ac:dyDescent="0.25">
      <c r="A204" s="1">
        <v>2</v>
      </c>
      <c r="B204" s="1">
        <v>5</v>
      </c>
      <c r="C204" s="1" t="s">
        <v>1</v>
      </c>
      <c r="D204" s="1" t="s">
        <v>7</v>
      </c>
      <c r="E204" s="1" t="s">
        <v>11</v>
      </c>
      <c r="F204" s="2">
        <v>43767</v>
      </c>
      <c r="G204" s="2" t="s">
        <v>22</v>
      </c>
      <c r="H204" s="4">
        <v>27.57</v>
      </c>
      <c r="I204" s="4">
        <v>0.45950000000000002</v>
      </c>
    </row>
    <row r="205" spans="1:11" hidden="1" x14ac:dyDescent="0.25">
      <c r="A205" s="1">
        <v>2</v>
      </c>
      <c r="B205" s="1">
        <v>4</v>
      </c>
      <c r="C205" s="1" t="s">
        <v>1</v>
      </c>
      <c r="D205" s="1" t="s">
        <v>6</v>
      </c>
      <c r="E205" s="1" t="s">
        <v>11</v>
      </c>
      <c r="F205" s="2">
        <v>43768</v>
      </c>
      <c r="G205" s="2" t="s">
        <v>23</v>
      </c>
      <c r="H205" s="4">
        <v>59.43</v>
      </c>
      <c r="I205" s="4">
        <v>0.99050000000000005</v>
      </c>
    </row>
    <row r="206" spans="1:11" hidden="1" x14ac:dyDescent="0.25">
      <c r="A206" s="1">
        <v>2</v>
      </c>
      <c r="B206" s="1">
        <v>1</v>
      </c>
      <c r="C206" s="1" t="s">
        <v>1</v>
      </c>
      <c r="D206" s="1" t="s">
        <v>3</v>
      </c>
      <c r="E206" s="1" t="s">
        <v>10</v>
      </c>
      <c r="F206" s="2">
        <v>43768</v>
      </c>
      <c r="G206" s="2" t="s">
        <v>23</v>
      </c>
      <c r="H206" s="4">
        <v>70.03</v>
      </c>
      <c r="I206" s="4">
        <v>1.1671666666666667</v>
      </c>
    </row>
    <row r="207" spans="1:11" hidden="1" x14ac:dyDescent="0.25">
      <c r="A207" s="1">
        <v>2</v>
      </c>
      <c r="B207" s="1">
        <v>6</v>
      </c>
      <c r="C207" s="1" t="s">
        <v>1</v>
      </c>
      <c r="D207" s="1" t="s">
        <v>8</v>
      </c>
      <c r="E207" s="1" t="s">
        <v>12</v>
      </c>
      <c r="F207" s="2">
        <v>43768</v>
      </c>
      <c r="G207" s="2" t="s">
        <v>23</v>
      </c>
      <c r="H207" s="4">
        <v>16.54</v>
      </c>
      <c r="I207" s="4">
        <v>0.27566666666666667</v>
      </c>
      <c r="J207" s="1">
        <v>35</v>
      </c>
      <c r="K207" s="1">
        <v>15</v>
      </c>
    </row>
    <row r="208" spans="1:11" hidden="1" x14ac:dyDescent="0.25">
      <c r="A208" s="1">
        <v>2</v>
      </c>
      <c r="B208" s="1">
        <v>3</v>
      </c>
      <c r="C208" s="1" t="s">
        <v>1</v>
      </c>
      <c r="D208" s="1" t="s">
        <v>5</v>
      </c>
      <c r="E208" s="1" t="s">
        <v>10</v>
      </c>
      <c r="F208" s="2">
        <v>43768</v>
      </c>
      <c r="G208" s="2" t="s">
        <v>23</v>
      </c>
      <c r="H208" s="4">
        <v>69.98</v>
      </c>
      <c r="I208" s="4">
        <v>1.1663333333333334</v>
      </c>
    </row>
    <row r="209" spans="1:11" hidden="1" x14ac:dyDescent="0.25">
      <c r="A209" s="1">
        <v>2</v>
      </c>
      <c r="B209" s="1">
        <v>7</v>
      </c>
      <c r="C209" s="1" t="s">
        <v>1</v>
      </c>
      <c r="D209" s="1" t="s">
        <v>9</v>
      </c>
      <c r="E209" s="1" t="s">
        <v>12</v>
      </c>
      <c r="F209" s="2">
        <v>43768</v>
      </c>
      <c r="G209" s="2" t="s">
        <v>23</v>
      </c>
      <c r="H209" s="4">
        <v>27.98</v>
      </c>
      <c r="I209" s="4">
        <v>0.46633333333333332</v>
      </c>
    </row>
    <row r="210" spans="1:11" x14ac:dyDescent="0.25">
      <c r="A210" s="1">
        <v>2</v>
      </c>
      <c r="B210" s="1">
        <v>2</v>
      </c>
      <c r="C210" s="1" t="s">
        <v>1</v>
      </c>
      <c r="D210" s="1" t="s">
        <v>4</v>
      </c>
      <c r="E210" s="1" t="s">
        <v>10</v>
      </c>
      <c r="F210" s="2">
        <v>43768</v>
      </c>
      <c r="G210" s="2" t="s">
        <v>23</v>
      </c>
      <c r="H210" s="4">
        <v>71.31</v>
      </c>
      <c r="I210" s="4">
        <v>1.1885000000000001</v>
      </c>
      <c r="J210" s="1">
        <v>130</v>
      </c>
      <c r="K210" s="1">
        <v>30</v>
      </c>
    </row>
    <row r="211" spans="1:11" hidden="1" x14ac:dyDescent="0.25">
      <c r="A211" s="1">
        <v>2</v>
      </c>
      <c r="B211" s="1">
        <v>5</v>
      </c>
      <c r="C211" s="1" t="s">
        <v>1</v>
      </c>
      <c r="D211" s="1" t="s">
        <v>7</v>
      </c>
      <c r="E211" s="1" t="s">
        <v>11</v>
      </c>
      <c r="F211" s="2">
        <v>43768</v>
      </c>
      <c r="G211" s="2" t="s">
        <v>23</v>
      </c>
      <c r="H211" s="4">
        <v>27.64</v>
      </c>
      <c r="I211" s="4">
        <v>0.46066666666666667</v>
      </c>
    </row>
    <row r="212" spans="1:11" hidden="1" x14ac:dyDescent="0.25">
      <c r="A212" s="1">
        <v>2</v>
      </c>
      <c r="B212" s="1">
        <v>4</v>
      </c>
      <c r="C212" s="1" t="s">
        <v>1</v>
      </c>
      <c r="D212" s="1" t="s">
        <v>6</v>
      </c>
      <c r="E212" s="1" t="s">
        <v>11</v>
      </c>
      <c r="F212" s="2">
        <v>43769</v>
      </c>
      <c r="G212" s="2" t="s">
        <v>24</v>
      </c>
      <c r="H212" s="4">
        <v>60.25</v>
      </c>
      <c r="I212" s="4">
        <v>1.0041666666666667</v>
      </c>
    </row>
    <row r="213" spans="1:11" hidden="1" x14ac:dyDescent="0.25">
      <c r="A213" s="1">
        <v>2</v>
      </c>
      <c r="B213" s="1">
        <v>1</v>
      </c>
      <c r="C213" s="1" t="s">
        <v>1</v>
      </c>
      <c r="D213" s="1" t="s">
        <v>3</v>
      </c>
      <c r="E213" s="1" t="s">
        <v>10</v>
      </c>
      <c r="F213" s="2">
        <v>43769</v>
      </c>
      <c r="G213" s="2" t="s">
        <v>24</v>
      </c>
      <c r="H213" s="4">
        <v>61.15</v>
      </c>
      <c r="I213" s="4">
        <v>1.0191666666666666</v>
      </c>
    </row>
    <row r="214" spans="1:11" hidden="1" x14ac:dyDescent="0.25">
      <c r="A214" s="1">
        <v>2</v>
      </c>
      <c r="B214" s="1">
        <v>6</v>
      </c>
      <c r="C214" s="1" t="s">
        <v>1</v>
      </c>
      <c r="D214" s="1" t="s">
        <v>8</v>
      </c>
      <c r="E214" s="1" t="s">
        <v>12</v>
      </c>
      <c r="F214" s="2">
        <v>43769</v>
      </c>
      <c r="G214" s="2" t="s">
        <v>24</v>
      </c>
      <c r="H214" s="4">
        <v>16.86</v>
      </c>
      <c r="I214" s="4">
        <v>0.28099999999999997</v>
      </c>
      <c r="J214" s="1">
        <v>35</v>
      </c>
      <c r="K214" s="1">
        <v>15</v>
      </c>
    </row>
    <row r="215" spans="1:11" hidden="1" x14ac:dyDescent="0.25">
      <c r="A215" s="1">
        <v>2</v>
      </c>
      <c r="B215" s="1">
        <v>3</v>
      </c>
      <c r="C215" s="1" t="s">
        <v>1</v>
      </c>
      <c r="D215" s="1" t="s">
        <v>5</v>
      </c>
      <c r="E215" s="1" t="s">
        <v>10</v>
      </c>
      <c r="F215" s="2">
        <v>43769</v>
      </c>
      <c r="G215" s="2" t="s">
        <v>24</v>
      </c>
      <c r="H215" s="4">
        <v>78.28</v>
      </c>
      <c r="I215" s="4">
        <v>1.3046666666666666</v>
      </c>
    </row>
    <row r="216" spans="1:11" hidden="1" x14ac:dyDescent="0.25">
      <c r="A216" s="1">
        <v>2</v>
      </c>
      <c r="B216" s="1">
        <v>7</v>
      </c>
      <c r="C216" s="1" t="s">
        <v>1</v>
      </c>
      <c r="D216" s="1" t="s">
        <v>9</v>
      </c>
      <c r="E216" s="1" t="s">
        <v>12</v>
      </c>
      <c r="F216" s="2">
        <v>43769</v>
      </c>
      <c r="G216" s="2" t="s">
        <v>24</v>
      </c>
      <c r="H216" s="4">
        <v>27.51</v>
      </c>
      <c r="I216" s="4">
        <v>0.45850000000000002</v>
      </c>
    </row>
    <row r="217" spans="1:11" x14ac:dyDescent="0.25">
      <c r="A217" s="1">
        <v>2</v>
      </c>
      <c r="B217" s="1">
        <v>2</v>
      </c>
      <c r="C217" s="1" t="s">
        <v>1</v>
      </c>
      <c r="D217" s="1" t="s">
        <v>4</v>
      </c>
      <c r="E217" s="1" t="s">
        <v>10</v>
      </c>
      <c r="F217" s="2">
        <v>43769</v>
      </c>
      <c r="G217" s="2" t="s">
        <v>24</v>
      </c>
      <c r="H217" s="4">
        <v>78.260000000000005</v>
      </c>
      <c r="I217" s="4">
        <v>1.3043333333333333</v>
      </c>
      <c r="J217" s="1">
        <v>130</v>
      </c>
      <c r="K217" s="1">
        <v>30</v>
      </c>
    </row>
    <row r="218" spans="1:11" hidden="1" x14ac:dyDescent="0.25">
      <c r="A218" s="1">
        <v>2</v>
      </c>
      <c r="B218" s="1">
        <v>5</v>
      </c>
      <c r="C218" s="1" t="s">
        <v>1</v>
      </c>
      <c r="D218" s="1" t="s">
        <v>7</v>
      </c>
      <c r="E218" s="1" t="s">
        <v>11</v>
      </c>
      <c r="F218" s="2">
        <v>43769</v>
      </c>
      <c r="G218" s="2" t="s">
        <v>24</v>
      </c>
      <c r="H218" s="4">
        <v>25.65</v>
      </c>
      <c r="I218" s="4">
        <v>0.42749999999999999</v>
      </c>
    </row>
  </sheetData>
  <autoFilter ref="A1:I218" xr:uid="{8CF29B69-4E9B-457F-9B55-428AD1C467BC}">
    <filterColumn colId="3">
      <filters>
        <filter val="Soldar bobina"/>
      </filters>
    </filterColumn>
    <filterColumn colId="6">
      <filters>
        <filter val="quarta-feira"/>
        <filter val="quinta-feira"/>
        <filter val="segunda-feira"/>
        <filter val="sexta-feira"/>
        <filter val="terça-feira"/>
      </filters>
    </filterColumn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7516-7A97-48A2-BFAB-564E844F1D04}">
  <dimension ref="B2:P8"/>
  <sheetViews>
    <sheetView showGridLines="0" tabSelected="1" workbookViewId="0">
      <selection activeCell="I8" sqref="I8"/>
    </sheetView>
  </sheetViews>
  <sheetFormatPr defaultColWidth="8.85546875" defaultRowHeight="15" x14ac:dyDescent="0.25"/>
  <cols>
    <col min="1" max="3" width="8.85546875" style="1"/>
    <col min="4" max="4" width="10.5703125" style="1" customWidth="1"/>
    <col min="5" max="8" width="8.85546875" style="1"/>
    <col min="9" max="9" width="8.85546875" style="1" customWidth="1"/>
    <col min="10" max="16384" width="8.85546875" style="1"/>
  </cols>
  <sheetData>
    <row r="2" spans="2:16" x14ac:dyDescent="0.25">
      <c r="B2" s="5" t="s">
        <v>36</v>
      </c>
      <c r="C2" s="5"/>
      <c r="D2" s="7"/>
      <c r="E2" s="5" t="s">
        <v>29</v>
      </c>
      <c r="F2" s="5"/>
      <c r="I2" s="12" t="s">
        <v>40</v>
      </c>
      <c r="J2" s="12"/>
      <c r="K2" s="12"/>
      <c r="L2" s="12"/>
      <c r="M2" s="12"/>
      <c r="N2" s="12"/>
      <c r="O2" s="12"/>
      <c r="P2" s="12"/>
    </row>
    <row r="3" spans="2:16" x14ac:dyDescent="0.25">
      <c r="B3" s="6" t="s">
        <v>30</v>
      </c>
      <c r="C3" s="6" t="s">
        <v>31</v>
      </c>
      <c r="D3" s="8"/>
      <c r="E3" s="6" t="s">
        <v>30</v>
      </c>
      <c r="F3" s="6" t="s">
        <v>31</v>
      </c>
      <c r="I3" s="12"/>
      <c r="J3" s="12"/>
      <c r="K3" s="12"/>
      <c r="L3" s="12"/>
      <c r="M3" s="12"/>
      <c r="N3" s="12"/>
      <c r="O3" s="12"/>
      <c r="P3" s="12"/>
    </row>
    <row r="4" spans="2:16" x14ac:dyDescent="0.25">
      <c r="B4" s="9">
        <f>AVERAGE('AMOSTRA WS1'!H7,'AMOSTRA WS1'!H14,'AMOSTRA WS1'!H21,'AMOSTRA WS1'!H28)</f>
        <v>159.38499999999999</v>
      </c>
      <c r="C4" s="11">
        <f>AVERAGE('AMOSTRA WS2'!H7,'AMOSTRA WS2'!H14,'AMOSTRA WS2'!H21,'AMOSTRA WS2'!H28)</f>
        <v>79.072500000000005</v>
      </c>
      <c r="D4" s="6" t="s">
        <v>32</v>
      </c>
      <c r="E4" s="10">
        <f>AVERAGE('AMOSTRA WS1'!H4,'AMOSTRA WS1'!H11,'AMOSTRA WS1'!H18,'AMOSTRA WS1'!H25)</f>
        <v>48.805</v>
      </c>
      <c r="F4" s="11">
        <f>AVERAGE('AMOSTRA WS2'!H4,'AMOSTRA WS2'!H11,'AMOSTRA WS2'!H18,'AMOSTRA WS2'!H25)</f>
        <v>17.39</v>
      </c>
      <c r="I4" s="12"/>
      <c r="J4" s="12"/>
      <c r="K4" s="12"/>
      <c r="L4" s="12"/>
      <c r="M4" s="12"/>
      <c r="N4" s="12"/>
      <c r="O4" s="12"/>
      <c r="P4" s="12"/>
    </row>
    <row r="5" spans="2:16" x14ac:dyDescent="0.25">
      <c r="B5" s="9">
        <f>AVERAGE('AMOSTRA WS1'!H49,'AMOSTRA WS1'!H56,'AMOSTRA WS1'!H63,'AMOSTRA WS1'!H70,'AMOSTRA WS1'!H77)</f>
        <v>161.49600000000001</v>
      </c>
      <c r="C5" s="11">
        <f>AVERAGE('AMOSTRA WS2'!H49,'AMOSTRA WS2'!H56,'AMOSTRA WS2'!H63,'AMOSTRA WS2'!H70,'AMOSTRA WS2'!H77)</f>
        <v>83.691999999999993</v>
      </c>
      <c r="D5" s="6" t="s">
        <v>33</v>
      </c>
      <c r="E5" s="10">
        <f>AVERAGE('AMOSTRA WS1'!H46,'AMOSTRA WS1'!H53,'AMOSTRA WS1'!H60,'AMOSTRA WS1'!H67,'AMOSTRA WS1'!H74)</f>
        <v>46.091999999999999</v>
      </c>
      <c r="F5" s="11">
        <f>AVERAGE('AMOSTRA WS2'!H46,'AMOSTRA WS2'!H53,'AMOSTRA WS2'!H60,'AMOSTRA WS2'!H67,'AMOSTRA WS2'!H74)</f>
        <v>17.012</v>
      </c>
      <c r="I5" s="12"/>
      <c r="J5" s="12"/>
      <c r="K5" s="12"/>
      <c r="L5" s="12"/>
      <c r="M5" s="12"/>
      <c r="N5" s="12"/>
      <c r="O5" s="12"/>
      <c r="P5" s="12"/>
    </row>
    <row r="6" spans="2:16" x14ac:dyDescent="0.25">
      <c r="B6" s="10">
        <f>AVERAGE('AMOSTRA WS1'!H98,'AMOSTRA WS1'!H105,'AMOSTRA WS1'!H112,'AMOSTRA WS1'!H119,'AMOSTRA WS1'!H126)</f>
        <v>108.24000000000001</v>
      </c>
      <c r="C6" s="11">
        <f>AVERAGE('AMOSTRA WS2'!H98,'AMOSTRA WS2'!H105,'AMOSTRA WS2'!H112,'AMOSTRA WS2'!H119,'AMOSTRA WS2'!H126)</f>
        <v>78.013999999999996</v>
      </c>
      <c r="D6" s="6" t="s">
        <v>34</v>
      </c>
      <c r="E6" s="11">
        <f>AVERAGE('AMOSTRA WS1'!H95,'AMOSTRA WS1'!H102,'AMOSTRA WS1'!H109,'AMOSTRA WS1'!H116,'AMOSTRA WS1'!H123)</f>
        <v>23.503999999999998</v>
      </c>
      <c r="F6" s="11">
        <f>AVERAGE('AMOSTRA WS2'!H95,'AMOSTRA WS2'!H102,'AMOSTRA WS2'!H109,'AMOSTRA WS2'!H116,'AMOSTRA WS2'!H123)</f>
        <v>17.988</v>
      </c>
      <c r="I6" s="12"/>
      <c r="J6" s="12"/>
      <c r="K6" s="12"/>
      <c r="L6" s="12"/>
      <c r="M6" s="12"/>
      <c r="N6" s="12"/>
      <c r="O6" s="12"/>
      <c r="P6" s="12"/>
    </row>
    <row r="7" spans="2:16" x14ac:dyDescent="0.25">
      <c r="B7" s="11">
        <f>AVERAGE('AMOSTRA WS1'!H147,'AMOSTRA WS1'!H154,'AMOSTRA WS1'!H161,'AMOSTRA WS1'!H168,'AMOSTRA WS1'!H175)</f>
        <v>82.09</v>
      </c>
      <c r="C7" s="11">
        <f>AVERAGE('AMOSTRA WS2'!H147,'AMOSTRA WS2'!H154,'AMOSTRA WS2'!H161,'AMOSTRA WS2'!H168,'AMOSTRA WS2'!H175)</f>
        <v>79.77000000000001</v>
      </c>
      <c r="D7" s="6" t="s">
        <v>35</v>
      </c>
      <c r="E7" s="11">
        <f>AVERAGE('AMOSTRA WS1'!H144,'AMOSTRA WS1'!H151,'AMOSTRA WS1'!H158,'AMOSTRA WS1'!H165,'AMOSTRA WS1'!H172)</f>
        <v>25.790000000000003</v>
      </c>
      <c r="F7" s="11">
        <f>AVERAGE('AMOSTRA WS2'!H144,'AMOSTRA WS2'!H151,'AMOSTRA WS2'!H158,'AMOSTRA WS2'!H165,'AMOSTRA WS2'!H172)</f>
        <v>18.260000000000002</v>
      </c>
      <c r="I7" s="12"/>
      <c r="J7" s="12"/>
      <c r="K7" s="12"/>
      <c r="L7" s="12"/>
      <c r="M7" s="12"/>
      <c r="N7" s="12"/>
      <c r="O7" s="12"/>
      <c r="P7" s="12"/>
    </row>
    <row r="8" spans="2:16" x14ac:dyDescent="0.25">
      <c r="B8" s="11">
        <f>AVERAGE('AMOSTRA WS1'!H196,'AMOSTRA WS1'!H203,'AMOSTRA WS1'!H210,'AMOSTRA WS1'!H217)</f>
        <v>84.207499999999996</v>
      </c>
      <c r="C8" s="11">
        <f>AVERAGE('AMOSTRA WS2'!H196,'AMOSTRA WS2'!H203,'AMOSTRA WS2'!H210,'AMOSTRA WS2'!H217)</f>
        <v>76.962500000000006</v>
      </c>
      <c r="D8" s="6" t="s">
        <v>37</v>
      </c>
      <c r="E8" s="11">
        <f>AVERAGE('AMOSTRA WS1'!H214,'AMOSTRA WS1'!H207,'AMOSTRA WS1'!H200,'AMOSTRA WS1'!H193)</f>
        <v>26.307500000000001</v>
      </c>
      <c r="F8" s="11">
        <f>AVERAGE('AMOSTRA WS2'!H214,'AMOSTRA WS2'!H207,'AMOSTRA WS2'!H200,'AMOSTRA WS2'!H193)</f>
        <v>16.762499999999999</v>
      </c>
    </row>
  </sheetData>
  <mergeCells count="4">
    <mergeCell ref="B2:C2"/>
    <mergeCell ref="E2:F2"/>
    <mergeCell ref="D2:D3"/>
    <mergeCell ref="I2:P7"/>
  </mergeCells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0BA6D-EB01-4684-80B7-F1683C13B96E}">
  <dimension ref="A1:B3"/>
  <sheetViews>
    <sheetView workbookViewId="0">
      <selection sqref="A1:XFD1048576"/>
    </sheetView>
  </sheetViews>
  <sheetFormatPr defaultRowHeight="15" x14ac:dyDescent="0.25"/>
  <cols>
    <col min="1" max="1" width="2" style="1" bestFit="1" customWidth="1"/>
    <col min="2" max="2" width="20.140625" style="1" bestFit="1" customWidth="1"/>
    <col min="3" max="16384" width="9.140625" style="1"/>
  </cols>
  <sheetData>
    <row r="1" spans="1:2" x14ac:dyDescent="0.25">
      <c r="A1" s="1">
        <v>1</v>
      </c>
      <c r="B1" s="1" t="s">
        <v>0</v>
      </c>
    </row>
    <row r="2" spans="1:2" x14ac:dyDescent="0.25">
      <c r="A2" s="1">
        <v>2</v>
      </c>
      <c r="B2" s="1" t="s">
        <v>1</v>
      </c>
    </row>
    <row r="3" spans="1:2" x14ac:dyDescent="0.25">
      <c r="A3" s="1">
        <v>3</v>
      </c>
      <c r="B3" s="1" t="s">
        <v>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09804-1D34-4735-918A-AF5113975C1D}">
  <dimension ref="A1:C7"/>
  <sheetViews>
    <sheetView workbookViewId="0">
      <selection activeCell="F19" sqref="F19"/>
    </sheetView>
  </sheetViews>
  <sheetFormatPr defaultRowHeight="15" x14ac:dyDescent="0.25"/>
  <cols>
    <col min="1" max="1" width="2" style="1" bestFit="1" customWidth="1"/>
    <col min="2" max="2" width="25.85546875" style="1" bestFit="1" customWidth="1"/>
    <col min="3" max="3" width="16.140625" style="1" bestFit="1" customWidth="1"/>
    <col min="4" max="16384" width="9.140625" style="1"/>
  </cols>
  <sheetData>
    <row r="1" spans="1:3" x14ac:dyDescent="0.25">
      <c r="A1" s="1">
        <v>1</v>
      </c>
      <c r="B1" s="1" t="s">
        <v>3</v>
      </c>
      <c r="C1" s="1" t="s">
        <v>10</v>
      </c>
    </row>
    <row r="2" spans="1:3" x14ac:dyDescent="0.25">
      <c r="A2" s="1">
        <v>2</v>
      </c>
      <c r="B2" s="1" t="s">
        <v>4</v>
      </c>
      <c r="C2" s="1" t="s">
        <v>10</v>
      </c>
    </row>
    <row r="3" spans="1:3" x14ac:dyDescent="0.25">
      <c r="A3" s="1">
        <v>3</v>
      </c>
      <c r="B3" s="1" t="s">
        <v>5</v>
      </c>
      <c r="C3" s="1" t="s">
        <v>10</v>
      </c>
    </row>
    <row r="4" spans="1:3" x14ac:dyDescent="0.25">
      <c r="A4" s="1">
        <v>4</v>
      </c>
      <c r="B4" s="1" t="s">
        <v>6</v>
      </c>
      <c r="C4" s="1" t="s">
        <v>11</v>
      </c>
    </row>
    <row r="5" spans="1:3" x14ac:dyDescent="0.25">
      <c r="A5" s="1">
        <v>5</v>
      </c>
      <c r="B5" s="1" t="s">
        <v>7</v>
      </c>
      <c r="C5" s="1" t="s">
        <v>11</v>
      </c>
    </row>
    <row r="6" spans="1:3" x14ac:dyDescent="0.25">
      <c r="A6" s="1">
        <v>6</v>
      </c>
      <c r="B6" s="1" t="s">
        <v>8</v>
      </c>
      <c r="C6" s="1" t="s">
        <v>12</v>
      </c>
    </row>
    <row r="7" spans="1:3" x14ac:dyDescent="0.25">
      <c r="A7" s="1">
        <v>7</v>
      </c>
      <c r="B7" s="1" t="s">
        <v>9</v>
      </c>
      <c r="C7" s="1" t="s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GERADOR DE DADOS WS1</vt:lpstr>
      <vt:lpstr>GERADOR DE DADOS WS2</vt:lpstr>
      <vt:lpstr>GERADOR DE DADOS WS3</vt:lpstr>
      <vt:lpstr>AMOSTRA WS1</vt:lpstr>
      <vt:lpstr>AMOSTRA WS2</vt:lpstr>
      <vt:lpstr>DASHBOARDS</vt:lpstr>
      <vt:lpstr>WORKSTATION</vt:lpstr>
      <vt:lpstr>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Baeta, Caio Victor Ribeiro (RC-BR EM DG SW&amp;C R&amp;D-GA)</dc:creator>
  <cp:lastModifiedBy>Caio Baeta</cp:lastModifiedBy>
  <dcterms:created xsi:type="dcterms:W3CDTF">2019-11-01T17:29:41Z</dcterms:created>
  <dcterms:modified xsi:type="dcterms:W3CDTF">2019-11-02T13:05:17Z</dcterms:modified>
</cp:coreProperties>
</file>