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rojeto-Excel_Dashboard\"/>
    </mc:Choice>
  </mc:AlternateContent>
  <xr:revisionPtr revIDLastSave="0" documentId="13_ncr:1_{BA570C61-97F8-4E35-8B5D-E8DA699BC2BC}" xr6:coauthVersionLast="47" xr6:coauthVersionMax="47" xr10:uidLastSave="{00000000-0000-0000-0000-000000000000}"/>
  <bookViews>
    <workbookView xWindow="-28920" yWindow="-120" windowWidth="29040" windowHeight="16440" xr2:uid="{23D820A4-C247-40A2-B63A-3F73F535F360}"/>
  </bookViews>
  <sheets>
    <sheet name="&quot;Database&quot;" sheetId="1" r:id="rId1"/>
    <sheet name="Tabelas Dinâmicas" sheetId="2" r:id="rId2"/>
    <sheet name="Dashboard" sheetId="7" r:id="rId3"/>
  </sheets>
  <definedNames>
    <definedName name="NativeTimeline_Fechamento">#N/A</definedName>
    <definedName name="SegmentaçãodeDados_Região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D25" i="1"/>
  <c r="D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2" i="1"/>
</calcChain>
</file>

<file path=xl/sharedStrings.xml><?xml version="1.0" encoding="utf-8"?>
<sst xmlns="http://schemas.openxmlformats.org/spreadsheetml/2006/main" count="95" uniqueCount="47">
  <si>
    <t>Produto</t>
  </si>
  <si>
    <t>Quantidade</t>
  </si>
  <si>
    <t>Vendedor</t>
  </si>
  <si>
    <t>Região</t>
  </si>
  <si>
    <t>Fatura</t>
  </si>
  <si>
    <t>Fechamento</t>
  </si>
  <si>
    <t>Bebidas</t>
  </si>
  <si>
    <t>Carnes</t>
  </si>
  <si>
    <t>Doces</t>
  </si>
  <si>
    <t>Frios</t>
  </si>
  <si>
    <t>Frutas</t>
  </si>
  <si>
    <t>Laticínios</t>
  </si>
  <si>
    <t>Verduras</t>
  </si>
  <si>
    <t>Total Geral</t>
  </si>
  <si>
    <t>Soma de Fatura</t>
  </si>
  <si>
    <t>(Tudo)</t>
  </si>
  <si>
    <t>Norte</t>
  </si>
  <si>
    <t>Alessandra</t>
  </si>
  <si>
    <t>Caio</t>
  </si>
  <si>
    <t>Carlos</t>
  </si>
  <si>
    <t>Luciana</t>
  </si>
  <si>
    <t>Tatiana</t>
  </si>
  <si>
    <t>Fernando</t>
  </si>
  <si>
    <t>Roberto</t>
  </si>
  <si>
    <t>Soma de Quantidade</t>
  </si>
  <si>
    <t>Centro-Oeste</t>
  </si>
  <si>
    <t>Nordeste</t>
  </si>
  <si>
    <t>Sudeste</t>
  </si>
  <si>
    <t>Sul</t>
  </si>
  <si>
    <t>Média de Quantidade</t>
  </si>
  <si>
    <t>2021</t>
  </si>
  <si>
    <t>abr</t>
  </si>
  <si>
    <t>ago</t>
  </si>
  <si>
    <t>set</t>
  </si>
  <si>
    <t>dez</t>
  </si>
  <si>
    <t>2022</t>
  </si>
  <si>
    <t>jan</t>
  </si>
  <si>
    <t>mai</t>
  </si>
  <si>
    <t>jul</t>
  </si>
  <si>
    <t>out</t>
  </si>
  <si>
    <t>2023</t>
  </si>
  <si>
    <t>jun</t>
  </si>
  <si>
    <t>nov</t>
  </si>
  <si>
    <t>fev</t>
  </si>
  <si>
    <t>mar</t>
  </si>
  <si>
    <t>2024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</si>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</sst>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ptos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/>
    <xf numFmtId="0" fontId="4" fillId="0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4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/>
    <xf numFmtId="0" fontId="0" fillId="3" borderId="0" xfId="0" applyFill="1" applyAlignment="1">
      <alignment horizontal="left"/>
    </xf>
    <xf numFmtId="44" fontId="0" fillId="3" borderId="0" xfId="0" applyNumberFormat="1" applyFill="1"/>
    <xf numFmtId="0" fontId="0" fillId="3" borderId="0" xfId="0" applyNumberFormat="1" applyFill="1"/>
    <xf numFmtId="1" fontId="0" fillId="3" borderId="0" xfId="0" applyNumberFormat="1" applyFill="1"/>
    <xf numFmtId="0" fontId="0" fillId="3" borderId="0" xfId="0" applyFill="1" applyAlignment="1">
      <alignment horizontal="left" indent="1"/>
    </xf>
    <xf numFmtId="0" fontId="5" fillId="2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055"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" formatCode="0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" formatCode="0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" formatCode="0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" formatCode="0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numFmt numFmtId="1" formatCode="0"/>
    </dxf>
  </dxfs>
  <tableStyles count="2" defaultTableStyle="TableStyleMedium2" defaultPivotStyle="PivotStyleLight16">
    <tableStyle name="SlicerStyleLight1 2" pivot="0" table="0" count="10" xr9:uid="{DD570561-3BAF-4F86-AB52-6651F4B4C566}">
      <tableStyleElement type="wholeTable" dxfId="946"/>
      <tableStyleElement type="headerRow" dxfId="945"/>
    </tableStyle>
    <tableStyle name="TimeSlicerStyleLight1 2" pivot="0" table="0" count="9" xr9:uid="{E2498DE3-C850-4B58-9788-5C36D0A04C0B}">
      <tableStyleElement type="wholeTable" dxfId="944"/>
      <tableStyleElement type="headerRow" dxfId="943"/>
    </tableStyle>
  </tableStyles>
  <colors>
    <mruColors>
      <color rgb="FFFE2E2E"/>
      <color rgb="FFF478DC"/>
      <color rgb="FFFF4747"/>
      <color rgb="FFFF8F8F"/>
      <color rgb="FFDA16C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  <name val="Microsoft PhagsPa"/>
            <family val="2"/>
            <scheme val="none"/>
          </font>
          <fill>
            <patternFill patternType="solid">
              <fgColor theme="4" tint="0.59999389629810485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rgb="FF002060"/>
            </patternFill>
          </fill>
          <border>
            <vertical/>
            <horizontal/>
          </border>
        </dxf>
        <dxf>
          <font>
            <sz val="9"/>
            <color theme="1"/>
            <name val="Microsoft PhagsPa"/>
            <family val="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/>
            <name val="Microsoft PhagsPa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/>
            <name val="Microsoft PhagsPa"/>
            <family val="2"/>
            <scheme val="none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Vendas.xlsx]Tabelas Dinâmicas!Tabela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Valor Total por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Dinâmicas'!$A$4:$A$11</c:f>
              <c:strCache>
                <c:ptCount val="7"/>
                <c:pt idx="0">
                  <c:v>Bebidas</c:v>
                </c:pt>
                <c:pt idx="1">
                  <c:v>Carnes</c:v>
                </c:pt>
                <c:pt idx="2">
                  <c:v>Doces</c:v>
                </c:pt>
                <c:pt idx="3">
                  <c:v>Frios</c:v>
                </c:pt>
                <c:pt idx="4">
                  <c:v>Frutas</c:v>
                </c:pt>
                <c:pt idx="5">
                  <c:v>Laticínios</c:v>
                </c:pt>
                <c:pt idx="6">
                  <c:v>Verduras</c:v>
                </c:pt>
              </c:strCache>
            </c:strRef>
          </c:cat>
          <c:val>
            <c:numRef>
              <c:f>'Tabelas Dinâmicas'!$B$4:$B$11</c:f>
              <c:numCache>
                <c:formatCode>_("R$"* #,##0.00_);_("R$"* \(#,##0.00\);_("R$"* "-"??_);_(@_)</c:formatCode>
                <c:ptCount val="7"/>
                <c:pt idx="0">
                  <c:v>57819</c:v>
                </c:pt>
                <c:pt idx="1">
                  <c:v>59989</c:v>
                </c:pt>
                <c:pt idx="2">
                  <c:v>40906</c:v>
                </c:pt>
                <c:pt idx="3">
                  <c:v>40060</c:v>
                </c:pt>
                <c:pt idx="4">
                  <c:v>37032</c:v>
                </c:pt>
                <c:pt idx="5">
                  <c:v>64843</c:v>
                </c:pt>
                <c:pt idx="6">
                  <c:v>31147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E-45B8-B047-F578AC3B31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929312"/>
        <c:axId val="173344464"/>
      </c:barChart>
      <c:catAx>
        <c:axId val="21019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44464"/>
        <c:crosses val="autoZero"/>
        <c:auto val="1"/>
        <c:lblAlgn val="ctr"/>
        <c:lblOffset val="100"/>
        <c:noMultiLvlLbl val="0"/>
      </c:catAx>
      <c:valAx>
        <c:axId val="1733444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019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10000"/>
        </a:prst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Faturamente</a:t>
            </a:r>
            <a:r>
              <a:rPr lang="pt-BR" b="1" baseline="0">
                <a:solidFill>
                  <a:schemeClr val="tx1"/>
                </a:solidFill>
              </a:rPr>
              <a:t> e Quantidade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14646417416351"/>
          <c:y val="9.8178939034045926E-2"/>
          <c:w val="0.85101414347466942"/>
          <c:h val="0.8669833729216152"/>
        </c:manualLayout>
      </c:layout>
      <c:barChart>
        <c:barDir val="bar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Dinâmicas'!$D$4:$D$10</c:f>
              <c:strCache>
                <c:ptCount val="7"/>
                <c:pt idx="0">
                  <c:v>Alessandra</c:v>
                </c:pt>
                <c:pt idx="1">
                  <c:v>Caio</c:v>
                </c:pt>
                <c:pt idx="2">
                  <c:v>Carlos</c:v>
                </c:pt>
                <c:pt idx="3">
                  <c:v>Fernando</c:v>
                </c:pt>
                <c:pt idx="4">
                  <c:v>Luciana</c:v>
                </c:pt>
                <c:pt idx="5">
                  <c:v>Roberto</c:v>
                </c:pt>
                <c:pt idx="6">
                  <c:v>Tatiana</c:v>
                </c:pt>
              </c:strCache>
            </c:strRef>
          </c:cat>
          <c:val>
            <c:numRef>
              <c:f>'Tabelas Dinâmicas'!$E$4:$E$10</c:f>
              <c:numCache>
                <c:formatCode>_("R$"* #,##0.00_);_("R$"* \(#,##0.00\);_("R$"* "-"??_);_(@_)</c:formatCode>
                <c:ptCount val="7"/>
                <c:pt idx="0">
                  <c:v>61189</c:v>
                </c:pt>
                <c:pt idx="1">
                  <c:v>43450</c:v>
                </c:pt>
                <c:pt idx="2">
                  <c:v>32651</c:v>
                </c:pt>
                <c:pt idx="3">
                  <c:v>51107</c:v>
                </c:pt>
                <c:pt idx="4">
                  <c:v>45553</c:v>
                </c:pt>
                <c:pt idx="5">
                  <c:v>45499</c:v>
                </c:pt>
                <c:pt idx="6">
                  <c:v>52347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E-4A60-B4F6-0FF3486BF2A7}"/>
            </c:ext>
          </c:extLst>
        </c:ser>
        <c:ser>
          <c:idx val="1"/>
          <c:order val="1"/>
          <c:tx>
            <c:v>Quantidade</c:v>
          </c:tx>
          <c:spPr>
            <a:solidFill>
              <a:schemeClr val="accent6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Dinâmicas'!$D$4:$D$10</c:f>
              <c:strCache>
                <c:ptCount val="7"/>
                <c:pt idx="0">
                  <c:v>Alessandra</c:v>
                </c:pt>
                <c:pt idx="1">
                  <c:v>Caio</c:v>
                </c:pt>
                <c:pt idx="2">
                  <c:v>Carlos</c:v>
                </c:pt>
                <c:pt idx="3">
                  <c:v>Fernando</c:v>
                </c:pt>
                <c:pt idx="4">
                  <c:v>Luciana</c:v>
                </c:pt>
                <c:pt idx="5">
                  <c:v>Roberto</c:v>
                </c:pt>
                <c:pt idx="6">
                  <c:v>Tatiana</c:v>
                </c:pt>
              </c:strCache>
            </c:strRef>
          </c:cat>
          <c:val>
            <c:numRef>
              <c:f>'Tabelas Dinâmicas'!$H$4:$H$10</c:f>
              <c:numCache>
                <c:formatCode>General</c:formatCode>
                <c:ptCount val="7"/>
                <c:pt idx="0">
                  <c:v>4012</c:v>
                </c:pt>
                <c:pt idx="1">
                  <c:v>2710</c:v>
                </c:pt>
                <c:pt idx="2">
                  <c:v>1870</c:v>
                </c:pt>
                <c:pt idx="3">
                  <c:v>3433</c:v>
                </c:pt>
                <c:pt idx="4">
                  <c:v>3140</c:v>
                </c:pt>
                <c:pt idx="5">
                  <c:v>3297</c:v>
                </c:pt>
                <c:pt idx="6">
                  <c:v>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E-4A60-B4F6-0FF3486B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9"/>
        <c:axId val="311379040"/>
        <c:axId val="299311504"/>
      </c:barChart>
      <c:catAx>
        <c:axId val="31137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99311504"/>
        <c:crosses val="autoZero"/>
        <c:auto val="1"/>
        <c:lblAlgn val="ctr"/>
        <c:lblOffset val="100"/>
        <c:noMultiLvlLbl val="0"/>
      </c:catAx>
      <c:valAx>
        <c:axId val="299311504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13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Vendas.xlsx]Tabelas Dinâmicas!Tabela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Média Quantidade Vendida de Produto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rgbClr val="FE2E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rgbClr val="F478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bg1">
              <a:lumMod val="75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separator>: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633416661884594E-2"/>
          <c:y val="0.12488218799071767"/>
          <c:w val="0.84225664939909306"/>
          <c:h val="0.78017412449272905"/>
        </c:manualLayout>
      </c:layout>
      <c:areaChart>
        <c:grouping val="stacked"/>
        <c:varyColors val="0"/>
        <c:ser>
          <c:idx val="0"/>
          <c:order val="0"/>
          <c:tx>
            <c:strRef>
              <c:f>'Tabelas Dinâmicas'!$K$3:$K$4</c:f>
              <c:strCache>
                <c:ptCount val="1"/>
                <c:pt idx="0">
                  <c:v>Bebidas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Dinâmicas'!$K$5:$K$10</c:f>
              <c:numCache>
                <c:formatCode>0</c:formatCode>
                <c:ptCount val="5"/>
                <c:pt idx="0">
                  <c:v>110.66666666666667</c:v>
                </c:pt>
                <c:pt idx="1">
                  <c:v>115</c:v>
                </c:pt>
                <c:pt idx="2">
                  <c:v>137.5</c:v>
                </c:pt>
                <c:pt idx="3">
                  <c:v>90.833333333333329</c:v>
                </c:pt>
                <c:pt idx="4">
                  <c:v>148.83333333333334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B-4F0C-A0A1-D33B9A18D786}"/>
            </c:ext>
          </c:extLst>
        </c:ser>
        <c:ser>
          <c:idx val="1"/>
          <c:order val="1"/>
          <c:tx>
            <c:strRef>
              <c:f>'Tabelas Dinâmicas'!$L$3:$L$4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rgbClr val="FE2E2E"/>
            </a:solidFill>
            <a:ln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Dinâmicas'!$L$5:$L$10</c:f>
              <c:numCache>
                <c:formatCode>0</c:formatCode>
                <c:ptCount val="5"/>
                <c:pt idx="0">
                  <c:v>132.30000000000001</c:v>
                </c:pt>
                <c:pt idx="1">
                  <c:v>110.5</c:v>
                </c:pt>
                <c:pt idx="2">
                  <c:v>111</c:v>
                </c:pt>
                <c:pt idx="3">
                  <c:v>95.142857142857139</c:v>
                </c:pt>
                <c:pt idx="4">
                  <c:v>107.66666666666667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B-4F0C-A0A1-D33B9A18D786}"/>
            </c:ext>
          </c:extLst>
        </c:ser>
        <c:ser>
          <c:idx val="2"/>
          <c:order val="2"/>
          <c:tx>
            <c:strRef>
              <c:f>'Tabelas Dinâmicas'!$M$3:$M$4</c:f>
              <c:strCache>
                <c:ptCount val="1"/>
                <c:pt idx="0">
                  <c:v>Doces</c:v>
                </c:pt>
              </c:strCache>
            </c:strRef>
          </c:tx>
          <c:spPr>
            <a:solidFill>
              <a:srgbClr val="F478DC"/>
            </a:solidFill>
            <a:ln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Dinâmicas'!$M$5:$M$10</c:f>
              <c:numCache>
                <c:formatCode>0</c:formatCode>
                <c:ptCount val="5"/>
                <c:pt idx="0">
                  <c:v>78.714285714285708</c:v>
                </c:pt>
                <c:pt idx="1">
                  <c:v>132</c:v>
                </c:pt>
                <c:pt idx="2">
                  <c:v>95.375</c:v>
                </c:pt>
                <c:pt idx="3">
                  <c:v>107</c:v>
                </c:pt>
                <c:pt idx="4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B-4F0C-A0A1-D33B9A18D786}"/>
            </c:ext>
          </c:extLst>
        </c:ser>
        <c:ser>
          <c:idx val="3"/>
          <c:order val="3"/>
          <c:tx>
            <c:strRef>
              <c:f>'Tabelas Dinâmicas'!$N$3:$N$4</c:f>
              <c:strCache>
                <c:ptCount val="1"/>
                <c:pt idx="0">
                  <c:v>Frios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Dinâmicas'!$N$5:$N$10</c:f>
              <c:numCache>
                <c:formatCode>0</c:formatCode>
                <c:ptCount val="5"/>
                <c:pt idx="0">
                  <c:v>96.571428571428569</c:v>
                </c:pt>
                <c:pt idx="1">
                  <c:v>97.5</c:v>
                </c:pt>
                <c:pt idx="2">
                  <c:v>73.5</c:v>
                </c:pt>
                <c:pt idx="3">
                  <c:v>148.4</c:v>
                </c:pt>
                <c:pt idx="4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B-4F0C-A0A1-D33B9A18D786}"/>
            </c:ext>
          </c:extLst>
        </c:ser>
        <c:ser>
          <c:idx val="4"/>
          <c:order val="4"/>
          <c:tx>
            <c:strRef>
              <c:f>'Tabelas Dinâmicas'!$O$3:$O$4</c:f>
              <c:strCache>
                <c:ptCount val="1"/>
                <c:pt idx="0">
                  <c:v>Frutas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Dinâmicas'!$O$5:$O$10</c:f>
              <c:numCache>
                <c:formatCode>0</c:formatCode>
                <c:ptCount val="5"/>
                <c:pt idx="0">
                  <c:v>77.599999999999994</c:v>
                </c:pt>
                <c:pt idx="1">
                  <c:v>117.66666666666667</c:v>
                </c:pt>
                <c:pt idx="2">
                  <c:v>101.14285714285714</c:v>
                </c:pt>
                <c:pt idx="3">
                  <c:v>112.16666666666667</c:v>
                </c:pt>
                <c:pt idx="4">
                  <c:v>126.5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9B-4F0C-A0A1-D33B9A18D786}"/>
            </c:ext>
          </c:extLst>
        </c:ser>
        <c:ser>
          <c:idx val="5"/>
          <c:order val="5"/>
          <c:tx>
            <c:strRef>
              <c:f>'Tabelas Dinâmicas'!$P$3:$P$4</c:f>
              <c:strCache>
                <c:ptCount val="1"/>
                <c:pt idx="0">
                  <c:v>Laticínios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Dinâmicas'!$P$5:$P$10</c:f>
              <c:numCache>
                <c:formatCode>0</c:formatCode>
                <c:ptCount val="5"/>
                <c:pt idx="0">
                  <c:v>139</c:v>
                </c:pt>
                <c:pt idx="1">
                  <c:v>123.14285714285714</c:v>
                </c:pt>
                <c:pt idx="2">
                  <c:v>124.25</c:v>
                </c:pt>
                <c:pt idx="3">
                  <c:v>134.83333333333334</c:v>
                </c:pt>
                <c:pt idx="4">
                  <c:v>95.875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9B-4F0C-A0A1-D33B9A18D786}"/>
            </c:ext>
          </c:extLst>
        </c:ser>
        <c:ser>
          <c:idx val="6"/>
          <c:order val="6"/>
          <c:tx>
            <c:strRef>
              <c:f>'Tabelas Dinâmicas'!$Q$3:$Q$4</c:f>
              <c:strCache>
                <c:ptCount val="1"/>
                <c:pt idx="0">
                  <c:v>Verduras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dLbls>
            <c:spPr>
              <a:solidFill>
                <a:sysClr val="window" lastClr="FFFFFF">
                  <a:alpha val="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'Tabelas Dinâmicas'!$Q$5:$Q$10</c:f>
              <c:numCache>
                <c:formatCode>0</c:formatCode>
                <c:ptCount val="5"/>
                <c:pt idx="0">
                  <c:v>98.3</c:v>
                </c:pt>
                <c:pt idx="1">
                  <c:v>118</c:v>
                </c:pt>
                <c:pt idx="2">
                  <c:v>86</c:v>
                </c:pt>
                <c:pt idx="3">
                  <c:v>123.6</c:v>
                </c:pt>
                <c:pt idx="4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9B-4F0C-A0A1-D33B9A18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78080"/>
        <c:axId val="669805392"/>
      </c:areaChart>
      <c:catAx>
        <c:axId val="3113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805392"/>
        <c:crosses val="autoZero"/>
        <c:auto val="1"/>
        <c:lblAlgn val="ctr"/>
        <c:lblOffset val="100"/>
        <c:noMultiLvlLbl val="0"/>
      </c:catAx>
      <c:valAx>
        <c:axId val="6698053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113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10000"/>
        </a:prst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Vendas.xlsx]Tabelas Dinâmicas!Tabela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Contagem</a:t>
            </a:r>
            <a:r>
              <a:rPr lang="en-US" b="1" baseline="0">
                <a:solidFill>
                  <a:schemeClr val="tx1"/>
                </a:solidFill>
              </a:rPr>
              <a:t> de Produtos Vendidos ao Longo do Tempo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205443614941444E-2"/>
              <c:y val="-5.7566972774484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551323558972977E-2"/>
              <c:y val="-5.43999102249985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878383586957181E-2"/>
              <c:y val="2.47766535121352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551323558972977E-2"/>
              <c:y val="1.84425284131645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551323558972977E-2"/>
              <c:y val="2.47766535121350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684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1.8551323558972977E-2"/>
                  <c:y val="-5.439991022499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A13-404C-87E8-5AFF031A5A0F}"/>
                </c:ext>
              </c:extLst>
            </c:dLbl>
            <c:dLbl>
              <c:idx val="14"/>
              <c:layout>
                <c:manualLayout>
                  <c:x val="-1.5205443614941444E-2"/>
                  <c:y val="-5.7566972774484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A13-404C-87E8-5AFF031A5A0F}"/>
                </c:ext>
              </c:extLst>
            </c:dLbl>
            <c:dLbl>
              <c:idx val="16"/>
              <c:layout>
                <c:manualLayout>
                  <c:x val="-1.6878383586957181E-2"/>
                  <c:y val="2.477665351213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A13-404C-87E8-5AFF031A5A0F}"/>
                </c:ext>
              </c:extLst>
            </c:dLbl>
            <c:dLbl>
              <c:idx val="20"/>
              <c:layout>
                <c:manualLayout>
                  <c:x val="-1.8551323558972977E-2"/>
                  <c:y val="1.8442528413164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A13-404C-87E8-5AFF031A5A0F}"/>
                </c:ext>
              </c:extLst>
            </c:dLbl>
            <c:dLbl>
              <c:idx val="23"/>
              <c:layout>
                <c:manualLayout>
                  <c:x val="-1.8551323558972977E-2"/>
                  <c:y val="2.477665351213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A13-404C-87E8-5AFF031A5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684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'Tabelas Dinâmicas'!$T$4:$T$48</c:f>
              <c:multiLvlStrCache>
                <c:ptCount val="36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  <c:pt idx="27">
                    <c:v>mai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set</c:v>
                  </c:pt>
                  <c:pt idx="32">
                    <c:v>out</c:v>
                  </c:pt>
                  <c:pt idx="33">
                    <c:v>nov</c:v>
                  </c:pt>
                  <c:pt idx="34">
                    <c:v>dez</c:v>
                  </c:pt>
                  <c:pt idx="35">
                    <c:v>jan</c:v>
                  </c:pt>
                </c:lvl>
                <c:lvl>
                  <c:pt idx="0">
                    <c:v>2021</c:v>
                  </c:pt>
                  <c:pt idx="11">
                    <c:v>2022</c:v>
                  </c:pt>
                  <c:pt idx="23">
                    <c:v>2023</c:v>
                  </c:pt>
                  <c:pt idx="35">
                    <c:v>2024</c:v>
                  </c:pt>
                </c:lvl>
              </c:multiLvlStrCache>
            </c:multiLvlStrRef>
          </c:cat>
          <c:val>
            <c:numRef>
              <c:f>'Tabelas Dinâmicas'!$U$4:$U$48</c:f>
              <c:numCache>
                <c:formatCode>General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15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3-404C-87E8-5AFF031A5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314736"/>
        <c:axId val="669755296"/>
      </c:lineChart>
      <c:catAx>
        <c:axId val="30931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755296"/>
        <c:crosses val="autoZero"/>
        <c:auto val="1"/>
        <c:lblAlgn val="ctr"/>
        <c:lblOffset val="100"/>
        <c:tickLblSkip val="1"/>
        <c:noMultiLvlLbl val="0"/>
      </c:catAx>
      <c:valAx>
        <c:axId val="66975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9314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96</xdr:col>
      <xdr:colOff>95250</xdr:colOff>
      <xdr:row>88</xdr:row>
      <xdr:rowOff>38100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2542B6F-930A-5BFE-5FF9-D07B2BEE24E0}"/>
            </a:ext>
          </a:extLst>
        </xdr:cNvPr>
        <xdr:cNvSpPr/>
      </xdr:nvSpPr>
      <xdr:spPr>
        <a:xfrm>
          <a:off x="19050" y="0"/>
          <a:ext cx="18364200" cy="16802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66675</xdr:colOff>
      <xdr:row>4</xdr:row>
      <xdr:rowOff>28575</xdr:rowOff>
    </xdr:from>
    <xdr:to>
      <xdr:col>47</xdr:col>
      <xdr:colOff>9525</xdr:colOff>
      <xdr:row>6</xdr:row>
      <xdr:rowOff>133350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8CE9CB8-6C38-4738-AAE1-3AFDD8CDF440}"/>
            </a:ext>
          </a:extLst>
        </xdr:cNvPr>
        <xdr:cNvSpPr/>
      </xdr:nvSpPr>
      <xdr:spPr>
        <a:xfrm>
          <a:off x="638175" y="790575"/>
          <a:ext cx="8324850" cy="485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66675</xdr:colOff>
      <xdr:row>0</xdr:row>
      <xdr:rowOff>161925</xdr:rowOff>
    </xdr:from>
    <xdr:to>
      <xdr:col>77</xdr:col>
      <xdr:colOff>142875</xdr:colOff>
      <xdr:row>3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90B02B91-97C6-48BA-B284-87CDBE4077DE}"/>
            </a:ext>
          </a:extLst>
        </xdr:cNvPr>
        <xdr:cNvSpPr/>
      </xdr:nvSpPr>
      <xdr:spPr>
        <a:xfrm>
          <a:off x="638175" y="161925"/>
          <a:ext cx="14173200" cy="5619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76200</xdr:colOff>
      <xdr:row>4</xdr:row>
      <xdr:rowOff>28576</xdr:rowOff>
    </xdr:from>
    <xdr:to>
      <xdr:col>77</xdr:col>
      <xdr:colOff>133350</xdr:colOff>
      <xdr:row>8</xdr:row>
      <xdr:rowOff>47626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85D8A67E-7E64-C996-56F3-C5A314DFDE6A}"/>
            </a:ext>
          </a:extLst>
        </xdr:cNvPr>
        <xdr:cNvSpPr/>
      </xdr:nvSpPr>
      <xdr:spPr>
        <a:xfrm>
          <a:off x="9029700" y="790576"/>
          <a:ext cx="5772150" cy="781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57151</xdr:colOff>
      <xdr:row>11</xdr:row>
      <xdr:rowOff>1</xdr:rowOff>
    </xdr:from>
    <xdr:to>
      <xdr:col>37</xdr:col>
      <xdr:colOff>9525</xdr:colOff>
      <xdr:row>30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CFECF-D286-4207-B572-773E7945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31</xdr:row>
      <xdr:rowOff>95250</xdr:rowOff>
    </xdr:from>
    <xdr:to>
      <xdr:col>37</xdr:col>
      <xdr:colOff>0</xdr:colOff>
      <xdr:row>52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DB0582-0BD7-412C-8606-17D2A1969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128588</xdr:colOff>
      <xdr:row>11</xdr:row>
      <xdr:rowOff>0</xdr:rowOff>
    </xdr:from>
    <xdr:to>
      <xdr:col>77</xdr:col>
      <xdr:colOff>123825</xdr:colOff>
      <xdr:row>30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BFD6E8-1D0E-4CF7-A8CF-975D47F1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133349</xdr:colOff>
      <xdr:row>31</xdr:row>
      <xdr:rowOff>95250</xdr:rowOff>
    </xdr:from>
    <xdr:to>
      <xdr:col>77</xdr:col>
      <xdr:colOff>123825</xdr:colOff>
      <xdr:row>52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91A2D6-DFA6-4A62-BE91-C3ECD5F1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76200</xdr:colOff>
      <xdr:row>8</xdr:row>
      <xdr:rowOff>47626</xdr:rowOff>
    </xdr:from>
    <xdr:to>
      <xdr:col>77</xdr:col>
      <xdr:colOff>133350</xdr:colOff>
      <xdr:row>10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ão">
              <a:extLst>
                <a:ext uri="{FF2B5EF4-FFF2-40B4-BE49-F238E27FC236}">
                  <a16:creationId xmlns:a16="http://schemas.microsoft.com/office/drawing/2014/main" id="{D5F5ECE4-13B9-42AC-93F6-07801B4FB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1571626"/>
              <a:ext cx="5772150" cy="457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66674</xdr:colOff>
      <xdr:row>5</xdr:row>
      <xdr:rowOff>142874</xdr:rowOff>
    </xdr:from>
    <xdr:to>
      <xdr:col>46</xdr:col>
      <xdr:colOff>180976</xdr:colOff>
      <xdr:row>10</xdr:row>
      <xdr:rowOff>114299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Fechamento">
              <a:extLst>
                <a:ext uri="{FF2B5EF4-FFF2-40B4-BE49-F238E27FC236}">
                  <a16:creationId xmlns:a16="http://schemas.microsoft.com/office/drawing/2014/main" id="{BB959BA6-FEC7-68FB-115E-C3D0EF57697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" y="1095374"/>
              <a:ext cx="830580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oneCellAnchor>
    <xdr:from>
      <xdr:col>47</xdr:col>
      <xdr:colOff>85725</xdr:colOff>
      <xdr:row>6</xdr:row>
      <xdr:rowOff>95250</xdr:rowOff>
    </xdr:from>
    <xdr:ext cx="1430263" cy="289182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5874F09-9BD4-EE24-9515-8675AB200391}"/>
            </a:ext>
          </a:extLst>
        </xdr:cNvPr>
        <xdr:cNvSpPr txBox="1"/>
      </xdr:nvSpPr>
      <xdr:spPr>
        <a:xfrm>
          <a:off x="9039225" y="1238250"/>
          <a:ext cx="1430263" cy="28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chemeClr val="tx1"/>
              </a:solidFill>
              <a:latin typeface="Microsoft PhagsPa" panose="020B0502040204020203" pitchFamily="34" charset="0"/>
            </a:rPr>
            <a:t>Escolha a Região:</a:t>
          </a:r>
        </a:p>
      </xdr:txBody>
    </xdr:sp>
    <xdr:clientData/>
  </xdr:oneCellAnchor>
  <xdr:oneCellAnchor>
    <xdr:from>
      <xdr:col>3</xdr:col>
      <xdr:colOff>152400</xdr:colOff>
      <xdr:row>4</xdr:row>
      <xdr:rowOff>123825</xdr:rowOff>
    </xdr:from>
    <xdr:ext cx="1446743" cy="289182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E1DB646-7DE0-4C4A-AB50-9BB4DC302292}"/>
            </a:ext>
          </a:extLst>
        </xdr:cNvPr>
        <xdr:cNvSpPr txBox="1"/>
      </xdr:nvSpPr>
      <xdr:spPr>
        <a:xfrm>
          <a:off x="723900" y="885825"/>
          <a:ext cx="1446743" cy="28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chemeClr val="tx1"/>
              </a:solidFill>
              <a:latin typeface="Microsoft PhagsPa" panose="020B0502040204020203" pitchFamily="34" charset="0"/>
            </a:rPr>
            <a:t>Defina</a:t>
          </a:r>
          <a:r>
            <a:rPr lang="pt-BR" sz="1200" b="1" baseline="0">
              <a:solidFill>
                <a:schemeClr val="tx1"/>
              </a:solidFill>
              <a:latin typeface="Microsoft PhagsPa" panose="020B0502040204020203" pitchFamily="34" charset="0"/>
            </a:rPr>
            <a:t> o Período</a:t>
          </a:r>
          <a:r>
            <a:rPr lang="pt-BR" sz="1200" b="1">
              <a:solidFill>
                <a:schemeClr val="tx1"/>
              </a:solidFill>
              <a:latin typeface="Microsoft PhagsPa" panose="020B0502040204020203" pitchFamily="34" charset="0"/>
            </a:rPr>
            <a:t>:</a:t>
          </a:r>
        </a:p>
      </xdr:txBody>
    </xdr:sp>
    <xdr:clientData/>
  </xdr:oneCellAnchor>
  <xdr:oneCellAnchor>
    <xdr:from>
      <xdr:col>3</xdr:col>
      <xdr:colOff>152400</xdr:colOff>
      <xdr:row>0</xdr:row>
      <xdr:rowOff>161925</xdr:rowOff>
    </xdr:from>
    <xdr:ext cx="3856569" cy="551689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3D275D8-E800-48EE-8179-38A082A16BA3}"/>
            </a:ext>
          </a:extLst>
        </xdr:cNvPr>
        <xdr:cNvSpPr txBox="1"/>
      </xdr:nvSpPr>
      <xdr:spPr>
        <a:xfrm>
          <a:off x="723900" y="161925"/>
          <a:ext cx="3856569" cy="5516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800" b="1">
              <a:solidFill>
                <a:schemeClr val="tx1"/>
              </a:solidFill>
              <a:latin typeface="Microsoft PhagsPa" panose="020B0502040204020203" pitchFamily="34" charset="0"/>
            </a:rPr>
            <a:t>Dashboard</a:t>
          </a:r>
          <a:r>
            <a:rPr lang="pt-BR" sz="2800" b="1" baseline="0">
              <a:solidFill>
                <a:schemeClr val="tx1"/>
              </a:solidFill>
              <a:latin typeface="Microsoft PhagsPa" panose="020B0502040204020203" pitchFamily="34" charset="0"/>
            </a:rPr>
            <a:t> de Vendas</a:t>
          </a:r>
          <a:endParaRPr lang="pt-BR" sz="2800" b="1">
            <a:solidFill>
              <a:schemeClr val="tx1"/>
            </a:solidFill>
            <a:latin typeface="Microsoft PhagsPa" panose="020B0502040204020203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Henrique Paulino" refreshedDate="45324.508453819442" createdVersion="8" refreshedVersion="8" minRefreshableVersion="3" recordCount="200" xr:uid="{6E737C4C-5EE1-492E-8A23-593D8EB173EC}">
  <cacheSource type="worksheet">
    <worksheetSource name="Tabela1"/>
  </cacheSource>
  <cacheFields count="9">
    <cacheField name="Fechamento" numFmtId="14">
      <sharedItems containsSemiMixedTypes="0" containsNonDate="0" containsDate="1" containsString="0" minDate="2021-02-05T00:00:00" maxDate="2024-01-29T00:00:00" count="187">
        <d v="2021-08-18T00:00:00"/>
        <d v="2021-09-19T00:00:00"/>
        <d v="2023-12-14T00:00:00"/>
        <d v="2022-08-28T00:00:00"/>
        <d v="2022-08-14T00:00:00"/>
        <d v="2021-06-28T00:00:00"/>
        <d v="2023-03-01T00:00:00"/>
        <d v="2023-04-24T00:00:00"/>
        <d v="2022-06-21T00:00:00"/>
        <d v="2021-05-21T00:00:00"/>
        <d v="2022-12-07T00:00:00"/>
        <d v="2021-09-09T00:00:00"/>
        <d v="2023-10-21T00:00:00"/>
        <d v="2022-02-11T00:00:00"/>
        <d v="2021-02-19T00:00:00"/>
        <d v="2022-04-10T00:00:00"/>
        <d v="2021-12-23T00:00:00"/>
        <d v="2022-01-18T00:00:00"/>
        <d v="2023-03-21T00:00:00"/>
        <d v="2023-03-19T00:00:00"/>
        <d v="2021-10-12T00:00:00"/>
        <d v="2023-10-02T00:00:00"/>
        <d v="2022-07-23T00:00:00"/>
        <d v="2021-02-17T00:00:00"/>
        <d v="2022-09-13T00:00:00"/>
        <d v="2023-08-19T00:00:00"/>
        <d v="2023-02-16T00:00:00"/>
        <d v="2022-03-19T00:00:00"/>
        <d v="2022-07-14T00:00:00"/>
        <d v="2023-12-25T00:00:00"/>
        <d v="2021-04-22T00:00:00"/>
        <d v="2022-10-07T00:00:00"/>
        <d v="2022-08-16T00:00:00"/>
        <d v="2023-08-13T00:00:00"/>
        <d v="2021-03-05T00:00:00"/>
        <d v="2021-05-05T00:00:00"/>
        <d v="2023-09-25T00:00:00"/>
        <d v="2023-10-18T00:00:00"/>
        <d v="2021-02-27T00:00:00"/>
        <d v="2021-03-29T00:00:00"/>
        <d v="2023-07-18T00:00:00"/>
        <d v="2021-05-14T00:00:00"/>
        <d v="2023-03-27T00:00:00"/>
        <d v="2022-09-12T00:00:00"/>
        <d v="2022-07-30T00:00:00"/>
        <d v="2023-08-27T00:00:00"/>
        <d v="2021-03-17T00:00:00"/>
        <d v="2022-01-22T00:00:00"/>
        <d v="2022-01-14T00:00:00"/>
        <d v="2021-08-16T00:00:00"/>
        <d v="2023-08-21T00:00:00"/>
        <d v="2022-11-24T00:00:00"/>
        <d v="2021-06-13T00:00:00"/>
        <d v="2021-10-02T00:00:00"/>
        <d v="2023-09-19T00:00:00"/>
        <d v="2024-01-28T00:00:00"/>
        <d v="2023-03-05T00:00:00"/>
        <d v="2023-12-26T00:00:00"/>
        <d v="2021-10-17T00:00:00"/>
        <d v="2023-12-15T00:00:00"/>
        <d v="2022-02-23T00:00:00"/>
        <d v="2021-06-23T00:00:00"/>
        <d v="2023-07-19T00:00:00"/>
        <d v="2021-03-30T00:00:00"/>
        <d v="2022-02-04T00:00:00"/>
        <d v="2021-09-26T00:00:00"/>
        <d v="2024-01-13T00:00:00"/>
        <d v="2021-09-28T00:00:00"/>
        <d v="2021-04-08T00:00:00"/>
        <d v="2022-11-04T00:00:00"/>
        <d v="2023-08-08T00:00:00"/>
        <d v="2023-05-24T00:00:00"/>
        <d v="2022-08-26T00:00:00"/>
        <d v="2021-02-05T00:00:00"/>
        <d v="2023-09-20T00:00:00"/>
        <d v="2023-02-01T00:00:00"/>
        <d v="2022-12-24T00:00:00"/>
        <d v="2021-04-16T00:00:00"/>
        <d v="2021-02-22T00:00:00"/>
        <d v="2021-05-09T00:00:00"/>
        <d v="2023-04-26T00:00:00"/>
        <d v="2022-03-13T00:00:00"/>
        <d v="2022-08-05T00:00:00"/>
        <d v="2021-03-26T00:00:00"/>
        <d v="2021-08-21T00:00:00"/>
        <d v="2023-07-27T00:00:00"/>
        <d v="2022-05-08T00:00:00"/>
        <d v="2022-02-13T00:00:00"/>
        <d v="2022-08-03T00:00:00"/>
        <d v="2023-07-10T00:00:00"/>
        <d v="2023-06-19T00:00:00"/>
        <d v="2022-07-31T00:00:00"/>
        <d v="2023-07-16T00:00:00"/>
        <d v="2023-06-08T00:00:00"/>
        <d v="2022-08-11T00:00:00"/>
        <d v="2022-07-07T00:00:00"/>
        <d v="2022-05-30T00:00:00"/>
        <d v="2021-07-05T00:00:00"/>
        <d v="2023-12-16T00:00:00"/>
        <d v="2022-01-09T00:00:00"/>
        <d v="2021-09-25T00:00:00"/>
        <d v="2023-01-28T00:00:00"/>
        <d v="2022-07-13T00:00:00"/>
        <d v="2023-02-02T00:00:00"/>
        <d v="2023-07-25T00:00:00"/>
        <d v="2022-07-17T00:00:00"/>
        <d v="2021-10-13T00:00:00"/>
        <d v="2023-01-18T00:00:00"/>
        <d v="2022-03-06T00:00:00"/>
        <d v="2021-10-19T00:00:00"/>
        <d v="2024-01-08T00:00:00"/>
        <d v="2021-08-20T00:00:00"/>
        <d v="2022-11-09T00:00:00"/>
        <d v="2022-06-17T00:00:00"/>
        <d v="2021-08-25T00:00:00"/>
        <d v="2023-07-03T00:00:00"/>
        <d v="2021-03-16T00:00:00"/>
        <d v="2022-10-03T00:00:00"/>
        <d v="2021-08-01T00:00:00"/>
        <d v="2021-09-04T00:00:00"/>
        <d v="2023-08-16T00:00:00"/>
        <d v="2021-04-25T00:00:00"/>
        <d v="2022-03-21T00:00:00"/>
        <d v="2021-12-02T00:00:00"/>
        <d v="2022-04-06T00:00:00"/>
        <d v="2021-07-19T00:00:00"/>
        <d v="2022-07-18T00:00:00"/>
        <d v="2023-05-01T00:00:00"/>
        <d v="2023-11-30T00:00:00"/>
        <d v="2021-12-09T00:00:00"/>
        <d v="2022-07-05T00:00:00"/>
        <d v="2022-01-08T00:00:00"/>
        <d v="2022-07-11T00:00:00"/>
        <d v="2023-05-30T00:00:00"/>
        <d v="2023-09-10T00:00:00"/>
        <d v="2022-07-22T00:00:00"/>
        <d v="2021-06-24T00:00:00"/>
        <d v="2021-05-29T00:00:00"/>
        <d v="2022-09-05T00:00:00"/>
        <d v="2021-08-07T00:00:00"/>
        <d v="2021-04-12T00:00:00"/>
        <d v="2023-07-31T00:00:00"/>
        <d v="2021-07-16T00:00:00"/>
        <d v="2024-01-01T00:00:00"/>
        <d v="2023-10-07T00:00:00"/>
        <d v="2022-03-05T00:00:00"/>
        <d v="2022-07-20T00:00:00"/>
        <d v="2022-02-20T00:00:00"/>
        <d v="2021-11-09T00:00:00"/>
        <d v="2023-06-14T00:00:00"/>
        <d v="2023-02-12T00:00:00"/>
        <d v="2021-11-11T00:00:00"/>
        <d v="2023-11-26T00:00:00"/>
        <d v="2023-10-17T00:00:00"/>
        <d v="2023-10-30T00:00:00"/>
        <d v="2023-06-11T00:00:00"/>
        <d v="2022-09-26T00:00:00"/>
        <d v="2023-05-17T00:00:00"/>
        <d v="2022-07-12T00:00:00"/>
        <d v="2021-07-14T00:00:00"/>
        <d v="2021-11-25T00:00:00"/>
        <d v="2023-02-27T00:00:00"/>
        <d v="2023-09-15T00:00:00"/>
        <d v="2023-11-15T00:00:00"/>
        <d v="2022-03-26T00:00:00"/>
        <d v="2023-02-11T00:00:00"/>
        <d v="2021-11-22T00:00:00"/>
        <d v="2022-05-19T00:00:00"/>
        <d v="2023-08-24T00:00:00"/>
        <d v="2022-11-30T00:00:00"/>
        <d v="2022-05-05T00:00:00"/>
        <d v="2021-09-24T00:00:00"/>
        <d v="2023-02-26T00:00:00"/>
        <d v="2021-11-28T00:00:00"/>
        <d v="2022-12-08T00:00:00"/>
        <d v="2022-11-14T00:00:00"/>
        <d v="2023-07-07T00:00:00"/>
        <d v="2022-11-22T00:00:00"/>
        <d v="2021-03-24T00:00:00"/>
        <d v="2022-03-09T00:00:00"/>
        <d v="2023-06-28T00:00:00"/>
        <d v="2023-09-06T00:00:00"/>
        <d v="2021-11-01T00:00:00"/>
        <d v="2022-02-03T00:00:00"/>
        <d v="2022-09-01T00:00:00"/>
        <d v="2022-12-16T00:00:00"/>
        <d v="2022-11-03T00:00:00"/>
      </sharedItems>
      <fieldGroup par="8"/>
    </cacheField>
    <cacheField name="Produto" numFmtId="0">
      <sharedItems count="7">
        <s v="Laticínios"/>
        <s v="Verduras"/>
        <s v="Doces"/>
        <s v="Carnes"/>
        <s v="Frutas"/>
        <s v="Bebidas"/>
        <s v="Frios"/>
      </sharedItems>
    </cacheField>
    <cacheField name="Fatura" numFmtId="0">
      <sharedItems containsSemiMixedTypes="0" containsString="0" containsNumber="1" containsInteger="1" minValue="281" maxValue="2972"/>
    </cacheField>
    <cacheField name="Quantidade" numFmtId="0">
      <sharedItems containsSemiMixedTypes="0" containsString="0" containsNumber="1" containsInteger="1" minValue="25" maxValue="200" count="115">
        <n v="196"/>
        <n v="73"/>
        <n v="25"/>
        <n v="157"/>
        <n v="198"/>
        <n v="69"/>
        <n v="41"/>
        <n v="171"/>
        <n v="155"/>
        <n v="112"/>
        <n v="37"/>
        <n v="127"/>
        <n v="62"/>
        <n v="66"/>
        <n v="154"/>
        <n v="148"/>
        <n v="36"/>
        <n v="33"/>
        <n v="49"/>
        <n v="117"/>
        <n v="135"/>
        <n v="67"/>
        <n v="110"/>
        <n v="126"/>
        <n v="96"/>
        <n v="55"/>
        <n v="122"/>
        <n v="170"/>
        <n v="176"/>
        <n v="151"/>
        <n v="90"/>
        <n v="68"/>
        <n v="118"/>
        <n v="146"/>
        <n v="52"/>
        <n v="81"/>
        <n v="42"/>
        <n v="128"/>
        <n v="102"/>
        <n v="183"/>
        <n v="88"/>
        <n v="140"/>
        <n v="46"/>
        <n v="47"/>
        <n v="190"/>
        <n v="185"/>
        <n v="166"/>
        <n v="83"/>
        <n v="56"/>
        <n v="193"/>
        <n v="71"/>
        <n v="141"/>
        <n v="76"/>
        <n v="121"/>
        <n v="192"/>
        <n v="78"/>
        <n v="61"/>
        <n v="98"/>
        <n v="137"/>
        <n v="179"/>
        <n v="175"/>
        <n v="143"/>
        <n v="101"/>
        <n v="87"/>
        <n v="113"/>
        <n v="27"/>
        <n v="184"/>
        <n v="163"/>
        <n v="74"/>
        <n v="100"/>
        <n v="94"/>
        <n v="99"/>
        <n v="194"/>
        <n v="173"/>
        <n v="60"/>
        <n v="64"/>
        <n v="104"/>
        <n v="159"/>
        <n v="119"/>
        <n v="105"/>
        <n v="189"/>
        <n v="58"/>
        <n v="120"/>
        <n v="169"/>
        <n v="123"/>
        <n v="129"/>
        <n v="40"/>
        <n v="142"/>
        <n v="75"/>
        <n v="158"/>
        <n v="107"/>
        <n v="200"/>
        <n v="44"/>
        <n v="34"/>
        <n v="39"/>
        <n v="92"/>
        <n v="50"/>
        <n v="82"/>
        <n v="28"/>
        <n v="72"/>
        <n v="162"/>
        <n v="30"/>
        <n v="144"/>
        <n v="187"/>
        <n v="103"/>
        <n v="48"/>
        <n v="160"/>
        <n v="177"/>
        <n v="32"/>
        <n v="116"/>
        <n v="138"/>
        <n v="195"/>
        <n v="31"/>
        <n v="164"/>
        <n v="186"/>
      </sharedItems>
    </cacheField>
    <cacheField name="Vendedor" numFmtId="0">
      <sharedItems count="7">
        <s v="Fernando"/>
        <s v="Carlos"/>
        <s v="Caio"/>
        <s v="Luciana"/>
        <s v="Roberto"/>
        <s v="Tatiana"/>
        <s v="Alessandra"/>
      </sharedItems>
    </cacheField>
    <cacheField name="Região" numFmtId="0">
      <sharedItems count="5">
        <s v="Nordeste"/>
        <s v="Sul"/>
        <s v="Centro-Oeste"/>
        <s v="Norte"/>
        <s v="Sudeste"/>
      </sharedItems>
    </cacheField>
    <cacheField name="Meses (Fechamento)" numFmtId="0" databaseField="0">
      <fieldGroup base="0">
        <rangePr groupBy="months" startDate="2021-02-05T00:00:00" endDate="2024-01-29T00:00:00"/>
        <groupItems count="14">
          <s v="&lt;05/02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1/2024"/>
        </groupItems>
      </fieldGroup>
    </cacheField>
    <cacheField name="Trimestres (Fechamento)" numFmtId="0" databaseField="0">
      <fieldGroup base="0">
        <rangePr groupBy="quarters" startDate="2021-02-05T00:00:00" endDate="2024-01-29T00:00:00"/>
        <groupItems count="6">
          <s v="&lt;05/02/2021"/>
          <s v="Trim1"/>
          <s v="Trim2"/>
          <s v="Trim3"/>
          <s v="Trim4"/>
          <s v="&gt;29/01/2024"/>
        </groupItems>
      </fieldGroup>
    </cacheField>
    <cacheField name="Anos (Fechamento)" numFmtId="0" databaseField="0">
      <fieldGroup base="0">
        <rangePr groupBy="years" startDate="2021-02-05T00:00:00" endDate="2024-01-29T00:00:00"/>
        <groupItems count="6">
          <s v="&lt;05/02/2021"/>
          <s v="2021"/>
          <s v="2022"/>
          <s v="2023"/>
          <s v="2024"/>
          <s v="&gt;29/01/2024"/>
        </groupItems>
      </fieldGroup>
    </cacheField>
  </cacheFields>
  <extLst>
    <ext xmlns:x14="http://schemas.microsoft.com/office/spreadsheetml/2009/9/main" uri="{725AE2AE-9491-48be-B2B4-4EB974FC3084}">
      <x14:pivotCacheDefinition pivotCacheId="1443846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2808"/>
    <x v="0"/>
    <x v="0"/>
    <x v="0"/>
  </r>
  <r>
    <x v="1"/>
    <x v="1"/>
    <n v="2872"/>
    <x v="1"/>
    <x v="1"/>
    <x v="1"/>
  </r>
  <r>
    <x v="2"/>
    <x v="2"/>
    <n v="1124"/>
    <x v="2"/>
    <x v="2"/>
    <x v="2"/>
  </r>
  <r>
    <x v="3"/>
    <x v="3"/>
    <n v="2908"/>
    <x v="3"/>
    <x v="3"/>
    <x v="0"/>
  </r>
  <r>
    <x v="4"/>
    <x v="4"/>
    <n v="905"/>
    <x v="4"/>
    <x v="0"/>
    <x v="2"/>
  </r>
  <r>
    <x v="5"/>
    <x v="5"/>
    <n v="2932"/>
    <x v="5"/>
    <x v="3"/>
    <x v="3"/>
  </r>
  <r>
    <x v="6"/>
    <x v="0"/>
    <n v="2903"/>
    <x v="6"/>
    <x v="1"/>
    <x v="4"/>
  </r>
  <r>
    <x v="7"/>
    <x v="0"/>
    <n v="1112"/>
    <x v="7"/>
    <x v="4"/>
    <x v="0"/>
  </r>
  <r>
    <x v="8"/>
    <x v="2"/>
    <n v="2096"/>
    <x v="8"/>
    <x v="0"/>
    <x v="4"/>
  </r>
  <r>
    <x v="9"/>
    <x v="6"/>
    <n v="2075"/>
    <x v="9"/>
    <x v="3"/>
    <x v="2"/>
  </r>
  <r>
    <x v="10"/>
    <x v="6"/>
    <n v="2392"/>
    <x v="10"/>
    <x v="5"/>
    <x v="3"/>
  </r>
  <r>
    <x v="11"/>
    <x v="0"/>
    <n v="305"/>
    <x v="11"/>
    <x v="6"/>
    <x v="3"/>
  </r>
  <r>
    <x v="12"/>
    <x v="6"/>
    <n v="951"/>
    <x v="12"/>
    <x v="3"/>
    <x v="1"/>
  </r>
  <r>
    <x v="13"/>
    <x v="5"/>
    <n v="983"/>
    <x v="13"/>
    <x v="1"/>
    <x v="0"/>
  </r>
  <r>
    <x v="14"/>
    <x v="3"/>
    <n v="463"/>
    <x v="14"/>
    <x v="3"/>
    <x v="4"/>
  </r>
  <r>
    <x v="15"/>
    <x v="1"/>
    <n v="921"/>
    <x v="15"/>
    <x v="2"/>
    <x v="2"/>
  </r>
  <r>
    <x v="16"/>
    <x v="3"/>
    <n v="2871"/>
    <x v="16"/>
    <x v="2"/>
    <x v="4"/>
  </r>
  <r>
    <x v="17"/>
    <x v="1"/>
    <n v="2423"/>
    <x v="17"/>
    <x v="6"/>
    <x v="2"/>
  </r>
  <r>
    <x v="18"/>
    <x v="5"/>
    <n v="540"/>
    <x v="18"/>
    <x v="5"/>
    <x v="4"/>
  </r>
  <r>
    <x v="19"/>
    <x v="3"/>
    <n v="915"/>
    <x v="19"/>
    <x v="0"/>
    <x v="2"/>
  </r>
  <r>
    <x v="7"/>
    <x v="2"/>
    <n v="1602"/>
    <x v="20"/>
    <x v="0"/>
    <x v="0"/>
  </r>
  <r>
    <x v="20"/>
    <x v="1"/>
    <n v="1034"/>
    <x v="21"/>
    <x v="5"/>
    <x v="2"/>
  </r>
  <r>
    <x v="21"/>
    <x v="5"/>
    <n v="1401"/>
    <x v="22"/>
    <x v="2"/>
    <x v="0"/>
  </r>
  <r>
    <x v="22"/>
    <x v="4"/>
    <n v="2530"/>
    <x v="17"/>
    <x v="0"/>
    <x v="1"/>
  </r>
  <r>
    <x v="23"/>
    <x v="2"/>
    <n v="1628"/>
    <x v="23"/>
    <x v="1"/>
    <x v="2"/>
  </r>
  <r>
    <x v="24"/>
    <x v="1"/>
    <n v="584"/>
    <x v="24"/>
    <x v="0"/>
    <x v="3"/>
  </r>
  <r>
    <x v="25"/>
    <x v="0"/>
    <n v="619"/>
    <x v="25"/>
    <x v="0"/>
    <x v="1"/>
  </r>
  <r>
    <x v="26"/>
    <x v="6"/>
    <n v="2429"/>
    <x v="25"/>
    <x v="4"/>
    <x v="1"/>
  </r>
  <r>
    <x v="27"/>
    <x v="3"/>
    <n v="2239"/>
    <x v="26"/>
    <x v="2"/>
    <x v="2"/>
  </r>
  <r>
    <x v="28"/>
    <x v="0"/>
    <n v="2185"/>
    <x v="27"/>
    <x v="6"/>
    <x v="0"/>
  </r>
  <r>
    <x v="29"/>
    <x v="5"/>
    <n v="2056"/>
    <x v="28"/>
    <x v="6"/>
    <x v="0"/>
  </r>
  <r>
    <x v="30"/>
    <x v="3"/>
    <n v="2796"/>
    <x v="10"/>
    <x v="2"/>
    <x v="0"/>
  </r>
  <r>
    <x v="31"/>
    <x v="2"/>
    <n v="1009"/>
    <x v="29"/>
    <x v="5"/>
    <x v="2"/>
  </r>
  <r>
    <x v="32"/>
    <x v="2"/>
    <n v="2373"/>
    <x v="30"/>
    <x v="0"/>
    <x v="4"/>
  </r>
  <r>
    <x v="33"/>
    <x v="3"/>
    <n v="866"/>
    <x v="31"/>
    <x v="5"/>
    <x v="2"/>
  </r>
  <r>
    <x v="34"/>
    <x v="0"/>
    <n v="1879"/>
    <x v="30"/>
    <x v="2"/>
    <x v="0"/>
  </r>
  <r>
    <x v="35"/>
    <x v="1"/>
    <n v="1600"/>
    <x v="32"/>
    <x v="3"/>
    <x v="0"/>
  </r>
  <r>
    <x v="36"/>
    <x v="3"/>
    <n v="2642"/>
    <x v="33"/>
    <x v="5"/>
    <x v="0"/>
  </r>
  <r>
    <x v="37"/>
    <x v="6"/>
    <n v="1726"/>
    <x v="34"/>
    <x v="4"/>
    <x v="4"/>
  </r>
  <r>
    <x v="38"/>
    <x v="2"/>
    <n v="1468"/>
    <x v="10"/>
    <x v="3"/>
    <x v="3"/>
  </r>
  <r>
    <x v="39"/>
    <x v="3"/>
    <n v="2910"/>
    <x v="35"/>
    <x v="3"/>
    <x v="3"/>
  </r>
  <r>
    <x v="40"/>
    <x v="4"/>
    <n v="1120"/>
    <x v="36"/>
    <x v="4"/>
    <x v="2"/>
  </r>
  <r>
    <x v="41"/>
    <x v="1"/>
    <n v="1871"/>
    <x v="37"/>
    <x v="3"/>
    <x v="2"/>
  </r>
  <r>
    <x v="32"/>
    <x v="0"/>
    <n v="2166"/>
    <x v="38"/>
    <x v="6"/>
    <x v="2"/>
  </r>
  <r>
    <x v="42"/>
    <x v="0"/>
    <n v="1088"/>
    <x v="39"/>
    <x v="1"/>
    <x v="4"/>
  </r>
  <r>
    <x v="43"/>
    <x v="1"/>
    <n v="1595"/>
    <x v="40"/>
    <x v="6"/>
    <x v="4"/>
  </r>
  <r>
    <x v="44"/>
    <x v="5"/>
    <n v="1777"/>
    <x v="12"/>
    <x v="2"/>
    <x v="2"/>
  </r>
  <r>
    <x v="45"/>
    <x v="2"/>
    <n v="818"/>
    <x v="41"/>
    <x v="4"/>
    <x v="4"/>
  </r>
  <r>
    <x v="46"/>
    <x v="4"/>
    <n v="735"/>
    <x v="42"/>
    <x v="3"/>
    <x v="4"/>
  </r>
  <r>
    <x v="47"/>
    <x v="2"/>
    <n v="956"/>
    <x v="43"/>
    <x v="4"/>
    <x v="1"/>
  </r>
  <r>
    <x v="48"/>
    <x v="3"/>
    <n v="2355"/>
    <x v="44"/>
    <x v="5"/>
    <x v="2"/>
  </r>
  <r>
    <x v="49"/>
    <x v="4"/>
    <n v="459"/>
    <x v="45"/>
    <x v="2"/>
    <x v="1"/>
  </r>
  <r>
    <x v="50"/>
    <x v="0"/>
    <n v="1643"/>
    <x v="46"/>
    <x v="3"/>
    <x v="0"/>
  </r>
  <r>
    <x v="51"/>
    <x v="5"/>
    <n v="2320"/>
    <x v="47"/>
    <x v="5"/>
    <x v="4"/>
  </r>
  <r>
    <x v="52"/>
    <x v="1"/>
    <n v="2082"/>
    <x v="32"/>
    <x v="6"/>
    <x v="2"/>
  </r>
  <r>
    <x v="53"/>
    <x v="5"/>
    <n v="2209"/>
    <x v="7"/>
    <x v="5"/>
    <x v="3"/>
  </r>
  <r>
    <x v="54"/>
    <x v="0"/>
    <n v="307"/>
    <x v="48"/>
    <x v="4"/>
    <x v="3"/>
  </r>
  <r>
    <x v="55"/>
    <x v="6"/>
    <n v="1342"/>
    <x v="49"/>
    <x v="5"/>
    <x v="4"/>
  </r>
  <r>
    <x v="56"/>
    <x v="4"/>
    <n v="1937"/>
    <x v="50"/>
    <x v="4"/>
    <x v="2"/>
  </r>
  <r>
    <x v="57"/>
    <x v="6"/>
    <n v="2789"/>
    <x v="51"/>
    <x v="5"/>
    <x v="2"/>
  </r>
  <r>
    <x v="19"/>
    <x v="1"/>
    <n v="1415"/>
    <x v="52"/>
    <x v="0"/>
    <x v="3"/>
  </r>
  <r>
    <x v="58"/>
    <x v="4"/>
    <n v="1277"/>
    <x v="53"/>
    <x v="1"/>
    <x v="4"/>
  </r>
  <r>
    <x v="59"/>
    <x v="2"/>
    <n v="609"/>
    <x v="54"/>
    <x v="4"/>
    <x v="1"/>
  </r>
  <r>
    <x v="60"/>
    <x v="4"/>
    <n v="2410"/>
    <x v="31"/>
    <x v="0"/>
    <x v="4"/>
  </r>
  <r>
    <x v="61"/>
    <x v="0"/>
    <n v="1261"/>
    <x v="55"/>
    <x v="3"/>
    <x v="0"/>
  </r>
  <r>
    <x v="62"/>
    <x v="0"/>
    <n v="1803"/>
    <x v="56"/>
    <x v="1"/>
    <x v="1"/>
  </r>
  <r>
    <x v="63"/>
    <x v="0"/>
    <n v="2676"/>
    <x v="57"/>
    <x v="4"/>
    <x v="4"/>
  </r>
  <r>
    <x v="64"/>
    <x v="2"/>
    <n v="1560"/>
    <x v="34"/>
    <x v="5"/>
    <x v="4"/>
  </r>
  <r>
    <x v="65"/>
    <x v="0"/>
    <n v="1054"/>
    <x v="49"/>
    <x v="5"/>
    <x v="3"/>
  </r>
  <r>
    <x v="66"/>
    <x v="4"/>
    <n v="1083"/>
    <x v="58"/>
    <x v="0"/>
    <x v="3"/>
  </r>
  <r>
    <x v="67"/>
    <x v="5"/>
    <n v="2599"/>
    <x v="43"/>
    <x v="0"/>
    <x v="0"/>
  </r>
  <r>
    <x v="68"/>
    <x v="1"/>
    <n v="617"/>
    <x v="43"/>
    <x v="0"/>
    <x v="2"/>
  </r>
  <r>
    <x v="69"/>
    <x v="4"/>
    <n v="1556"/>
    <x v="59"/>
    <x v="2"/>
    <x v="3"/>
  </r>
  <r>
    <x v="70"/>
    <x v="5"/>
    <n v="2125"/>
    <x v="26"/>
    <x v="3"/>
    <x v="2"/>
  </r>
  <r>
    <x v="71"/>
    <x v="0"/>
    <n v="2752"/>
    <x v="60"/>
    <x v="5"/>
    <x v="1"/>
  </r>
  <r>
    <x v="72"/>
    <x v="4"/>
    <n v="1939"/>
    <x v="58"/>
    <x v="5"/>
    <x v="0"/>
  </r>
  <r>
    <x v="73"/>
    <x v="3"/>
    <n v="1782"/>
    <x v="51"/>
    <x v="4"/>
    <x v="2"/>
  </r>
  <r>
    <x v="74"/>
    <x v="5"/>
    <n v="2874"/>
    <x v="61"/>
    <x v="2"/>
    <x v="1"/>
  </r>
  <r>
    <x v="75"/>
    <x v="6"/>
    <n v="2957"/>
    <x v="4"/>
    <x v="3"/>
    <x v="1"/>
  </r>
  <r>
    <x v="76"/>
    <x v="2"/>
    <n v="1797"/>
    <x v="62"/>
    <x v="5"/>
    <x v="2"/>
  </r>
  <r>
    <x v="77"/>
    <x v="6"/>
    <n v="782"/>
    <x v="63"/>
    <x v="4"/>
    <x v="2"/>
  </r>
  <r>
    <x v="78"/>
    <x v="0"/>
    <n v="282"/>
    <x v="64"/>
    <x v="4"/>
    <x v="2"/>
  </r>
  <r>
    <x v="79"/>
    <x v="3"/>
    <n v="2201"/>
    <x v="65"/>
    <x v="0"/>
    <x v="3"/>
  </r>
  <r>
    <x v="80"/>
    <x v="4"/>
    <n v="1827"/>
    <x v="66"/>
    <x v="6"/>
    <x v="1"/>
  </r>
  <r>
    <x v="81"/>
    <x v="6"/>
    <n v="1090"/>
    <x v="67"/>
    <x v="4"/>
    <x v="4"/>
  </r>
  <r>
    <x v="8"/>
    <x v="2"/>
    <n v="1244"/>
    <x v="68"/>
    <x v="4"/>
    <x v="2"/>
  </r>
  <r>
    <x v="82"/>
    <x v="2"/>
    <n v="1138"/>
    <x v="6"/>
    <x v="2"/>
    <x v="2"/>
  </r>
  <r>
    <x v="83"/>
    <x v="1"/>
    <n v="284"/>
    <x v="36"/>
    <x v="3"/>
    <x v="4"/>
  </r>
  <r>
    <x v="84"/>
    <x v="2"/>
    <n v="552"/>
    <x v="17"/>
    <x v="6"/>
    <x v="2"/>
  </r>
  <r>
    <x v="85"/>
    <x v="5"/>
    <n v="2538"/>
    <x v="15"/>
    <x v="3"/>
    <x v="0"/>
  </r>
  <r>
    <x v="86"/>
    <x v="4"/>
    <n v="696"/>
    <x v="69"/>
    <x v="4"/>
    <x v="3"/>
  </r>
  <r>
    <x v="87"/>
    <x v="1"/>
    <n v="1470"/>
    <x v="24"/>
    <x v="1"/>
    <x v="2"/>
  </r>
  <r>
    <x v="88"/>
    <x v="6"/>
    <n v="2815"/>
    <x v="67"/>
    <x v="3"/>
    <x v="0"/>
  </r>
  <r>
    <x v="89"/>
    <x v="1"/>
    <n v="588"/>
    <x v="14"/>
    <x v="5"/>
    <x v="4"/>
  </r>
  <r>
    <x v="90"/>
    <x v="0"/>
    <n v="1218"/>
    <x v="68"/>
    <x v="4"/>
    <x v="1"/>
  </r>
  <r>
    <x v="91"/>
    <x v="0"/>
    <n v="1588"/>
    <x v="70"/>
    <x v="2"/>
    <x v="3"/>
  </r>
  <r>
    <x v="92"/>
    <x v="3"/>
    <n v="2007"/>
    <x v="71"/>
    <x v="6"/>
    <x v="1"/>
  </r>
  <r>
    <x v="93"/>
    <x v="1"/>
    <n v="1472"/>
    <x v="72"/>
    <x v="6"/>
    <x v="4"/>
  </r>
  <r>
    <x v="94"/>
    <x v="5"/>
    <n v="2505"/>
    <x v="73"/>
    <x v="0"/>
    <x v="1"/>
  </r>
  <r>
    <x v="95"/>
    <x v="6"/>
    <n v="1468"/>
    <x v="74"/>
    <x v="6"/>
    <x v="3"/>
  </r>
  <r>
    <x v="96"/>
    <x v="3"/>
    <n v="1341"/>
    <x v="75"/>
    <x v="6"/>
    <x v="1"/>
  </r>
  <r>
    <x v="97"/>
    <x v="0"/>
    <n v="2491"/>
    <x v="76"/>
    <x v="6"/>
    <x v="0"/>
  </r>
  <r>
    <x v="98"/>
    <x v="5"/>
    <n v="2703"/>
    <x v="77"/>
    <x v="0"/>
    <x v="0"/>
  </r>
  <r>
    <x v="99"/>
    <x v="0"/>
    <n v="978"/>
    <x v="46"/>
    <x v="0"/>
    <x v="1"/>
  </r>
  <r>
    <x v="100"/>
    <x v="0"/>
    <n v="2633"/>
    <x v="78"/>
    <x v="4"/>
    <x v="4"/>
  </r>
  <r>
    <x v="101"/>
    <x v="0"/>
    <n v="1653"/>
    <x v="79"/>
    <x v="4"/>
    <x v="0"/>
  </r>
  <r>
    <x v="102"/>
    <x v="4"/>
    <n v="1908"/>
    <x v="80"/>
    <x v="6"/>
    <x v="0"/>
  </r>
  <r>
    <x v="103"/>
    <x v="6"/>
    <n v="2339"/>
    <x v="81"/>
    <x v="1"/>
    <x v="2"/>
  </r>
  <r>
    <x v="104"/>
    <x v="0"/>
    <n v="2182"/>
    <x v="82"/>
    <x v="3"/>
    <x v="0"/>
  </r>
  <r>
    <x v="105"/>
    <x v="6"/>
    <n v="1804"/>
    <x v="5"/>
    <x v="4"/>
    <x v="3"/>
  </r>
  <r>
    <x v="106"/>
    <x v="5"/>
    <n v="997"/>
    <x v="17"/>
    <x v="6"/>
    <x v="0"/>
  </r>
  <r>
    <x v="107"/>
    <x v="3"/>
    <n v="2964"/>
    <x v="83"/>
    <x v="0"/>
    <x v="3"/>
  </r>
  <r>
    <x v="108"/>
    <x v="0"/>
    <n v="331"/>
    <x v="27"/>
    <x v="5"/>
    <x v="4"/>
  </r>
  <r>
    <x v="109"/>
    <x v="3"/>
    <n v="1540"/>
    <x v="84"/>
    <x v="4"/>
    <x v="2"/>
  </r>
  <r>
    <x v="110"/>
    <x v="5"/>
    <n v="973"/>
    <x v="85"/>
    <x v="0"/>
    <x v="1"/>
  </r>
  <r>
    <x v="111"/>
    <x v="6"/>
    <n v="1224"/>
    <x v="86"/>
    <x v="6"/>
    <x v="1"/>
  </r>
  <r>
    <x v="112"/>
    <x v="3"/>
    <n v="881"/>
    <x v="44"/>
    <x v="3"/>
    <x v="4"/>
  </r>
  <r>
    <x v="113"/>
    <x v="6"/>
    <n v="1439"/>
    <x v="87"/>
    <x v="2"/>
    <x v="4"/>
  </r>
  <r>
    <x v="114"/>
    <x v="5"/>
    <n v="2644"/>
    <x v="32"/>
    <x v="6"/>
    <x v="3"/>
  </r>
  <r>
    <x v="115"/>
    <x v="5"/>
    <n v="2662"/>
    <x v="15"/>
    <x v="1"/>
    <x v="2"/>
  </r>
  <r>
    <x v="116"/>
    <x v="6"/>
    <n v="2407"/>
    <x v="88"/>
    <x v="6"/>
    <x v="2"/>
  </r>
  <r>
    <x v="95"/>
    <x v="0"/>
    <n v="1146"/>
    <x v="24"/>
    <x v="3"/>
    <x v="3"/>
  </r>
  <r>
    <x v="117"/>
    <x v="3"/>
    <n v="2880"/>
    <x v="89"/>
    <x v="6"/>
    <x v="3"/>
  </r>
  <r>
    <x v="118"/>
    <x v="2"/>
    <n v="2795"/>
    <x v="42"/>
    <x v="5"/>
    <x v="3"/>
  </r>
  <r>
    <x v="119"/>
    <x v="4"/>
    <n v="462"/>
    <x v="57"/>
    <x v="6"/>
    <x v="3"/>
  </r>
  <r>
    <x v="120"/>
    <x v="5"/>
    <n v="2017"/>
    <x v="54"/>
    <x v="6"/>
    <x v="3"/>
  </r>
  <r>
    <x v="121"/>
    <x v="2"/>
    <n v="2115"/>
    <x v="85"/>
    <x v="1"/>
    <x v="3"/>
  </r>
  <r>
    <x v="122"/>
    <x v="4"/>
    <n v="656"/>
    <x v="73"/>
    <x v="3"/>
    <x v="4"/>
  </r>
  <r>
    <x v="76"/>
    <x v="4"/>
    <n v="2858"/>
    <x v="90"/>
    <x v="6"/>
    <x v="1"/>
  </r>
  <r>
    <x v="123"/>
    <x v="0"/>
    <n v="1225"/>
    <x v="4"/>
    <x v="6"/>
    <x v="4"/>
  </r>
  <r>
    <x v="124"/>
    <x v="4"/>
    <n v="1949"/>
    <x v="91"/>
    <x v="4"/>
    <x v="1"/>
  </r>
  <r>
    <x v="125"/>
    <x v="1"/>
    <n v="2230"/>
    <x v="37"/>
    <x v="1"/>
    <x v="3"/>
  </r>
  <r>
    <x v="126"/>
    <x v="5"/>
    <n v="2026"/>
    <x v="7"/>
    <x v="0"/>
    <x v="4"/>
  </r>
  <r>
    <x v="127"/>
    <x v="1"/>
    <n v="2176"/>
    <x v="92"/>
    <x v="4"/>
    <x v="3"/>
  </r>
  <r>
    <x v="21"/>
    <x v="0"/>
    <n v="2699"/>
    <x v="59"/>
    <x v="6"/>
    <x v="0"/>
  </r>
  <r>
    <x v="128"/>
    <x v="0"/>
    <n v="800"/>
    <x v="62"/>
    <x v="4"/>
    <x v="2"/>
  </r>
  <r>
    <x v="129"/>
    <x v="2"/>
    <n v="389"/>
    <x v="93"/>
    <x v="6"/>
    <x v="4"/>
  </r>
  <r>
    <x v="130"/>
    <x v="3"/>
    <n v="1840"/>
    <x v="46"/>
    <x v="0"/>
    <x v="2"/>
  </r>
  <r>
    <x v="131"/>
    <x v="0"/>
    <n v="1001"/>
    <x v="94"/>
    <x v="1"/>
    <x v="1"/>
  </r>
  <r>
    <x v="132"/>
    <x v="6"/>
    <n v="696"/>
    <x v="54"/>
    <x v="3"/>
    <x v="4"/>
  </r>
  <r>
    <x v="133"/>
    <x v="0"/>
    <n v="1464"/>
    <x v="54"/>
    <x v="5"/>
    <x v="3"/>
  </r>
  <r>
    <x v="134"/>
    <x v="1"/>
    <n v="344"/>
    <x v="95"/>
    <x v="0"/>
    <x v="2"/>
  </r>
  <r>
    <x v="135"/>
    <x v="5"/>
    <n v="2281"/>
    <x v="9"/>
    <x v="6"/>
    <x v="0"/>
  </r>
  <r>
    <x v="136"/>
    <x v="5"/>
    <n v="592"/>
    <x v="22"/>
    <x v="2"/>
    <x v="0"/>
  </r>
  <r>
    <x v="137"/>
    <x v="4"/>
    <n v="2906"/>
    <x v="96"/>
    <x v="5"/>
    <x v="3"/>
  </r>
  <r>
    <x v="99"/>
    <x v="0"/>
    <n v="689"/>
    <x v="83"/>
    <x v="6"/>
    <x v="1"/>
  </r>
  <r>
    <x v="138"/>
    <x v="5"/>
    <n v="2325"/>
    <x v="97"/>
    <x v="3"/>
    <x v="4"/>
  </r>
  <r>
    <x v="139"/>
    <x v="0"/>
    <n v="501"/>
    <x v="98"/>
    <x v="5"/>
    <x v="1"/>
  </r>
  <r>
    <x v="47"/>
    <x v="0"/>
    <n v="2088"/>
    <x v="99"/>
    <x v="2"/>
    <x v="3"/>
  </r>
  <r>
    <x v="140"/>
    <x v="3"/>
    <n v="2817"/>
    <x v="100"/>
    <x v="6"/>
    <x v="3"/>
  </r>
  <r>
    <x v="141"/>
    <x v="0"/>
    <n v="737"/>
    <x v="101"/>
    <x v="0"/>
    <x v="0"/>
  </r>
  <r>
    <x v="142"/>
    <x v="3"/>
    <n v="1539"/>
    <x v="102"/>
    <x v="6"/>
    <x v="2"/>
  </r>
  <r>
    <x v="143"/>
    <x v="4"/>
    <n v="728"/>
    <x v="42"/>
    <x v="0"/>
    <x v="2"/>
  </r>
  <r>
    <x v="144"/>
    <x v="2"/>
    <n v="1291"/>
    <x v="22"/>
    <x v="2"/>
    <x v="0"/>
  </r>
  <r>
    <x v="145"/>
    <x v="1"/>
    <n v="623"/>
    <x v="41"/>
    <x v="3"/>
    <x v="4"/>
  </r>
  <r>
    <x v="146"/>
    <x v="6"/>
    <n v="1557"/>
    <x v="37"/>
    <x v="6"/>
    <x v="3"/>
  </r>
  <r>
    <x v="147"/>
    <x v="2"/>
    <n v="2463"/>
    <x v="103"/>
    <x v="2"/>
    <x v="3"/>
  </r>
  <r>
    <x v="148"/>
    <x v="4"/>
    <n v="1160"/>
    <x v="52"/>
    <x v="5"/>
    <x v="3"/>
  </r>
  <r>
    <x v="149"/>
    <x v="3"/>
    <n v="2198"/>
    <x v="9"/>
    <x v="1"/>
    <x v="4"/>
  </r>
  <r>
    <x v="150"/>
    <x v="3"/>
    <n v="2571"/>
    <x v="104"/>
    <x v="0"/>
    <x v="4"/>
  </r>
  <r>
    <x v="151"/>
    <x v="6"/>
    <n v="1308"/>
    <x v="105"/>
    <x v="3"/>
    <x v="2"/>
  </r>
  <r>
    <x v="91"/>
    <x v="5"/>
    <n v="1750"/>
    <x v="56"/>
    <x v="5"/>
    <x v="1"/>
  </r>
  <r>
    <x v="152"/>
    <x v="3"/>
    <n v="2138"/>
    <x v="106"/>
    <x v="2"/>
    <x v="1"/>
  </r>
  <r>
    <x v="153"/>
    <x v="2"/>
    <n v="534"/>
    <x v="39"/>
    <x v="0"/>
    <x v="3"/>
  </r>
  <r>
    <x v="154"/>
    <x v="2"/>
    <n v="752"/>
    <x v="60"/>
    <x v="4"/>
    <x v="4"/>
  </r>
  <r>
    <x v="155"/>
    <x v="4"/>
    <n v="281"/>
    <x v="40"/>
    <x v="2"/>
    <x v="4"/>
  </r>
  <r>
    <x v="156"/>
    <x v="2"/>
    <n v="1570"/>
    <x v="83"/>
    <x v="5"/>
    <x v="1"/>
  </r>
  <r>
    <x v="157"/>
    <x v="4"/>
    <n v="627"/>
    <x v="107"/>
    <x v="1"/>
    <x v="4"/>
  </r>
  <r>
    <x v="140"/>
    <x v="6"/>
    <n v="1704"/>
    <x v="108"/>
    <x v="0"/>
    <x v="0"/>
  </r>
  <r>
    <x v="158"/>
    <x v="3"/>
    <n v="1676"/>
    <x v="42"/>
    <x v="1"/>
    <x v="4"/>
  </r>
  <r>
    <x v="159"/>
    <x v="4"/>
    <n v="322"/>
    <x v="65"/>
    <x v="4"/>
    <x v="0"/>
  </r>
  <r>
    <x v="160"/>
    <x v="2"/>
    <n v="2972"/>
    <x v="50"/>
    <x v="2"/>
    <x v="3"/>
  </r>
  <r>
    <x v="30"/>
    <x v="3"/>
    <n v="2217"/>
    <x v="21"/>
    <x v="3"/>
    <x v="2"/>
  </r>
  <r>
    <x v="161"/>
    <x v="1"/>
    <n v="1367"/>
    <x v="109"/>
    <x v="0"/>
    <x v="2"/>
  </r>
  <r>
    <x v="162"/>
    <x v="4"/>
    <n v="2885"/>
    <x v="96"/>
    <x v="0"/>
    <x v="1"/>
  </r>
  <r>
    <x v="163"/>
    <x v="0"/>
    <n v="983"/>
    <x v="86"/>
    <x v="1"/>
    <x v="0"/>
  </r>
  <r>
    <x v="164"/>
    <x v="1"/>
    <n v="2374"/>
    <x v="95"/>
    <x v="5"/>
    <x v="1"/>
  </r>
  <r>
    <x v="165"/>
    <x v="2"/>
    <n v="391"/>
    <x v="12"/>
    <x v="1"/>
    <x v="3"/>
  </r>
  <r>
    <x v="166"/>
    <x v="1"/>
    <n v="1205"/>
    <x v="110"/>
    <x v="4"/>
    <x v="2"/>
  </r>
  <r>
    <x v="167"/>
    <x v="3"/>
    <n v="1993"/>
    <x v="2"/>
    <x v="2"/>
    <x v="4"/>
  </r>
  <r>
    <x v="168"/>
    <x v="5"/>
    <n v="2209"/>
    <x v="95"/>
    <x v="2"/>
    <x v="4"/>
  </r>
  <r>
    <x v="169"/>
    <x v="0"/>
    <n v="2946"/>
    <x v="53"/>
    <x v="6"/>
    <x v="0"/>
  </r>
  <r>
    <x v="10"/>
    <x v="6"/>
    <n v="2766"/>
    <x v="8"/>
    <x v="6"/>
    <x v="2"/>
  </r>
  <r>
    <x v="170"/>
    <x v="5"/>
    <n v="1257"/>
    <x v="111"/>
    <x v="2"/>
    <x v="1"/>
  </r>
  <r>
    <x v="171"/>
    <x v="2"/>
    <n v="659"/>
    <x v="104"/>
    <x v="0"/>
    <x v="4"/>
  </r>
  <r>
    <x v="172"/>
    <x v="0"/>
    <n v="2783"/>
    <x v="14"/>
    <x v="4"/>
    <x v="0"/>
  </r>
  <r>
    <x v="173"/>
    <x v="4"/>
    <n v="984"/>
    <x v="112"/>
    <x v="5"/>
    <x v="2"/>
  </r>
  <r>
    <x v="174"/>
    <x v="5"/>
    <n v="2418"/>
    <x v="31"/>
    <x v="4"/>
    <x v="4"/>
  </r>
  <r>
    <x v="175"/>
    <x v="3"/>
    <n v="1451"/>
    <x v="5"/>
    <x v="5"/>
    <x v="3"/>
  </r>
  <r>
    <x v="176"/>
    <x v="2"/>
    <n v="914"/>
    <x v="105"/>
    <x v="6"/>
    <x v="3"/>
  </r>
  <r>
    <x v="177"/>
    <x v="0"/>
    <n v="2230"/>
    <x v="0"/>
    <x v="4"/>
    <x v="2"/>
  </r>
  <r>
    <x v="178"/>
    <x v="2"/>
    <n v="1983"/>
    <x v="29"/>
    <x v="3"/>
    <x v="0"/>
  </r>
  <r>
    <x v="179"/>
    <x v="4"/>
    <n v="832"/>
    <x v="31"/>
    <x v="0"/>
    <x v="3"/>
  </r>
  <r>
    <x v="180"/>
    <x v="0"/>
    <n v="2405"/>
    <x v="113"/>
    <x v="1"/>
    <x v="3"/>
  </r>
  <r>
    <x v="181"/>
    <x v="5"/>
    <n v="1803"/>
    <x v="54"/>
    <x v="5"/>
    <x v="1"/>
  </r>
  <r>
    <x v="182"/>
    <x v="3"/>
    <n v="2450"/>
    <x v="38"/>
    <x v="4"/>
    <x v="0"/>
  </r>
  <r>
    <x v="183"/>
    <x v="5"/>
    <n v="2303"/>
    <x v="80"/>
    <x v="5"/>
    <x v="0"/>
  </r>
  <r>
    <x v="184"/>
    <x v="0"/>
    <n v="1229"/>
    <x v="39"/>
    <x v="5"/>
    <x v="2"/>
  </r>
  <r>
    <x v="185"/>
    <x v="2"/>
    <n v="2104"/>
    <x v="114"/>
    <x v="2"/>
    <x v="1"/>
  </r>
  <r>
    <x v="186"/>
    <x v="3"/>
    <n v="538"/>
    <x v="45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979F-4401-4917-BBD4-25C793D69F1F}" name="Tabela dinâmica5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showHeaders="0" outline="1" outlineData="1" multipleFieldFilters="0" chartFormat="13">
  <location ref="T3:U48" firstHeaderRow="1" firstDataRow="1" firstDataCol="1"/>
  <pivotFields count="9">
    <pivotField numFmtId="14" showAll="0" insertBlankRow="1">
      <items count="188">
        <item x="73"/>
        <item x="23"/>
        <item x="14"/>
        <item x="78"/>
        <item x="38"/>
        <item x="34"/>
        <item x="116"/>
        <item x="46"/>
        <item x="178"/>
        <item x="83"/>
        <item x="39"/>
        <item x="63"/>
        <item x="68"/>
        <item x="140"/>
        <item x="77"/>
        <item x="30"/>
        <item x="121"/>
        <item x="35"/>
        <item x="79"/>
        <item x="41"/>
        <item x="9"/>
        <item x="137"/>
        <item x="52"/>
        <item x="61"/>
        <item x="136"/>
        <item x="5"/>
        <item x="97"/>
        <item x="159"/>
        <item x="142"/>
        <item x="125"/>
        <item x="118"/>
        <item x="139"/>
        <item x="49"/>
        <item x="0"/>
        <item x="111"/>
        <item x="84"/>
        <item x="114"/>
        <item x="119"/>
        <item x="11"/>
        <item x="1"/>
        <item x="171"/>
        <item x="100"/>
        <item x="65"/>
        <item x="67"/>
        <item x="53"/>
        <item x="20"/>
        <item x="106"/>
        <item x="58"/>
        <item x="109"/>
        <item x="182"/>
        <item x="148"/>
        <item x="151"/>
        <item x="166"/>
        <item x="160"/>
        <item x="173"/>
        <item x="123"/>
        <item x="129"/>
        <item x="16"/>
        <item x="131"/>
        <item x="99"/>
        <item x="48"/>
        <item x="17"/>
        <item x="47"/>
        <item x="183"/>
        <item x="64"/>
        <item x="13"/>
        <item x="87"/>
        <item x="147"/>
        <item x="60"/>
        <item x="145"/>
        <item x="108"/>
        <item x="179"/>
        <item x="81"/>
        <item x="27"/>
        <item x="122"/>
        <item x="164"/>
        <item x="124"/>
        <item x="15"/>
        <item x="170"/>
        <item x="86"/>
        <item x="167"/>
        <item x="96"/>
        <item x="113"/>
        <item x="8"/>
        <item x="130"/>
        <item x="95"/>
        <item x="132"/>
        <item x="158"/>
        <item x="102"/>
        <item x="28"/>
        <item x="105"/>
        <item x="126"/>
        <item x="146"/>
        <item x="135"/>
        <item x="22"/>
        <item x="44"/>
        <item x="91"/>
        <item x="88"/>
        <item x="82"/>
        <item x="94"/>
        <item x="4"/>
        <item x="32"/>
        <item x="72"/>
        <item x="3"/>
        <item x="184"/>
        <item x="138"/>
        <item x="43"/>
        <item x="24"/>
        <item x="156"/>
        <item x="117"/>
        <item x="31"/>
        <item x="186"/>
        <item x="69"/>
        <item x="112"/>
        <item x="175"/>
        <item x="177"/>
        <item x="51"/>
        <item x="169"/>
        <item x="10"/>
        <item x="174"/>
        <item x="185"/>
        <item x="76"/>
        <item x="107"/>
        <item x="101"/>
        <item x="75"/>
        <item x="103"/>
        <item x="165"/>
        <item x="150"/>
        <item x="26"/>
        <item x="172"/>
        <item x="161"/>
        <item x="6"/>
        <item x="56"/>
        <item x="19"/>
        <item x="18"/>
        <item x="42"/>
        <item x="7"/>
        <item x="80"/>
        <item x="127"/>
        <item x="157"/>
        <item x="71"/>
        <item x="133"/>
        <item x="93"/>
        <item x="155"/>
        <item x="149"/>
        <item x="90"/>
        <item x="180"/>
        <item x="115"/>
        <item x="176"/>
        <item x="89"/>
        <item x="92"/>
        <item x="40"/>
        <item x="62"/>
        <item x="104"/>
        <item x="85"/>
        <item x="141"/>
        <item x="70"/>
        <item x="33"/>
        <item x="120"/>
        <item x="25"/>
        <item x="50"/>
        <item x="168"/>
        <item x="45"/>
        <item x="181"/>
        <item x="134"/>
        <item x="162"/>
        <item x="54"/>
        <item x="74"/>
        <item x="36"/>
        <item x="21"/>
        <item x="144"/>
        <item x="153"/>
        <item x="37"/>
        <item x="12"/>
        <item x="154"/>
        <item x="163"/>
        <item x="152"/>
        <item x="128"/>
        <item x="2"/>
        <item x="59"/>
        <item x="98"/>
        <item x="29"/>
        <item x="57"/>
        <item x="143"/>
        <item x="110"/>
        <item x="66"/>
        <item x="55"/>
        <item t="default"/>
      </items>
    </pivotField>
    <pivotField dataField="1" showAll="0" insertBlankRow="1">
      <items count="8">
        <item x="5"/>
        <item x="3"/>
        <item x="2"/>
        <item x="6"/>
        <item x="4"/>
        <item x="0"/>
        <item x="1"/>
        <item t="default"/>
      </items>
    </pivotField>
    <pivotField showAll="0" insertBlankRow="1"/>
    <pivotField showAll="0" insertBlankRow="1"/>
    <pivotField showAll="0" insertBlankRow="1">
      <items count="8">
        <item x="6"/>
        <item x="2"/>
        <item x="1"/>
        <item x="0"/>
        <item x="3"/>
        <item x="4"/>
        <item x="5"/>
        <item t="default"/>
      </items>
    </pivotField>
    <pivotField multipleItemSelectionAllowed="1" showAll="0" insertBlankRow="1">
      <items count="6">
        <item x="2"/>
        <item x="0"/>
        <item x="3"/>
        <item x="4"/>
        <item x="1"/>
        <item t="default"/>
      </items>
    </pivotField>
    <pivotField axis="axisRow" showAll="0" insertBlankRow="1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insertBlankRow="1">
      <items count="7">
        <item h="1" sd="0" x="0"/>
        <item x="1"/>
        <item x="2"/>
        <item x="3"/>
        <item x="4"/>
        <item h="1" sd="0" x="5"/>
        <item t="default"/>
      </items>
    </pivotField>
  </pivotFields>
  <rowFields count="2">
    <field x="8"/>
    <field x="6"/>
  </rowFields>
  <rowItems count="45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blank"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blank"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blank">
      <x v="3"/>
    </i>
    <i>
      <x v="4"/>
    </i>
    <i r="1">
      <x v="1"/>
    </i>
    <i t="blank">
      <x v="4"/>
    </i>
    <i t="grand">
      <x/>
    </i>
  </rowItems>
  <colItems count="1">
    <i/>
  </colItems>
  <dataFields count="1">
    <dataField name="Contagem de Produto" fld="1" subtotal="count" baseField="8" baseItem="1"/>
  </dataFields>
  <formats count="23">
    <format dxfId="947">
      <pivotArea dataOnly="0" labelOnly="1" outline="0" axis="axisValues" fieldPosition="0"/>
    </format>
    <format dxfId="948">
      <pivotArea dataOnly="0" labelOnly="1" outline="0" axis="axisValues" fieldPosition="0"/>
    </format>
    <format dxfId="949">
      <pivotArea grandRow="1" outline="0" collapsedLevelsAreSubtotals="1" fieldPosition="0"/>
    </format>
    <format dxfId="950">
      <pivotArea dataOnly="0" labelOnly="1" grandRow="1" outline="0" fieldPosition="0"/>
    </format>
    <format dxfId="951">
      <pivotArea grandRow="1" outline="0" collapsedLevelsAreSubtotals="1" fieldPosition="0"/>
    </format>
    <format dxfId="952">
      <pivotArea dataOnly="0" labelOnly="1" grandRow="1" outline="0" fieldPosition="0"/>
    </format>
    <format dxfId="953">
      <pivotArea collapsedLevelsAreSubtotals="1" fieldPosition="0">
        <references count="1">
          <reference field="8" count="1">
            <x v="1"/>
          </reference>
        </references>
      </pivotArea>
    </format>
    <format dxfId="954">
      <pivotArea collapsedLevelsAreSubtotals="1" fieldPosition="0">
        <references count="2">
          <reference field="6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955">
      <pivotArea collapsedLevelsAreSubtotals="1" fieldPosition="0">
        <references count="1">
          <reference field="8" count="1">
            <x v="1"/>
          </reference>
        </references>
      </pivotArea>
    </format>
    <format dxfId="956">
      <pivotArea collapsedLevelsAreSubtotals="1" fieldPosition="0">
        <references count="1">
          <reference field="8" count="1">
            <x v="2"/>
          </reference>
        </references>
      </pivotArea>
    </format>
    <format dxfId="957">
      <pivotArea collapsedLevelsAreSubtotals="1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2"/>
          </reference>
        </references>
      </pivotArea>
    </format>
    <format dxfId="958">
      <pivotArea collapsedLevelsAreSubtotals="1" fieldPosition="0">
        <references count="1">
          <reference field="8" count="1">
            <x v="2"/>
          </reference>
        </references>
      </pivotArea>
    </format>
    <format dxfId="959">
      <pivotArea collapsedLevelsAreSubtotals="1" fieldPosition="0">
        <references count="1">
          <reference field="8" count="1">
            <x v="3"/>
          </reference>
        </references>
      </pivotArea>
    </format>
    <format dxfId="960">
      <pivotArea collapsedLevelsAreSubtotals="1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3"/>
          </reference>
        </references>
      </pivotArea>
    </format>
    <format dxfId="961">
      <pivotArea collapsedLevelsAreSubtotals="1" fieldPosition="0">
        <references count="1">
          <reference field="8" count="1">
            <x v="3"/>
          </reference>
        </references>
      </pivotArea>
    </format>
    <format dxfId="962">
      <pivotArea collapsedLevelsAreSubtotals="1" fieldPosition="0">
        <references count="1">
          <reference field="8" count="1">
            <x v="4"/>
          </reference>
        </references>
      </pivotArea>
    </format>
    <format dxfId="963">
      <pivotArea collapsedLevelsAreSubtotals="1" fieldPosition="0">
        <references count="2">
          <reference field="6" count="1">
            <x v="1"/>
          </reference>
          <reference field="8" count="1" selected="0">
            <x v="4"/>
          </reference>
        </references>
      </pivotArea>
    </format>
    <format dxfId="964">
      <pivotArea collapsedLevelsAreSubtotals="1" fieldPosition="0">
        <references count="1">
          <reference field="8" count="1">
            <x v="4"/>
          </reference>
        </references>
      </pivotArea>
    </format>
    <format dxfId="965">
      <pivotArea dataOnly="0" labelOnly="1" fieldPosition="0">
        <references count="1">
          <reference field="8" count="0"/>
        </references>
      </pivotArea>
    </format>
    <format dxfId="966">
      <pivotArea dataOnly="0" labelOnly="1" fieldPosition="0">
        <references count="2">
          <reference field="6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967">
      <pivotArea dataOnly="0" labelOnly="1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2"/>
          </reference>
        </references>
      </pivotArea>
    </format>
    <format dxfId="968">
      <pivotArea dataOnly="0" labelOnly="1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3"/>
          </reference>
        </references>
      </pivotArea>
    </format>
    <format dxfId="969">
      <pivotArea dataOnly="0" labelOnly="1" fieldPosition="0">
        <references count="2">
          <reference field="6" count="1">
            <x v="1"/>
          </reference>
          <reference field="8" count="1" selected="0">
            <x v="4"/>
          </reference>
        </references>
      </pivotArea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2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8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8" count="1" selected="0">
            <x v="2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8" count="1" selected="0">
            <x v="2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3ACFC-1354-458A-A884-2982D0BBD129}" name="Tabela dinâmica4" cacheId="7" applyNumberFormats="0" applyBorderFormats="0" applyFontFormats="0" applyPatternFormats="0" applyAlignmentFormats="0" applyWidthHeightFormats="1" dataCaption="Valores" updatedVersion="8" minRefreshableVersion="5" useAutoFormatting="1" colGrandTotals="0" itemPrintTitles="1" createdVersion="8" indent="0" showHeaders="0" outline="1" outlineData="1" multipleFieldFilters="0" chartFormat="9">
  <location ref="J3:Q10" firstHeaderRow="1" firstDataRow="2" firstDataCol="1"/>
  <pivotFields count="9">
    <pivotField numFmtId="14" showAll="0">
      <items count="188">
        <item x="73"/>
        <item x="23"/>
        <item x="14"/>
        <item x="78"/>
        <item x="38"/>
        <item x="34"/>
        <item x="116"/>
        <item x="46"/>
        <item x="178"/>
        <item x="83"/>
        <item x="39"/>
        <item x="63"/>
        <item x="68"/>
        <item x="140"/>
        <item x="77"/>
        <item x="30"/>
        <item x="121"/>
        <item x="35"/>
        <item x="79"/>
        <item x="41"/>
        <item x="9"/>
        <item x="137"/>
        <item x="52"/>
        <item x="61"/>
        <item x="136"/>
        <item x="5"/>
        <item x="97"/>
        <item x="159"/>
        <item x="142"/>
        <item x="125"/>
        <item x="118"/>
        <item x="139"/>
        <item x="49"/>
        <item x="0"/>
        <item x="111"/>
        <item x="84"/>
        <item x="114"/>
        <item x="119"/>
        <item x="11"/>
        <item x="1"/>
        <item x="171"/>
        <item x="100"/>
        <item x="65"/>
        <item x="67"/>
        <item x="53"/>
        <item x="20"/>
        <item x="106"/>
        <item x="58"/>
        <item x="109"/>
        <item x="182"/>
        <item x="148"/>
        <item x="151"/>
        <item x="166"/>
        <item x="160"/>
        <item x="173"/>
        <item x="123"/>
        <item x="129"/>
        <item x="16"/>
        <item x="131"/>
        <item x="99"/>
        <item x="48"/>
        <item x="17"/>
        <item x="47"/>
        <item x="183"/>
        <item x="64"/>
        <item x="13"/>
        <item x="87"/>
        <item x="147"/>
        <item x="60"/>
        <item x="145"/>
        <item x="108"/>
        <item x="179"/>
        <item x="81"/>
        <item x="27"/>
        <item x="122"/>
        <item x="164"/>
        <item x="124"/>
        <item x="15"/>
        <item x="170"/>
        <item x="86"/>
        <item x="167"/>
        <item x="96"/>
        <item x="113"/>
        <item x="8"/>
        <item x="130"/>
        <item x="95"/>
        <item x="132"/>
        <item x="158"/>
        <item x="102"/>
        <item x="28"/>
        <item x="105"/>
        <item x="126"/>
        <item x="146"/>
        <item x="135"/>
        <item x="22"/>
        <item x="44"/>
        <item x="91"/>
        <item x="88"/>
        <item x="82"/>
        <item x="94"/>
        <item x="4"/>
        <item x="32"/>
        <item x="72"/>
        <item x="3"/>
        <item x="184"/>
        <item x="138"/>
        <item x="43"/>
        <item x="24"/>
        <item x="156"/>
        <item x="117"/>
        <item x="31"/>
        <item x="186"/>
        <item x="69"/>
        <item x="112"/>
        <item x="175"/>
        <item x="177"/>
        <item x="51"/>
        <item x="169"/>
        <item x="10"/>
        <item x="174"/>
        <item x="185"/>
        <item x="76"/>
        <item x="107"/>
        <item x="101"/>
        <item x="75"/>
        <item x="103"/>
        <item x="165"/>
        <item x="150"/>
        <item x="26"/>
        <item x="172"/>
        <item x="161"/>
        <item x="6"/>
        <item x="56"/>
        <item x="19"/>
        <item x="18"/>
        <item x="42"/>
        <item x="7"/>
        <item x="80"/>
        <item x="127"/>
        <item x="157"/>
        <item x="71"/>
        <item x="133"/>
        <item x="93"/>
        <item x="155"/>
        <item x="149"/>
        <item x="90"/>
        <item x="180"/>
        <item x="115"/>
        <item x="176"/>
        <item x="89"/>
        <item x="92"/>
        <item x="40"/>
        <item x="62"/>
        <item x="104"/>
        <item x="85"/>
        <item x="141"/>
        <item x="70"/>
        <item x="33"/>
        <item x="120"/>
        <item x="25"/>
        <item x="50"/>
        <item x="168"/>
        <item x="45"/>
        <item x="181"/>
        <item x="134"/>
        <item x="162"/>
        <item x="54"/>
        <item x="74"/>
        <item x="36"/>
        <item x="21"/>
        <item x="144"/>
        <item x="153"/>
        <item x="37"/>
        <item x="12"/>
        <item x="154"/>
        <item x="163"/>
        <item x="152"/>
        <item x="128"/>
        <item x="2"/>
        <item x="59"/>
        <item x="98"/>
        <item x="29"/>
        <item x="57"/>
        <item x="143"/>
        <item x="110"/>
        <item x="66"/>
        <item x="55"/>
        <item t="default"/>
      </items>
    </pivotField>
    <pivotField name="Produtos" axis="axisCol" showAll="0">
      <items count="8">
        <item x="5"/>
        <item x="3"/>
        <item x="2"/>
        <item x="6"/>
        <item x="4"/>
        <item x="0"/>
        <item x="1"/>
        <item t="default"/>
      </items>
    </pivotField>
    <pivotField showAll="0"/>
    <pivotField dataField="1" showAll="0">
      <items count="116">
        <item x="2"/>
        <item x="65"/>
        <item x="98"/>
        <item x="101"/>
        <item x="112"/>
        <item x="108"/>
        <item x="17"/>
        <item x="93"/>
        <item x="16"/>
        <item x="10"/>
        <item x="94"/>
        <item x="86"/>
        <item x="6"/>
        <item x="36"/>
        <item x="92"/>
        <item x="42"/>
        <item x="43"/>
        <item x="105"/>
        <item x="18"/>
        <item x="96"/>
        <item x="34"/>
        <item x="25"/>
        <item x="48"/>
        <item x="81"/>
        <item x="74"/>
        <item x="56"/>
        <item x="12"/>
        <item x="75"/>
        <item x="13"/>
        <item x="21"/>
        <item x="31"/>
        <item x="5"/>
        <item x="50"/>
        <item x="99"/>
        <item x="1"/>
        <item x="68"/>
        <item x="88"/>
        <item x="52"/>
        <item x="55"/>
        <item x="35"/>
        <item x="97"/>
        <item x="47"/>
        <item x="63"/>
        <item x="40"/>
        <item x="30"/>
        <item x="95"/>
        <item x="70"/>
        <item x="24"/>
        <item x="57"/>
        <item x="71"/>
        <item x="69"/>
        <item x="62"/>
        <item x="38"/>
        <item x="104"/>
        <item x="76"/>
        <item x="79"/>
        <item x="90"/>
        <item x="22"/>
        <item x="9"/>
        <item x="64"/>
        <item x="109"/>
        <item x="19"/>
        <item x="32"/>
        <item x="78"/>
        <item x="82"/>
        <item x="53"/>
        <item x="26"/>
        <item x="84"/>
        <item x="23"/>
        <item x="11"/>
        <item x="37"/>
        <item x="85"/>
        <item x="20"/>
        <item x="58"/>
        <item x="110"/>
        <item x="41"/>
        <item x="51"/>
        <item x="87"/>
        <item x="61"/>
        <item x="102"/>
        <item x="33"/>
        <item x="15"/>
        <item x="29"/>
        <item x="14"/>
        <item x="8"/>
        <item x="3"/>
        <item x="89"/>
        <item x="77"/>
        <item x="106"/>
        <item x="100"/>
        <item x="67"/>
        <item x="113"/>
        <item x="46"/>
        <item x="83"/>
        <item x="27"/>
        <item x="7"/>
        <item x="73"/>
        <item x="60"/>
        <item x="28"/>
        <item x="107"/>
        <item x="59"/>
        <item x="39"/>
        <item x="66"/>
        <item x="45"/>
        <item x="114"/>
        <item x="103"/>
        <item x="80"/>
        <item x="44"/>
        <item x="54"/>
        <item x="49"/>
        <item x="72"/>
        <item x="111"/>
        <item x="0"/>
        <item x="4"/>
        <item x="91"/>
        <item t="default"/>
      </items>
    </pivotField>
    <pivotField showAll="0">
      <items count="8">
        <item x="6"/>
        <item x="2"/>
        <item x="1"/>
        <item x="0"/>
        <item x="3"/>
        <item x="4"/>
        <item x="5"/>
        <item t="default"/>
      </items>
    </pivotField>
    <pivotField axis="axisRow" multipleItemSelectionAllowed="1" showAll="0">
      <items count="6">
        <item x="2"/>
        <item x="0"/>
        <item x="3"/>
        <item x="4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édia de Quantidade" fld="3" subtotal="average" baseField="5" baseItem="2" numFmtId="1"/>
  </dataFields>
  <formats count="13">
    <format dxfId="1054">
      <pivotArea outline="0" collapsedLevelsAreSubtotals="1" fieldPosition="0"/>
    </format>
    <format dxfId="1047">
      <pivotArea grandRow="1" outline="0" collapsedLevelsAreSubtotals="1" fieldPosition="0"/>
    </format>
    <format dxfId="1046">
      <pivotArea dataOnly="0" labelOnly="1" grandRow="1" outline="0" fieldPosition="0"/>
    </format>
    <format dxfId="1045">
      <pivotArea type="origin" dataOnly="0" labelOnly="1" outline="0" fieldPosition="0"/>
    </format>
    <format dxfId="1044">
      <pivotArea type="topRight" dataOnly="0" labelOnly="1" outline="0" fieldPosition="0"/>
    </format>
    <format dxfId="1043">
      <pivotArea dataOnly="0" labelOnly="1" fieldPosition="0">
        <references count="1">
          <reference field="1" count="0"/>
        </references>
      </pivotArea>
    </format>
    <format dxfId="1042">
      <pivotArea grandRow="1" outline="0" collapsedLevelsAreSubtotals="1" fieldPosition="0"/>
    </format>
    <format dxfId="1041">
      <pivotArea dataOnly="0" labelOnly="1" grandRow="1" outline="0" fieldPosition="0"/>
    </format>
    <format dxfId="1040">
      <pivotArea type="origin" dataOnly="0" labelOnly="1" outline="0" fieldPosition="0"/>
    </format>
    <format dxfId="1039">
      <pivotArea type="topRight" dataOnly="0" labelOnly="1" outline="0" fieldPosition="0"/>
    </format>
    <format dxfId="1038">
      <pivotArea dataOnly="0" labelOnly="1" fieldPosition="0">
        <references count="1">
          <reference field="1" count="0"/>
        </references>
      </pivotArea>
    </format>
    <format dxfId="1037">
      <pivotArea collapsedLevelsAreSubtotals="1" fieldPosition="0">
        <references count="1">
          <reference field="5" count="0"/>
        </references>
      </pivotArea>
    </format>
    <format dxfId="1036">
      <pivotArea dataOnly="0" labelOnly="1" fieldPosition="0">
        <references count="1">
          <reference field="5" count="0"/>
        </references>
      </pivotArea>
    </format>
  </formats>
  <chartFormats count="7"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6F41F-7E08-4292-A681-91F847639961}" name="Tabela dinâmica3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showHeaders="0" outline="1" outlineData="1" multipleFieldFilters="0">
  <location ref="G3:H11" firstHeaderRow="1" firstDataRow="1" firstDataCol="1" rowPageCount="1" colPageCount="1"/>
  <pivotFields count="9">
    <pivotField numFmtId="14" showAll="0">
      <items count="188">
        <item x="73"/>
        <item x="23"/>
        <item x="14"/>
        <item x="78"/>
        <item x="38"/>
        <item x="34"/>
        <item x="116"/>
        <item x="46"/>
        <item x="178"/>
        <item x="83"/>
        <item x="39"/>
        <item x="63"/>
        <item x="68"/>
        <item x="140"/>
        <item x="77"/>
        <item x="30"/>
        <item x="121"/>
        <item x="35"/>
        <item x="79"/>
        <item x="41"/>
        <item x="9"/>
        <item x="137"/>
        <item x="52"/>
        <item x="61"/>
        <item x="136"/>
        <item x="5"/>
        <item x="97"/>
        <item x="159"/>
        <item x="142"/>
        <item x="125"/>
        <item x="118"/>
        <item x="139"/>
        <item x="49"/>
        <item x="0"/>
        <item x="111"/>
        <item x="84"/>
        <item x="114"/>
        <item x="119"/>
        <item x="11"/>
        <item x="1"/>
        <item x="171"/>
        <item x="100"/>
        <item x="65"/>
        <item x="67"/>
        <item x="53"/>
        <item x="20"/>
        <item x="106"/>
        <item x="58"/>
        <item x="109"/>
        <item x="182"/>
        <item x="148"/>
        <item x="151"/>
        <item x="166"/>
        <item x="160"/>
        <item x="173"/>
        <item x="123"/>
        <item x="129"/>
        <item x="16"/>
        <item x="131"/>
        <item x="99"/>
        <item x="48"/>
        <item x="17"/>
        <item x="47"/>
        <item x="183"/>
        <item x="64"/>
        <item x="13"/>
        <item x="87"/>
        <item x="147"/>
        <item x="60"/>
        <item x="145"/>
        <item x="108"/>
        <item x="179"/>
        <item x="81"/>
        <item x="27"/>
        <item x="122"/>
        <item x="164"/>
        <item x="124"/>
        <item x="15"/>
        <item x="170"/>
        <item x="86"/>
        <item x="167"/>
        <item x="96"/>
        <item x="113"/>
        <item x="8"/>
        <item x="130"/>
        <item x="95"/>
        <item x="132"/>
        <item x="158"/>
        <item x="102"/>
        <item x="28"/>
        <item x="105"/>
        <item x="126"/>
        <item x="146"/>
        <item x="135"/>
        <item x="22"/>
        <item x="44"/>
        <item x="91"/>
        <item x="88"/>
        <item x="82"/>
        <item x="94"/>
        <item x="4"/>
        <item x="32"/>
        <item x="72"/>
        <item x="3"/>
        <item x="184"/>
        <item x="138"/>
        <item x="43"/>
        <item x="24"/>
        <item x="156"/>
        <item x="117"/>
        <item x="31"/>
        <item x="186"/>
        <item x="69"/>
        <item x="112"/>
        <item x="175"/>
        <item x="177"/>
        <item x="51"/>
        <item x="169"/>
        <item x="10"/>
        <item x="174"/>
        <item x="185"/>
        <item x="76"/>
        <item x="107"/>
        <item x="101"/>
        <item x="75"/>
        <item x="103"/>
        <item x="165"/>
        <item x="150"/>
        <item x="26"/>
        <item x="172"/>
        <item x="161"/>
        <item x="6"/>
        <item x="56"/>
        <item x="19"/>
        <item x="18"/>
        <item x="42"/>
        <item x="7"/>
        <item x="80"/>
        <item x="127"/>
        <item x="157"/>
        <item x="71"/>
        <item x="133"/>
        <item x="93"/>
        <item x="155"/>
        <item x="149"/>
        <item x="90"/>
        <item x="180"/>
        <item x="115"/>
        <item x="176"/>
        <item x="89"/>
        <item x="92"/>
        <item x="40"/>
        <item x="62"/>
        <item x="104"/>
        <item x="85"/>
        <item x="141"/>
        <item x="70"/>
        <item x="33"/>
        <item x="120"/>
        <item x="25"/>
        <item x="50"/>
        <item x="168"/>
        <item x="45"/>
        <item x="181"/>
        <item x="134"/>
        <item x="162"/>
        <item x="54"/>
        <item x="74"/>
        <item x="36"/>
        <item x="21"/>
        <item x="144"/>
        <item x="153"/>
        <item x="37"/>
        <item x="12"/>
        <item x="154"/>
        <item x="163"/>
        <item x="152"/>
        <item x="128"/>
        <item x="2"/>
        <item x="59"/>
        <item x="98"/>
        <item x="29"/>
        <item x="57"/>
        <item x="143"/>
        <item x="110"/>
        <item x="66"/>
        <item x="55"/>
        <item t="default"/>
      </items>
    </pivotField>
    <pivotField showAll="0">
      <items count="8">
        <item x="5"/>
        <item x="3"/>
        <item x="2"/>
        <item x="6"/>
        <item x="4"/>
        <item x="0"/>
        <item x="1"/>
        <item t="default"/>
      </items>
    </pivotField>
    <pivotField showAll="0"/>
    <pivotField dataField="1" showAll="0"/>
    <pivotField axis="axisRow" showAll="0">
      <items count="8">
        <item x="6"/>
        <item x="2"/>
        <item x="1"/>
        <item x="0"/>
        <item x="3"/>
        <item x="4"/>
        <item x="5"/>
        <item t="default"/>
      </items>
    </pivotField>
    <pivotField axis="axisPage" multipleItemSelectionAllowed="1" showAll="0">
      <items count="6">
        <item x="2"/>
        <item x="0"/>
        <item x="3"/>
        <item x="4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oma de Quantidade" fld="3" baseField="0" baseItem="0"/>
  </dataFields>
  <formats count="18">
    <format dxfId="970">
      <pivotArea field="4" type="button" dataOnly="0" labelOnly="1" outline="0" axis="axisRow" fieldPosition="0"/>
    </format>
    <format dxfId="971">
      <pivotArea dataOnly="0" labelOnly="1" outline="0" axis="axisValues" fieldPosition="0"/>
    </format>
    <format dxfId="972">
      <pivotArea field="4" type="button" dataOnly="0" labelOnly="1" outline="0" axis="axisRow" fieldPosition="0"/>
    </format>
    <format dxfId="973">
      <pivotArea dataOnly="0" labelOnly="1" outline="0" axis="axisValues" fieldPosition="0"/>
    </format>
    <format dxfId="974">
      <pivotArea field="4" type="button" dataOnly="0" labelOnly="1" outline="0" axis="axisRow" fieldPosition="0"/>
    </format>
    <format dxfId="975">
      <pivotArea dataOnly="0" labelOnly="1" outline="0" axis="axisValues" fieldPosition="0"/>
    </format>
    <format dxfId="976">
      <pivotArea field="4" type="button" dataOnly="0" labelOnly="1" outline="0" axis="axisRow" fieldPosition="0"/>
    </format>
    <format dxfId="977">
      <pivotArea dataOnly="0" labelOnly="1" outline="0" axis="axisValues" fieldPosition="0"/>
    </format>
    <format dxfId="978">
      <pivotArea field="4" type="button" dataOnly="0" labelOnly="1" outline="0" axis="axisRow" fieldPosition="0"/>
    </format>
    <format dxfId="979">
      <pivotArea dataOnly="0" labelOnly="1" outline="0" axis="axisValues" fieldPosition="0"/>
    </format>
    <format dxfId="980">
      <pivotArea grandRow="1" outline="0" collapsedLevelsAreSubtotals="1" fieldPosition="0"/>
    </format>
    <format dxfId="981">
      <pivotArea grandRow="1" outline="0" collapsedLevelsAreSubtotals="1" fieldPosition="0"/>
    </format>
    <format dxfId="982">
      <pivotArea dataOnly="0" labelOnly="1" grandRow="1" outline="0" fieldPosition="0"/>
    </format>
    <format dxfId="983">
      <pivotArea dataOnly="0" labelOnly="1" grandRow="1" outline="0" fieldPosition="0"/>
    </format>
    <format dxfId="984">
      <pivotArea collapsedLevelsAreSubtotals="1" fieldPosition="0">
        <references count="1">
          <reference field="4" count="0"/>
        </references>
      </pivotArea>
    </format>
    <format dxfId="985">
      <pivotArea dataOnly="0" labelOnly="1" fieldPosition="0">
        <references count="1">
          <reference field="4" count="0"/>
        </references>
      </pivotArea>
    </format>
    <format dxfId="986">
      <pivotArea collapsedLevelsAreSubtotals="1" fieldPosition="0">
        <references count="1">
          <reference field="4" count="0"/>
        </references>
      </pivotArea>
    </format>
    <format dxfId="987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B83C4-CB4A-4C60-9966-77B6D901EDE1}" name="Tabela dinâmica2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showHeaders="0" outline="1" outlineData="1" multipleFieldFilters="0" chartFormat="14">
  <location ref="D3:E11" firstHeaderRow="1" firstDataRow="1" firstDataCol="1" rowPageCount="1" colPageCount="1"/>
  <pivotFields count="9">
    <pivotField numFmtId="14" showAll="0">
      <items count="188">
        <item x="73"/>
        <item x="23"/>
        <item x="14"/>
        <item x="78"/>
        <item x="38"/>
        <item x="34"/>
        <item x="116"/>
        <item x="46"/>
        <item x="178"/>
        <item x="83"/>
        <item x="39"/>
        <item x="63"/>
        <item x="68"/>
        <item x="140"/>
        <item x="77"/>
        <item x="30"/>
        <item x="121"/>
        <item x="35"/>
        <item x="79"/>
        <item x="41"/>
        <item x="9"/>
        <item x="137"/>
        <item x="52"/>
        <item x="61"/>
        <item x="136"/>
        <item x="5"/>
        <item x="97"/>
        <item x="159"/>
        <item x="142"/>
        <item x="125"/>
        <item x="118"/>
        <item x="139"/>
        <item x="49"/>
        <item x="0"/>
        <item x="111"/>
        <item x="84"/>
        <item x="114"/>
        <item x="119"/>
        <item x="11"/>
        <item x="1"/>
        <item x="171"/>
        <item x="100"/>
        <item x="65"/>
        <item x="67"/>
        <item x="53"/>
        <item x="20"/>
        <item x="106"/>
        <item x="58"/>
        <item x="109"/>
        <item x="182"/>
        <item x="148"/>
        <item x="151"/>
        <item x="166"/>
        <item x="160"/>
        <item x="173"/>
        <item x="123"/>
        <item x="129"/>
        <item x="16"/>
        <item x="131"/>
        <item x="99"/>
        <item x="48"/>
        <item x="17"/>
        <item x="47"/>
        <item x="183"/>
        <item x="64"/>
        <item x="13"/>
        <item x="87"/>
        <item x="147"/>
        <item x="60"/>
        <item x="145"/>
        <item x="108"/>
        <item x="179"/>
        <item x="81"/>
        <item x="27"/>
        <item x="122"/>
        <item x="164"/>
        <item x="124"/>
        <item x="15"/>
        <item x="170"/>
        <item x="86"/>
        <item x="167"/>
        <item x="96"/>
        <item x="113"/>
        <item x="8"/>
        <item x="130"/>
        <item x="95"/>
        <item x="132"/>
        <item x="158"/>
        <item x="102"/>
        <item x="28"/>
        <item x="105"/>
        <item x="126"/>
        <item x="146"/>
        <item x="135"/>
        <item x="22"/>
        <item x="44"/>
        <item x="91"/>
        <item x="88"/>
        <item x="82"/>
        <item x="94"/>
        <item x="4"/>
        <item x="32"/>
        <item x="72"/>
        <item x="3"/>
        <item x="184"/>
        <item x="138"/>
        <item x="43"/>
        <item x="24"/>
        <item x="156"/>
        <item x="117"/>
        <item x="31"/>
        <item x="186"/>
        <item x="69"/>
        <item x="112"/>
        <item x="175"/>
        <item x="177"/>
        <item x="51"/>
        <item x="169"/>
        <item x="10"/>
        <item x="174"/>
        <item x="185"/>
        <item x="76"/>
        <item x="107"/>
        <item x="101"/>
        <item x="75"/>
        <item x="103"/>
        <item x="165"/>
        <item x="150"/>
        <item x="26"/>
        <item x="172"/>
        <item x="161"/>
        <item x="6"/>
        <item x="56"/>
        <item x="19"/>
        <item x="18"/>
        <item x="42"/>
        <item x="7"/>
        <item x="80"/>
        <item x="127"/>
        <item x="157"/>
        <item x="71"/>
        <item x="133"/>
        <item x="93"/>
        <item x="155"/>
        <item x="149"/>
        <item x="90"/>
        <item x="180"/>
        <item x="115"/>
        <item x="176"/>
        <item x="89"/>
        <item x="92"/>
        <item x="40"/>
        <item x="62"/>
        <item x="104"/>
        <item x="85"/>
        <item x="141"/>
        <item x="70"/>
        <item x="33"/>
        <item x="120"/>
        <item x="25"/>
        <item x="50"/>
        <item x="168"/>
        <item x="45"/>
        <item x="181"/>
        <item x="134"/>
        <item x="162"/>
        <item x="54"/>
        <item x="74"/>
        <item x="36"/>
        <item x="21"/>
        <item x="144"/>
        <item x="153"/>
        <item x="37"/>
        <item x="12"/>
        <item x="154"/>
        <item x="163"/>
        <item x="152"/>
        <item x="128"/>
        <item x="2"/>
        <item x="59"/>
        <item x="98"/>
        <item x="29"/>
        <item x="57"/>
        <item x="143"/>
        <item x="110"/>
        <item x="66"/>
        <item x="55"/>
        <item t="default"/>
      </items>
    </pivotField>
    <pivotField showAll="0">
      <items count="8">
        <item x="5"/>
        <item x="3"/>
        <item x="2"/>
        <item x="6"/>
        <item x="4"/>
        <item x="0"/>
        <item x="1"/>
        <item t="default"/>
      </items>
    </pivotField>
    <pivotField dataField="1" showAll="0"/>
    <pivotField showAll="0"/>
    <pivotField axis="axisRow" showAll="0">
      <items count="8">
        <item x="6"/>
        <item x="2"/>
        <item x="1"/>
        <item x="0"/>
        <item x="3"/>
        <item x="4"/>
        <item x="5"/>
        <item t="default"/>
      </items>
    </pivotField>
    <pivotField axis="axisPage" multipleItemSelectionAllowed="1" showAll="0">
      <items count="6">
        <item x="2"/>
        <item x="0"/>
        <item x="3"/>
        <item x="4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oma de Fatura" fld="2" baseField="0" baseItem="0"/>
  </dataFields>
  <formats count="20">
    <format dxfId="988">
      <pivotArea collapsedLevelsAreSubtotals="1" fieldPosition="0">
        <references count="1">
          <reference field="4" count="0"/>
        </references>
      </pivotArea>
    </format>
    <format dxfId="989">
      <pivotArea grandRow="1" outline="0" collapsedLevelsAreSubtotals="1" fieldPosition="0"/>
    </format>
    <format dxfId="990">
      <pivotArea field="4" type="button" dataOnly="0" labelOnly="1" outline="0" axis="axisRow" fieldPosition="0"/>
    </format>
    <format dxfId="991">
      <pivotArea dataOnly="0" labelOnly="1" outline="0" axis="axisValues" fieldPosition="0"/>
    </format>
    <format dxfId="992">
      <pivotArea field="4" type="button" dataOnly="0" labelOnly="1" outline="0" axis="axisRow" fieldPosition="0"/>
    </format>
    <format dxfId="993">
      <pivotArea dataOnly="0" labelOnly="1" outline="0" axis="axisValues" fieldPosition="0"/>
    </format>
    <format dxfId="994">
      <pivotArea field="4" type="button" dataOnly="0" labelOnly="1" outline="0" axis="axisRow" fieldPosition="0"/>
    </format>
    <format dxfId="995">
      <pivotArea dataOnly="0" labelOnly="1" outline="0" axis="axisValues" fieldPosition="0"/>
    </format>
    <format dxfId="996">
      <pivotArea field="4" type="button" dataOnly="0" labelOnly="1" outline="0" axis="axisRow" fieldPosition="0"/>
    </format>
    <format dxfId="997">
      <pivotArea dataOnly="0" labelOnly="1" outline="0" axis="axisValues" fieldPosition="0"/>
    </format>
    <format dxfId="998">
      <pivotArea field="4" type="button" dataOnly="0" labelOnly="1" outline="0" axis="axisRow" fieldPosition="0"/>
    </format>
    <format dxfId="999">
      <pivotArea dataOnly="0" labelOnly="1" outline="0" axis="axisValues" fieldPosition="0"/>
    </format>
    <format dxfId="1000">
      <pivotArea grandRow="1" outline="0" collapsedLevelsAreSubtotals="1" fieldPosition="0"/>
    </format>
    <format dxfId="1001">
      <pivotArea dataOnly="0" labelOnly="1" grandRow="1" outline="0" fieldPosition="0"/>
    </format>
    <format dxfId="1002">
      <pivotArea grandRow="1" outline="0" collapsedLevelsAreSubtotals="1" fieldPosition="0"/>
    </format>
    <format dxfId="1003">
      <pivotArea dataOnly="0" labelOnly="1" grandRow="1" outline="0" fieldPosition="0"/>
    </format>
    <format dxfId="1004">
      <pivotArea collapsedLevelsAreSubtotals="1" fieldPosition="0">
        <references count="1">
          <reference field="4" count="0"/>
        </references>
      </pivotArea>
    </format>
    <format dxfId="1005">
      <pivotArea dataOnly="0" labelOnly="1" fieldPosition="0">
        <references count="1">
          <reference field="4" count="0"/>
        </references>
      </pivotArea>
    </format>
    <format dxfId="1006">
      <pivotArea collapsedLevelsAreSubtotals="1" fieldPosition="0">
        <references count="1">
          <reference field="4" count="0"/>
        </references>
      </pivotArea>
    </format>
    <format dxfId="1007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FAF2-C8C9-4017-9D23-31CD9CF30413}" name="Tabela dinâmica1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showHeaders="0" outline="1" outlineData="1" multipleFieldFilters="0" chartFormat="4">
  <location ref="A3:B11" firstHeaderRow="1" firstDataRow="1" firstDataCol="1" rowPageCount="1" colPageCount="1"/>
  <pivotFields count="9">
    <pivotField numFmtId="14" showAll="0">
      <items count="188">
        <item x="73"/>
        <item x="23"/>
        <item x="14"/>
        <item x="78"/>
        <item x="38"/>
        <item x="34"/>
        <item x="116"/>
        <item x="46"/>
        <item x="178"/>
        <item x="83"/>
        <item x="39"/>
        <item x="63"/>
        <item x="68"/>
        <item x="140"/>
        <item x="77"/>
        <item x="30"/>
        <item x="121"/>
        <item x="35"/>
        <item x="79"/>
        <item x="41"/>
        <item x="9"/>
        <item x="137"/>
        <item x="52"/>
        <item x="61"/>
        <item x="136"/>
        <item x="5"/>
        <item x="97"/>
        <item x="159"/>
        <item x="142"/>
        <item x="125"/>
        <item x="118"/>
        <item x="139"/>
        <item x="49"/>
        <item x="0"/>
        <item x="111"/>
        <item x="84"/>
        <item x="114"/>
        <item x="119"/>
        <item x="11"/>
        <item x="1"/>
        <item x="171"/>
        <item x="100"/>
        <item x="65"/>
        <item x="67"/>
        <item x="53"/>
        <item x="20"/>
        <item x="106"/>
        <item x="58"/>
        <item x="109"/>
        <item x="182"/>
        <item x="148"/>
        <item x="151"/>
        <item x="166"/>
        <item x="160"/>
        <item x="173"/>
        <item x="123"/>
        <item x="129"/>
        <item x="16"/>
        <item x="131"/>
        <item x="99"/>
        <item x="48"/>
        <item x="17"/>
        <item x="47"/>
        <item x="183"/>
        <item x="64"/>
        <item x="13"/>
        <item x="87"/>
        <item x="147"/>
        <item x="60"/>
        <item x="145"/>
        <item x="108"/>
        <item x="179"/>
        <item x="81"/>
        <item x="27"/>
        <item x="122"/>
        <item x="164"/>
        <item x="124"/>
        <item x="15"/>
        <item x="170"/>
        <item x="86"/>
        <item x="167"/>
        <item x="96"/>
        <item x="113"/>
        <item x="8"/>
        <item x="130"/>
        <item x="95"/>
        <item x="132"/>
        <item x="158"/>
        <item x="102"/>
        <item x="28"/>
        <item x="105"/>
        <item x="126"/>
        <item x="146"/>
        <item x="135"/>
        <item x="22"/>
        <item x="44"/>
        <item x="91"/>
        <item x="88"/>
        <item x="82"/>
        <item x="94"/>
        <item x="4"/>
        <item x="32"/>
        <item x="72"/>
        <item x="3"/>
        <item x="184"/>
        <item x="138"/>
        <item x="43"/>
        <item x="24"/>
        <item x="156"/>
        <item x="117"/>
        <item x="31"/>
        <item x="186"/>
        <item x="69"/>
        <item x="112"/>
        <item x="175"/>
        <item x="177"/>
        <item x="51"/>
        <item x="169"/>
        <item x="10"/>
        <item x="174"/>
        <item x="185"/>
        <item x="76"/>
        <item x="107"/>
        <item x="101"/>
        <item x="75"/>
        <item x="103"/>
        <item x="165"/>
        <item x="150"/>
        <item x="26"/>
        <item x="172"/>
        <item x="161"/>
        <item x="6"/>
        <item x="56"/>
        <item x="19"/>
        <item x="18"/>
        <item x="42"/>
        <item x="7"/>
        <item x="80"/>
        <item x="127"/>
        <item x="157"/>
        <item x="71"/>
        <item x="133"/>
        <item x="93"/>
        <item x="155"/>
        <item x="149"/>
        <item x="90"/>
        <item x="180"/>
        <item x="115"/>
        <item x="176"/>
        <item x="89"/>
        <item x="92"/>
        <item x="40"/>
        <item x="62"/>
        <item x="104"/>
        <item x="85"/>
        <item x="141"/>
        <item x="70"/>
        <item x="33"/>
        <item x="120"/>
        <item x="25"/>
        <item x="50"/>
        <item x="168"/>
        <item x="45"/>
        <item x="181"/>
        <item x="134"/>
        <item x="162"/>
        <item x="54"/>
        <item x="74"/>
        <item x="36"/>
        <item x="21"/>
        <item x="144"/>
        <item x="153"/>
        <item x="37"/>
        <item x="12"/>
        <item x="154"/>
        <item x="163"/>
        <item x="152"/>
        <item x="128"/>
        <item x="2"/>
        <item x="59"/>
        <item x="98"/>
        <item x="29"/>
        <item x="57"/>
        <item x="143"/>
        <item x="110"/>
        <item x="66"/>
        <item x="55"/>
        <item t="default"/>
      </items>
    </pivotField>
    <pivotField axis="axisRow" showAll="0">
      <items count="8">
        <item x="5"/>
        <item x="3"/>
        <item x="2"/>
        <item x="6"/>
        <item x="4"/>
        <item x="0"/>
        <item x="1"/>
        <item t="default"/>
      </items>
    </pivotField>
    <pivotField dataField="1" showAll="0"/>
    <pivotField showAll="0"/>
    <pivotField showAll="0"/>
    <pivotField axis="axisPage" multipleItemSelectionAllowed="1" showAll="0">
      <items count="6">
        <item x="2"/>
        <item x="0"/>
        <item x="3"/>
        <item x="4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oma de Fatura" fld="2" baseField="0" baseItem="0"/>
  </dataFields>
  <formats count="20">
    <format dxfId="1008">
      <pivotArea collapsedLevelsAreSubtotals="1" fieldPosition="0">
        <references count="1">
          <reference field="1" count="0"/>
        </references>
      </pivotArea>
    </format>
    <format dxfId="1009">
      <pivotArea grandRow="1" outline="0" collapsedLevelsAreSubtotals="1" fieldPosition="0"/>
    </format>
    <format dxfId="1010">
      <pivotArea field="1" type="button" dataOnly="0" labelOnly="1" outline="0" axis="axisRow" fieldPosition="0"/>
    </format>
    <format dxfId="1011">
      <pivotArea dataOnly="0" labelOnly="1" outline="0" axis="axisValues" fieldPosition="0"/>
    </format>
    <format dxfId="1012">
      <pivotArea field="1" type="button" dataOnly="0" labelOnly="1" outline="0" axis="axisRow" fieldPosition="0"/>
    </format>
    <format dxfId="1013">
      <pivotArea dataOnly="0" labelOnly="1" outline="0" axis="axisValues" fieldPosition="0"/>
    </format>
    <format dxfId="1014">
      <pivotArea field="1" type="button" dataOnly="0" labelOnly="1" outline="0" axis="axisRow" fieldPosition="0"/>
    </format>
    <format dxfId="1015">
      <pivotArea dataOnly="0" labelOnly="1" outline="0" axis="axisValues" fieldPosition="0"/>
    </format>
    <format dxfId="1016">
      <pivotArea field="1" type="button" dataOnly="0" labelOnly="1" outline="0" axis="axisRow" fieldPosition="0"/>
    </format>
    <format dxfId="1017">
      <pivotArea dataOnly="0" labelOnly="1" outline="0" axis="axisValues" fieldPosition="0"/>
    </format>
    <format dxfId="1018">
      <pivotArea field="1" type="button" dataOnly="0" labelOnly="1" outline="0" axis="axisRow" fieldPosition="0"/>
    </format>
    <format dxfId="1019">
      <pivotArea dataOnly="0" labelOnly="1" outline="0" axis="axisValues" fieldPosition="0"/>
    </format>
    <format dxfId="1020">
      <pivotArea field="1" type="button" dataOnly="0" labelOnly="1" outline="0" axis="axisRow" fieldPosition="0"/>
    </format>
    <format dxfId="1021">
      <pivotArea dataOnly="0" labelOnly="1" outline="0" axis="axisValues" fieldPosition="0"/>
    </format>
    <format dxfId="1022">
      <pivotArea grandRow="1" outline="0" collapsedLevelsAreSubtotals="1" fieldPosition="0"/>
    </format>
    <format dxfId="1023">
      <pivotArea dataOnly="0" labelOnly="1" grandRow="1" outline="0" fieldPosition="0"/>
    </format>
    <format dxfId="1024">
      <pivotArea grandRow="1" outline="0" collapsedLevelsAreSubtotals="1" fieldPosition="0"/>
    </format>
    <format dxfId="1025">
      <pivotArea dataOnly="0" labelOnly="1" grandRow="1" outline="0" fieldPosition="0"/>
    </format>
    <format dxfId="1026">
      <pivotArea collapsedLevelsAreSubtotals="1" fieldPosition="0">
        <references count="1">
          <reference field="1" count="0"/>
        </references>
      </pivotArea>
    </format>
    <format dxfId="1027">
      <pivotArea dataOnly="0" labelOnly="1" fieldPosition="0">
        <references count="1">
          <reference field="1" count="0"/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942E6806-18E6-443E-8E48-B6576B25EB79}" sourceName="Região">
  <pivotTables>
    <pivotTable tabId="2" name="Tabela dinâmica1"/>
    <pivotTable tabId="2" name="Tabela dinâmica2"/>
    <pivotTable tabId="2" name="Tabela dinâmica3"/>
    <pivotTable tabId="2" name="Tabela dinâmica5"/>
  </pivotTables>
  <data>
    <tabular pivotCacheId="1443846633">
      <items count="5">
        <i x="2" s="1"/>
        <i x="0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770517D3-8A00-485A-A57F-51CD2CDCDD40}" cache="SegmentaçãodeDados_Região" caption="Região" columnCount="5" showCaption="0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CDB5E-D3BE-4A38-BBFE-7BED9A4A3DBF}" name="Tabela1" displayName="Tabela1" ref="A1:F202" totalsRowCount="1" headerRowDxfId="1035" dataDxfId="1028">
  <autoFilter ref="A1:F201" xr:uid="{3AACDB5E-D3BE-4A38-BBFE-7BED9A4A3DBF}"/>
  <tableColumns count="6">
    <tableColumn id="1" xr3:uid="{EDE5FCCC-DA8E-4B03-9D97-B75615598971}" name="Fechamento" dataDxfId="1034" totalsRowDxfId="1053">
      <calculatedColumnFormula>RANDBETWEEN(TODAY()-1095,TODAY())</calculatedColumnFormula>
    </tableColumn>
    <tableColumn id="2" xr3:uid="{3D446ABA-C8A4-4670-BC6A-246ACF489F54}" name="Produto" dataDxfId="1033" totalsRowDxfId="1052">
      <calculatedColumnFormula>CHOOSE(RANDBETWEEN(1,7),"Carnes", "Verduras","Frios","Laticínios","Bebidas","Frutas","Doces")</calculatedColumnFormula>
    </tableColumn>
    <tableColumn id="3" xr3:uid="{F3EF7F3E-C8CD-42DC-B10D-7691C10A4ACC}" name="Fatura" dataDxfId="1032" totalsRowDxfId="1051">
      <calculatedColumnFormula>RANDBETWEEN(250,3000)</calculatedColumnFormula>
    </tableColumn>
    <tableColumn id="4" xr3:uid="{057AE809-82FE-47FA-B88B-5F09F6B3F528}" name="Quantidade" dataDxfId="1031" totalsRowDxfId="1050">
      <calculatedColumnFormula>RANDBETWEEN(25,200)</calculatedColumnFormula>
    </tableColumn>
    <tableColumn id="5" xr3:uid="{6E93C8D3-5394-41E7-8009-11DE2860E523}" name="Vendedor" dataDxfId="1030" totalsRowDxfId="1049">
      <calculatedColumnFormula>CHOOSE(RANDBETWEEN(1,7),"Caio", "Alessandra","Carlos","Luciana","Tatiana","Fernando","Roberto")</calculatedColumnFormula>
    </tableColumn>
    <tableColumn id="6" xr3:uid="{821F7BFE-93A0-40F0-8661-08FF46267243}" name="Região" dataDxfId="1029" totalsRowDxfId="1048">
      <calculatedColumnFormula>CHOOSE(RANDBETWEEN(1,5),"Norte", "Sul","Sudeste","Centro-Oeste","Nordeste")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mento" xr10:uid="{48E33037-B1F6-44AF-9387-E55B7971832E}" sourceName="Fechamento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state minimalRefreshVersion="6" lastRefreshVersion="6" pivotCacheId="1443846633" filterType="unknown">
    <bounds startDate="2021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mento" xr10:uid="{A4A386A6-A88A-4C7B-B5A4-EBA373D5185B}" cache="NativeTimeline_Fechamento" caption="Fechamento" showHeader="0" showSelectionLabel="0" showTimeLevel="0" showHorizontalScrollbar="0" level="2" selectionLevel="2" scrollPosition="2021-05-01T00:00:00" style="TimeSlicerStyleLight1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5219-B6AC-4DDA-915C-B91D6D13F592}">
  <dimension ref="A1:F202"/>
  <sheetViews>
    <sheetView showGridLines="0" tabSelected="1" workbookViewId="0">
      <selection activeCell="G10" sqref="G10"/>
    </sheetView>
  </sheetViews>
  <sheetFormatPr defaultRowHeight="15.75" x14ac:dyDescent="0.25"/>
  <cols>
    <col min="1" max="6" width="19.85546875" style="2" customWidth="1"/>
  </cols>
  <sheetData>
    <row r="1" spans="1:6" x14ac:dyDescent="0.25">
      <c r="A1" s="18" t="s">
        <v>5</v>
      </c>
      <c r="B1" s="18" t="s">
        <v>0</v>
      </c>
      <c r="C1" s="18" t="s">
        <v>4</v>
      </c>
      <c r="D1" s="18" t="s">
        <v>1</v>
      </c>
      <c r="E1" s="18" t="s">
        <v>2</v>
      </c>
      <c r="F1" s="18" t="s">
        <v>3</v>
      </c>
    </row>
    <row r="2" spans="1:6" x14ac:dyDescent="0.25">
      <c r="A2" s="19">
        <f ca="1">RANDBETWEEN(TODAY()-1095,TODAY())</f>
        <v>44729</v>
      </c>
      <c r="B2" s="20" t="str">
        <f ca="1">CHOOSE(RANDBETWEEN(1,7),"Carnes", "Verduras","Frios","Laticínios","Bebidas","Frutas","Doces")</f>
        <v>Frutas</v>
      </c>
      <c r="C2" s="20">
        <f ca="1">RANDBETWEEN(250,3000)</f>
        <v>416</v>
      </c>
      <c r="D2" s="20">
        <f ca="1">RANDBETWEEN(25,200)</f>
        <v>165</v>
      </c>
      <c r="E2" s="20" t="str">
        <f ca="1">CHOOSE(RANDBETWEEN(1,7),"Caio", "Alessandra","Carlos","Luciana","Tatiana","Fernando","Roberto")</f>
        <v>Roberto</v>
      </c>
      <c r="F2" s="20" t="str">
        <f ca="1">CHOOSE(RANDBETWEEN(1,5),"Norte", "Sul","Sudeste","Centro-Oeste","Nordeste")</f>
        <v>Norte</v>
      </c>
    </row>
    <row r="3" spans="1:6" x14ac:dyDescent="0.25">
      <c r="A3" s="19">
        <f t="shared" ref="A3:A66" ca="1" si="0">RANDBETWEEN(TODAY()-1095,TODAY())</f>
        <v>44275</v>
      </c>
      <c r="B3" s="20" t="str">
        <f t="shared" ref="B3:B66" ca="1" si="1">CHOOSE(RANDBETWEEN(1,7),"Carnes", "Verduras","Frios","Laticínios","Bebidas","Frutas","Doces")</f>
        <v>Doces</v>
      </c>
      <c r="C3" s="20">
        <f t="shared" ref="C3:C66" ca="1" si="2">RANDBETWEEN(250,3000)</f>
        <v>1281</v>
      </c>
      <c r="D3" s="20">
        <f t="shared" ref="D3:D66" ca="1" si="3">RANDBETWEEN(25,200)</f>
        <v>191</v>
      </c>
      <c r="E3" s="20" t="str">
        <f t="shared" ref="E3:E66" ca="1" si="4">CHOOSE(RANDBETWEEN(1,7),"Caio", "Alessandra","Carlos","Luciana","Tatiana","Fernando","Roberto")</f>
        <v>Caio</v>
      </c>
      <c r="F3" s="20" t="str">
        <f t="shared" ref="F3:F66" ca="1" si="5">CHOOSE(RANDBETWEEN(1,5),"Norte", "Sul","Sudeste","Centro-Oeste","Nordeste")</f>
        <v>Nordeste</v>
      </c>
    </row>
    <row r="4" spans="1:6" x14ac:dyDescent="0.25">
      <c r="A4" s="19">
        <f t="shared" ca="1" si="0"/>
        <v>44340</v>
      </c>
      <c r="B4" s="20" t="str">
        <f t="shared" ca="1" si="1"/>
        <v>Bebidas</v>
      </c>
      <c r="C4" s="20">
        <f t="shared" ca="1" si="2"/>
        <v>2787</v>
      </c>
      <c r="D4" s="20">
        <f t="shared" ca="1" si="3"/>
        <v>199</v>
      </c>
      <c r="E4" s="20" t="str">
        <f t="shared" ca="1" si="4"/>
        <v>Fernando</v>
      </c>
      <c r="F4" s="20" t="str">
        <f t="shared" ca="1" si="5"/>
        <v>Sudeste</v>
      </c>
    </row>
    <row r="5" spans="1:6" x14ac:dyDescent="0.25">
      <c r="A5" s="19">
        <f t="shared" ca="1" si="0"/>
        <v>45209</v>
      </c>
      <c r="B5" s="20" t="str">
        <f t="shared" ca="1" si="1"/>
        <v>Bebidas</v>
      </c>
      <c r="C5" s="20">
        <f t="shared" ca="1" si="2"/>
        <v>835</v>
      </c>
      <c r="D5" s="20">
        <f t="shared" ca="1" si="3"/>
        <v>153</v>
      </c>
      <c r="E5" s="20" t="str">
        <f t="shared" ca="1" si="4"/>
        <v>Tatiana</v>
      </c>
      <c r="F5" s="20" t="str">
        <f t="shared" ca="1" si="5"/>
        <v>Nordeste</v>
      </c>
    </row>
    <row r="6" spans="1:6" x14ac:dyDescent="0.25">
      <c r="A6" s="19">
        <f t="shared" ca="1" si="0"/>
        <v>45222</v>
      </c>
      <c r="B6" s="20" t="str">
        <f t="shared" ca="1" si="1"/>
        <v>Verduras</v>
      </c>
      <c r="C6" s="20">
        <f t="shared" ca="1" si="2"/>
        <v>1731</v>
      </c>
      <c r="D6" s="20">
        <f t="shared" ca="1" si="3"/>
        <v>177</v>
      </c>
      <c r="E6" s="20" t="str">
        <f t="shared" ca="1" si="4"/>
        <v>Roberto</v>
      </c>
      <c r="F6" s="20" t="str">
        <f t="shared" ca="1" si="5"/>
        <v>Sul</v>
      </c>
    </row>
    <row r="7" spans="1:6" x14ac:dyDescent="0.25">
      <c r="A7" s="19">
        <f t="shared" ca="1" si="0"/>
        <v>45131</v>
      </c>
      <c r="B7" s="20" t="str">
        <f t="shared" ca="1" si="1"/>
        <v>Frutas</v>
      </c>
      <c r="C7" s="20">
        <f t="shared" ca="1" si="2"/>
        <v>1146</v>
      </c>
      <c r="D7" s="20">
        <f t="shared" ca="1" si="3"/>
        <v>85</v>
      </c>
      <c r="E7" s="20" t="str">
        <f t="shared" ca="1" si="4"/>
        <v>Fernando</v>
      </c>
      <c r="F7" s="20" t="str">
        <f t="shared" ca="1" si="5"/>
        <v>Nordeste</v>
      </c>
    </row>
    <row r="8" spans="1:6" x14ac:dyDescent="0.25">
      <c r="A8" s="19">
        <f t="shared" ca="1" si="0"/>
        <v>45065</v>
      </c>
      <c r="B8" s="20" t="str">
        <f t="shared" ca="1" si="1"/>
        <v>Doces</v>
      </c>
      <c r="C8" s="20">
        <f t="shared" ca="1" si="2"/>
        <v>2294</v>
      </c>
      <c r="D8" s="20">
        <f t="shared" ca="1" si="3"/>
        <v>62</v>
      </c>
      <c r="E8" s="20" t="str">
        <f t="shared" ca="1" si="4"/>
        <v>Luciana</v>
      </c>
      <c r="F8" s="20" t="str">
        <f t="shared" ca="1" si="5"/>
        <v>Sudeste</v>
      </c>
    </row>
    <row r="9" spans="1:6" x14ac:dyDescent="0.25">
      <c r="A9" s="19">
        <f t="shared" ca="1" si="0"/>
        <v>44276</v>
      </c>
      <c r="B9" s="20" t="str">
        <f t="shared" ca="1" si="1"/>
        <v>Carnes</v>
      </c>
      <c r="C9" s="20">
        <f t="shared" ca="1" si="2"/>
        <v>1558</v>
      </c>
      <c r="D9" s="20">
        <f t="shared" ca="1" si="3"/>
        <v>175</v>
      </c>
      <c r="E9" s="20" t="str">
        <f t="shared" ca="1" si="4"/>
        <v>Alessandra</v>
      </c>
      <c r="F9" s="20" t="str">
        <f t="shared" ca="1" si="5"/>
        <v>Norte</v>
      </c>
    </row>
    <row r="10" spans="1:6" x14ac:dyDescent="0.25">
      <c r="A10" s="19">
        <f t="shared" ca="1" si="0"/>
        <v>45210</v>
      </c>
      <c r="B10" s="20" t="str">
        <f t="shared" ca="1" si="1"/>
        <v>Bebidas</v>
      </c>
      <c r="C10" s="20">
        <f t="shared" ca="1" si="2"/>
        <v>2299</v>
      </c>
      <c r="D10" s="20">
        <f t="shared" ca="1" si="3"/>
        <v>156</v>
      </c>
      <c r="E10" s="20" t="str">
        <f t="shared" ca="1" si="4"/>
        <v>Alessandra</v>
      </c>
      <c r="F10" s="20" t="str">
        <f t="shared" ca="1" si="5"/>
        <v>Sudeste</v>
      </c>
    </row>
    <row r="11" spans="1:6" x14ac:dyDescent="0.25">
      <c r="A11" s="19">
        <f t="shared" ca="1" si="0"/>
        <v>45078</v>
      </c>
      <c r="B11" s="20" t="str">
        <f t="shared" ca="1" si="1"/>
        <v>Carnes</v>
      </c>
      <c r="C11" s="20">
        <f t="shared" ca="1" si="2"/>
        <v>1365</v>
      </c>
      <c r="D11" s="20">
        <f t="shared" ca="1" si="3"/>
        <v>151</v>
      </c>
      <c r="E11" s="20" t="str">
        <f t="shared" ca="1" si="4"/>
        <v>Roberto</v>
      </c>
      <c r="F11" s="20" t="str">
        <f t="shared" ca="1" si="5"/>
        <v>Norte</v>
      </c>
    </row>
    <row r="12" spans="1:6" x14ac:dyDescent="0.25">
      <c r="A12" s="19">
        <f t="shared" ca="1" si="0"/>
        <v>45133</v>
      </c>
      <c r="B12" s="20" t="str">
        <f t="shared" ca="1" si="1"/>
        <v>Carnes</v>
      </c>
      <c r="C12" s="20">
        <f t="shared" ca="1" si="2"/>
        <v>1185</v>
      </c>
      <c r="D12" s="20">
        <f t="shared" ca="1" si="3"/>
        <v>110</v>
      </c>
      <c r="E12" s="20" t="str">
        <f t="shared" ca="1" si="4"/>
        <v>Carlos</v>
      </c>
      <c r="F12" s="20" t="str">
        <f t="shared" ca="1" si="5"/>
        <v>Nordeste</v>
      </c>
    </row>
    <row r="13" spans="1:6" x14ac:dyDescent="0.25">
      <c r="A13" s="19">
        <f t="shared" ca="1" si="0"/>
        <v>44445</v>
      </c>
      <c r="B13" s="20" t="str">
        <f t="shared" ca="1" si="1"/>
        <v>Doces</v>
      </c>
      <c r="C13" s="20">
        <f t="shared" ca="1" si="2"/>
        <v>779</v>
      </c>
      <c r="D13" s="20">
        <f t="shared" ca="1" si="3"/>
        <v>169</v>
      </c>
      <c r="E13" s="20" t="str">
        <f t="shared" ca="1" si="4"/>
        <v>Roberto</v>
      </c>
      <c r="F13" s="20" t="str">
        <f t="shared" ca="1" si="5"/>
        <v>Nordeste</v>
      </c>
    </row>
    <row r="14" spans="1:6" x14ac:dyDescent="0.25">
      <c r="A14" s="19">
        <f t="shared" ca="1" si="0"/>
        <v>44626</v>
      </c>
      <c r="B14" s="20" t="str">
        <f t="shared" ca="1" si="1"/>
        <v>Frios</v>
      </c>
      <c r="C14" s="20">
        <f t="shared" ca="1" si="2"/>
        <v>337</v>
      </c>
      <c r="D14" s="20">
        <f t="shared" ca="1" si="3"/>
        <v>106</v>
      </c>
      <c r="E14" s="20" t="str">
        <f t="shared" ca="1" si="4"/>
        <v>Caio</v>
      </c>
      <c r="F14" s="20" t="str">
        <f t="shared" ca="1" si="5"/>
        <v>Norte</v>
      </c>
    </row>
    <row r="15" spans="1:6" x14ac:dyDescent="0.25">
      <c r="A15" s="19">
        <f t="shared" ca="1" si="0"/>
        <v>44721</v>
      </c>
      <c r="B15" s="20" t="str">
        <f t="shared" ca="1" si="1"/>
        <v>Doces</v>
      </c>
      <c r="C15" s="20">
        <f t="shared" ca="1" si="2"/>
        <v>2609</v>
      </c>
      <c r="D15" s="20">
        <f t="shared" ca="1" si="3"/>
        <v>47</v>
      </c>
      <c r="E15" s="20" t="str">
        <f t="shared" ca="1" si="4"/>
        <v>Carlos</v>
      </c>
      <c r="F15" s="20" t="str">
        <f t="shared" ca="1" si="5"/>
        <v>Nordeste</v>
      </c>
    </row>
    <row r="16" spans="1:6" x14ac:dyDescent="0.25">
      <c r="A16" s="19">
        <f t="shared" ca="1" si="0"/>
        <v>44917</v>
      </c>
      <c r="B16" s="20" t="str">
        <f t="shared" ca="1" si="1"/>
        <v>Frios</v>
      </c>
      <c r="C16" s="20">
        <f t="shared" ca="1" si="2"/>
        <v>1237</v>
      </c>
      <c r="D16" s="20">
        <f t="shared" ca="1" si="3"/>
        <v>83</v>
      </c>
      <c r="E16" s="20" t="str">
        <f t="shared" ca="1" si="4"/>
        <v>Fernando</v>
      </c>
      <c r="F16" s="20" t="str">
        <f t="shared" ca="1" si="5"/>
        <v>Sul</v>
      </c>
    </row>
    <row r="17" spans="1:6" x14ac:dyDescent="0.25">
      <c r="A17" s="19">
        <f t="shared" ca="1" si="0"/>
        <v>44346</v>
      </c>
      <c r="B17" s="20" t="str">
        <f t="shared" ca="1" si="1"/>
        <v>Bebidas</v>
      </c>
      <c r="C17" s="20">
        <f t="shared" ca="1" si="2"/>
        <v>1766</v>
      </c>
      <c r="D17" s="20">
        <f t="shared" ca="1" si="3"/>
        <v>70</v>
      </c>
      <c r="E17" s="20" t="str">
        <f t="shared" ca="1" si="4"/>
        <v>Fernando</v>
      </c>
      <c r="F17" s="20" t="str">
        <f t="shared" ca="1" si="5"/>
        <v>Sudeste</v>
      </c>
    </row>
    <row r="18" spans="1:6" x14ac:dyDescent="0.25">
      <c r="A18" s="19">
        <f t="shared" ca="1" si="0"/>
        <v>44367</v>
      </c>
      <c r="B18" s="20" t="str">
        <f t="shared" ca="1" si="1"/>
        <v>Carnes</v>
      </c>
      <c r="C18" s="20">
        <f t="shared" ca="1" si="2"/>
        <v>1439</v>
      </c>
      <c r="D18" s="20">
        <f t="shared" ca="1" si="3"/>
        <v>91</v>
      </c>
      <c r="E18" s="20" t="str">
        <f t="shared" ca="1" si="4"/>
        <v>Luciana</v>
      </c>
      <c r="F18" s="20" t="str">
        <f t="shared" ca="1" si="5"/>
        <v>Norte</v>
      </c>
    </row>
    <row r="19" spans="1:6" x14ac:dyDescent="0.25">
      <c r="A19" s="19">
        <f t="shared" ca="1" si="0"/>
        <v>44382</v>
      </c>
      <c r="B19" s="20" t="str">
        <f t="shared" ca="1" si="1"/>
        <v>Bebidas</v>
      </c>
      <c r="C19" s="20">
        <f t="shared" ca="1" si="2"/>
        <v>1449</v>
      </c>
      <c r="D19" s="20">
        <f t="shared" ca="1" si="3"/>
        <v>111</v>
      </c>
      <c r="E19" s="20" t="str">
        <f t="shared" ca="1" si="4"/>
        <v>Caio</v>
      </c>
      <c r="F19" s="20" t="str">
        <f t="shared" ca="1" si="5"/>
        <v>Sul</v>
      </c>
    </row>
    <row r="20" spans="1:6" x14ac:dyDescent="0.25">
      <c r="A20" s="19">
        <f t="shared" ca="1" si="0"/>
        <v>45083</v>
      </c>
      <c r="B20" s="20" t="str">
        <f t="shared" ca="1" si="1"/>
        <v>Carnes</v>
      </c>
      <c r="C20" s="20">
        <f t="shared" ca="1" si="2"/>
        <v>251</v>
      </c>
      <c r="D20" s="20">
        <f t="shared" ca="1" si="3"/>
        <v>178</v>
      </c>
      <c r="E20" s="20" t="str">
        <f t="shared" ca="1" si="4"/>
        <v>Caio</v>
      </c>
      <c r="F20" s="20" t="str">
        <f t="shared" ca="1" si="5"/>
        <v>Nordeste</v>
      </c>
    </row>
    <row r="21" spans="1:6" x14ac:dyDescent="0.25">
      <c r="A21" s="19">
        <f t="shared" ca="1" si="0"/>
        <v>44762</v>
      </c>
      <c r="B21" s="20" t="str">
        <f t="shared" ca="1" si="1"/>
        <v>Frutas</v>
      </c>
      <c r="C21" s="20">
        <f t="shared" ca="1" si="2"/>
        <v>1829</v>
      </c>
      <c r="D21" s="20">
        <f t="shared" ca="1" si="3"/>
        <v>189</v>
      </c>
      <c r="E21" s="20" t="str">
        <f t="shared" ca="1" si="4"/>
        <v>Luciana</v>
      </c>
      <c r="F21" s="20" t="str">
        <f t="shared" ca="1" si="5"/>
        <v>Nordeste</v>
      </c>
    </row>
    <row r="22" spans="1:6" x14ac:dyDescent="0.25">
      <c r="A22" s="19">
        <f t="shared" ca="1" si="0"/>
        <v>44648</v>
      </c>
      <c r="B22" s="20" t="str">
        <f t="shared" ca="1" si="1"/>
        <v>Frios</v>
      </c>
      <c r="C22" s="20">
        <f t="shared" ca="1" si="2"/>
        <v>1837</v>
      </c>
      <c r="D22" s="20">
        <f t="shared" ca="1" si="3"/>
        <v>50</v>
      </c>
      <c r="E22" s="20" t="str">
        <f t="shared" ca="1" si="4"/>
        <v>Caio</v>
      </c>
      <c r="F22" s="20" t="str">
        <f t="shared" ca="1" si="5"/>
        <v>Nordeste</v>
      </c>
    </row>
    <row r="23" spans="1:6" x14ac:dyDescent="0.25">
      <c r="A23" s="19">
        <f t="shared" ca="1" si="0"/>
        <v>44503</v>
      </c>
      <c r="B23" s="20" t="str">
        <f t="shared" ca="1" si="1"/>
        <v>Bebidas</v>
      </c>
      <c r="C23" s="20">
        <f t="shared" ca="1" si="2"/>
        <v>2576</v>
      </c>
      <c r="D23" s="20">
        <f t="shared" ca="1" si="3"/>
        <v>73</v>
      </c>
      <c r="E23" s="20" t="str">
        <f t="shared" ca="1" si="4"/>
        <v>Luciana</v>
      </c>
      <c r="F23" s="20" t="str">
        <f t="shared" ca="1" si="5"/>
        <v>Nordeste</v>
      </c>
    </row>
    <row r="24" spans="1:6" x14ac:dyDescent="0.25">
      <c r="A24" s="19">
        <f t="shared" ca="1" si="0"/>
        <v>44766</v>
      </c>
      <c r="B24" s="20" t="str">
        <f t="shared" ca="1" si="1"/>
        <v>Laticínios</v>
      </c>
      <c r="C24" s="20">
        <f t="shared" ca="1" si="2"/>
        <v>776</v>
      </c>
      <c r="D24" s="20">
        <f t="shared" ca="1" si="3"/>
        <v>51</v>
      </c>
      <c r="E24" s="20" t="str">
        <f t="shared" ca="1" si="4"/>
        <v>Carlos</v>
      </c>
      <c r="F24" s="20" t="str">
        <f t="shared" ca="1" si="5"/>
        <v>Centro-Oeste</v>
      </c>
    </row>
    <row r="25" spans="1:6" x14ac:dyDescent="0.25">
      <c r="A25" s="19">
        <f t="shared" ca="1" si="0"/>
        <v>44320</v>
      </c>
      <c r="B25" s="20" t="str">
        <f t="shared" ca="1" si="1"/>
        <v>Laticínios</v>
      </c>
      <c r="C25" s="20">
        <f t="shared" ca="1" si="2"/>
        <v>1752</v>
      </c>
      <c r="D25" s="20">
        <f ca="1">RANDBETWEEN(25,200)</f>
        <v>26</v>
      </c>
      <c r="E25" s="20" t="str">
        <f t="shared" ca="1" si="4"/>
        <v>Fernando</v>
      </c>
      <c r="F25" s="20" t="str">
        <f t="shared" ca="1" si="5"/>
        <v>Sul</v>
      </c>
    </row>
    <row r="26" spans="1:6" x14ac:dyDescent="0.25">
      <c r="A26" s="19">
        <f t="shared" ca="1" si="0"/>
        <v>44555</v>
      </c>
      <c r="B26" s="20" t="str">
        <f t="shared" ca="1" si="1"/>
        <v>Laticínios</v>
      </c>
      <c r="C26" s="20">
        <f t="shared" ca="1" si="2"/>
        <v>2012</v>
      </c>
      <c r="D26" s="20">
        <f t="shared" ca="1" si="3"/>
        <v>168</v>
      </c>
      <c r="E26" s="20" t="str">
        <f t="shared" ca="1" si="4"/>
        <v>Tatiana</v>
      </c>
      <c r="F26" s="20" t="str">
        <f t="shared" ca="1" si="5"/>
        <v>Nordeste</v>
      </c>
    </row>
    <row r="27" spans="1:6" x14ac:dyDescent="0.25">
      <c r="A27" s="19">
        <f t="shared" ca="1" si="0"/>
        <v>45304</v>
      </c>
      <c r="B27" s="20" t="str">
        <f t="shared" ca="1" si="1"/>
        <v>Carnes</v>
      </c>
      <c r="C27" s="20">
        <f t="shared" ca="1" si="2"/>
        <v>2504</v>
      </c>
      <c r="D27" s="20">
        <f t="shared" ca="1" si="3"/>
        <v>161</v>
      </c>
      <c r="E27" s="20" t="str">
        <f t="shared" ca="1" si="4"/>
        <v>Alessandra</v>
      </c>
      <c r="F27" s="20" t="str">
        <f t="shared" ca="1" si="5"/>
        <v>Norte</v>
      </c>
    </row>
    <row r="28" spans="1:6" x14ac:dyDescent="0.25">
      <c r="A28" s="19">
        <f t="shared" ca="1" si="0"/>
        <v>45293</v>
      </c>
      <c r="B28" s="20" t="str">
        <f t="shared" ca="1" si="1"/>
        <v>Laticínios</v>
      </c>
      <c r="C28" s="20">
        <f t="shared" ca="1" si="2"/>
        <v>469</v>
      </c>
      <c r="D28" s="20">
        <f t="shared" ca="1" si="3"/>
        <v>167</v>
      </c>
      <c r="E28" s="20" t="str">
        <f t="shared" ca="1" si="4"/>
        <v>Alessandra</v>
      </c>
      <c r="F28" s="20" t="str">
        <f t="shared" ca="1" si="5"/>
        <v>Centro-Oeste</v>
      </c>
    </row>
    <row r="29" spans="1:6" x14ac:dyDescent="0.25">
      <c r="A29" s="19">
        <f t="shared" ca="1" si="0"/>
        <v>45220</v>
      </c>
      <c r="B29" s="20" t="str">
        <f t="shared" ca="1" si="1"/>
        <v>Frutas</v>
      </c>
      <c r="C29" s="20">
        <f t="shared" ca="1" si="2"/>
        <v>2487</v>
      </c>
      <c r="D29" s="20">
        <f t="shared" ca="1" si="3"/>
        <v>91</v>
      </c>
      <c r="E29" s="20" t="str">
        <f t="shared" ca="1" si="4"/>
        <v>Tatiana</v>
      </c>
      <c r="F29" s="20" t="str">
        <f t="shared" ca="1" si="5"/>
        <v>Sul</v>
      </c>
    </row>
    <row r="30" spans="1:6" x14ac:dyDescent="0.25">
      <c r="A30" s="19">
        <f t="shared" ca="1" si="0"/>
        <v>44732</v>
      </c>
      <c r="B30" s="20" t="str">
        <f t="shared" ca="1" si="1"/>
        <v>Doces</v>
      </c>
      <c r="C30" s="20">
        <f t="shared" ca="1" si="2"/>
        <v>2619</v>
      </c>
      <c r="D30" s="20">
        <f t="shared" ca="1" si="3"/>
        <v>70</v>
      </c>
      <c r="E30" s="20" t="str">
        <f t="shared" ca="1" si="4"/>
        <v>Fernando</v>
      </c>
      <c r="F30" s="20" t="str">
        <f t="shared" ca="1" si="5"/>
        <v>Sul</v>
      </c>
    </row>
    <row r="31" spans="1:6" x14ac:dyDescent="0.25">
      <c r="A31" s="19">
        <f t="shared" ca="1" si="0"/>
        <v>44473</v>
      </c>
      <c r="B31" s="20" t="str">
        <f t="shared" ca="1" si="1"/>
        <v>Verduras</v>
      </c>
      <c r="C31" s="20">
        <f t="shared" ca="1" si="2"/>
        <v>2384</v>
      </c>
      <c r="D31" s="20">
        <f t="shared" ca="1" si="3"/>
        <v>147</v>
      </c>
      <c r="E31" s="20" t="str">
        <f t="shared" ca="1" si="4"/>
        <v>Alessandra</v>
      </c>
      <c r="F31" s="20" t="str">
        <f t="shared" ca="1" si="5"/>
        <v>Sul</v>
      </c>
    </row>
    <row r="32" spans="1:6" x14ac:dyDescent="0.25">
      <c r="A32" s="19">
        <f t="shared" ca="1" si="0"/>
        <v>44262</v>
      </c>
      <c r="B32" s="20" t="str">
        <f t="shared" ca="1" si="1"/>
        <v>Frutas</v>
      </c>
      <c r="C32" s="20">
        <f t="shared" ca="1" si="2"/>
        <v>2930</v>
      </c>
      <c r="D32" s="20">
        <f t="shared" ca="1" si="3"/>
        <v>59</v>
      </c>
      <c r="E32" s="20" t="str">
        <f t="shared" ca="1" si="4"/>
        <v>Roberto</v>
      </c>
      <c r="F32" s="20" t="str">
        <f t="shared" ca="1" si="5"/>
        <v>Sul</v>
      </c>
    </row>
    <row r="33" spans="1:6" x14ac:dyDescent="0.25">
      <c r="A33" s="19">
        <f t="shared" ca="1" si="0"/>
        <v>45157</v>
      </c>
      <c r="B33" s="20" t="str">
        <f t="shared" ca="1" si="1"/>
        <v>Frutas</v>
      </c>
      <c r="C33" s="20">
        <f t="shared" ca="1" si="2"/>
        <v>984</v>
      </c>
      <c r="D33" s="20">
        <f t="shared" ca="1" si="3"/>
        <v>127</v>
      </c>
      <c r="E33" s="20" t="str">
        <f t="shared" ca="1" si="4"/>
        <v>Tatiana</v>
      </c>
      <c r="F33" s="20" t="str">
        <f t="shared" ca="1" si="5"/>
        <v>Nordeste</v>
      </c>
    </row>
    <row r="34" spans="1:6" x14ac:dyDescent="0.25">
      <c r="A34" s="19">
        <f t="shared" ca="1" si="0"/>
        <v>44540</v>
      </c>
      <c r="B34" s="20" t="str">
        <f t="shared" ca="1" si="1"/>
        <v>Laticínios</v>
      </c>
      <c r="C34" s="20">
        <f t="shared" ca="1" si="2"/>
        <v>2615</v>
      </c>
      <c r="D34" s="20">
        <f t="shared" ca="1" si="3"/>
        <v>51</v>
      </c>
      <c r="E34" s="20" t="str">
        <f t="shared" ca="1" si="4"/>
        <v>Fernando</v>
      </c>
      <c r="F34" s="20" t="str">
        <f t="shared" ca="1" si="5"/>
        <v>Norte</v>
      </c>
    </row>
    <row r="35" spans="1:6" x14ac:dyDescent="0.25">
      <c r="A35" s="19">
        <f t="shared" ca="1" si="0"/>
        <v>44687</v>
      </c>
      <c r="B35" s="20" t="str">
        <f t="shared" ca="1" si="1"/>
        <v>Verduras</v>
      </c>
      <c r="C35" s="20">
        <f t="shared" ca="1" si="2"/>
        <v>2334</v>
      </c>
      <c r="D35" s="20">
        <f t="shared" ca="1" si="3"/>
        <v>57</v>
      </c>
      <c r="E35" s="20" t="str">
        <f t="shared" ca="1" si="4"/>
        <v>Caio</v>
      </c>
      <c r="F35" s="20" t="str">
        <f t="shared" ca="1" si="5"/>
        <v>Centro-Oeste</v>
      </c>
    </row>
    <row r="36" spans="1:6" x14ac:dyDescent="0.25">
      <c r="A36" s="19">
        <f t="shared" ca="1" si="0"/>
        <v>45040</v>
      </c>
      <c r="B36" s="20" t="str">
        <f t="shared" ca="1" si="1"/>
        <v>Bebidas</v>
      </c>
      <c r="C36" s="20">
        <f t="shared" ca="1" si="2"/>
        <v>2891</v>
      </c>
      <c r="D36" s="20">
        <f t="shared" ca="1" si="3"/>
        <v>73</v>
      </c>
      <c r="E36" s="20" t="str">
        <f t="shared" ca="1" si="4"/>
        <v>Tatiana</v>
      </c>
      <c r="F36" s="20" t="str">
        <f t="shared" ca="1" si="5"/>
        <v>Nordeste</v>
      </c>
    </row>
    <row r="37" spans="1:6" x14ac:dyDescent="0.25">
      <c r="A37" s="19">
        <f t="shared" ca="1" si="0"/>
        <v>44782</v>
      </c>
      <c r="B37" s="20" t="str">
        <f t="shared" ca="1" si="1"/>
        <v>Verduras</v>
      </c>
      <c r="C37" s="20">
        <f t="shared" ca="1" si="2"/>
        <v>387</v>
      </c>
      <c r="D37" s="20">
        <f t="shared" ca="1" si="3"/>
        <v>154</v>
      </c>
      <c r="E37" s="20" t="str">
        <f t="shared" ca="1" si="4"/>
        <v>Luciana</v>
      </c>
      <c r="F37" s="20" t="str">
        <f t="shared" ca="1" si="5"/>
        <v>Nordeste</v>
      </c>
    </row>
    <row r="38" spans="1:6" x14ac:dyDescent="0.25">
      <c r="A38" s="19">
        <f t="shared" ca="1" si="0"/>
        <v>44518</v>
      </c>
      <c r="B38" s="20" t="str">
        <f t="shared" ca="1" si="1"/>
        <v>Frutas</v>
      </c>
      <c r="C38" s="20">
        <f t="shared" ca="1" si="2"/>
        <v>1531</v>
      </c>
      <c r="D38" s="20">
        <f t="shared" ca="1" si="3"/>
        <v>198</v>
      </c>
      <c r="E38" s="20" t="str">
        <f t="shared" ca="1" si="4"/>
        <v>Carlos</v>
      </c>
      <c r="F38" s="20" t="str">
        <f t="shared" ca="1" si="5"/>
        <v>Nordeste</v>
      </c>
    </row>
    <row r="39" spans="1:6" x14ac:dyDescent="0.25">
      <c r="A39" s="19">
        <f t="shared" ca="1" si="0"/>
        <v>44790</v>
      </c>
      <c r="B39" s="20" t="str">
        <f t="shared" ca="1" si="1"/>
        <v>Doces</v>
      </c>
      <c r="C39" s="20">
        <f t="shared" ca="1" si="2"/>
        <v>2598</v>
      </c>
      <c r="D39" s="20">
        <f t="shared" ca="1" si="3"/>
        <v>156</v>
      </c>
      <c r="E39" s="20" t="str">
        <f t="shared" ca="1" si="4"/>
        <v>Luciana</v>
      </c>
      <c r="F39" s="20" t="str">
        <f t="shared" ca="1" si="5"/>
        <v>Sul</v>
      </c>
    </row>
    <row r="40" spans="1:6" x14ac:dyDescent="0.25">
      <c r="A40" s="19">
        <f t="shared" ca="1" si="0"/>
        <v>45114</v>
      </c>
      <c r="B40" s="20" t="str">
        <f t="shared" ca="1" si="1"/>
        <v>Frutas</v>
      </c>
      <c r="C40" s="20">
        <f t="shared" ca="1" si="2"/>
        <v>2842</v>
      </c>
      <c r="D40" s="20">
        <f t="shared" ca="1" si="3"/>
        <v>198</v>
      </c>
      <c r="E40" s="20" t="str">
        <f t="shared" ca="1" si="4"/>
        <v>Fernando</v>
      </c>
      <c r="F40" s="20" t="str">
        <f t="shared" ca="1" si="5"/>
        <v>Norte</v>
      </c>
    </row>
    <row r="41" spans="1:6" x14ac:dyDescent="0.25">
      <c r="A41" s="19">
        <f t="shared" ca="1" si="0"/>
        <v>45307</v>
      </c>
      <c r="B41" s="20" t="str">
        <f t="shared" ca="1" si="1"/>
        <v>Frutas</v>
      </c>
      <c r="C41" s="20">
        <f t="shared" ca="1" si="2"/>
        <v>2782</v>
      </c>
      <c r="D41" s="20">
        <f t="shared" ca="1" si="3"/>
        <v>95</v>
      </c>
      <c r="E41" s="20" t="str">
        <f t="shared" ca="1" si="4"/>
        <v>Caio</v>
      </c>
      <c r="F41" s="20" t="str">
        <f t="shared" ca="1" si="5"/>
        <v>Norte</v>
      </c>
    </row>
    <row r="42" spans="1:6" x14ac:dyDescent="0.25">
      <c r="A42" s="19">
        <f t="shared" ca="1" si="0"/>
        <v>45116</v>
      </c>
      <c r="B42" s="20" t="str">
        <f t="shared" ca="1" si="1"/>
        <v>Carnes</v>
      </c>
      <c r="C42" s="20">
        <f t="shared" ca="1" si="2"/>
        <v>480</v>
      </c>
      <c r="D42" s="20">
        <f t="shared" ca="1" si="3"/>
        <v>158</v>
      </c>
      <c r="E42" s="20" t="str">
        <f t="shared" ca="1" si="4"/>
        <v>Tatiana</v>
      </c>
      <c r="F42" s="20" t="str">
        <f t="shared" ca="1" si="5"/>
        <v>Sul</v>
      </c>
    </row>
    <row r="43" spans="1:6" x14ac:dyDescent="0.25">
      <c r="A43" s="19">
        <f t="shared" ca="1" si="0"/>
        <v>44464</v>
      </c>
      <c r="B43" s="20" t="str">
        <f t="shared" ca="1" si="1"/>
        <v>Laticínios</v>
      </c>
      <c r="C43" s="20">
        <f t="shared" ca="1" si="2"/>
        <v>2800</v>
      </c>
      <c r="D43" s="20">
        <f t="shared" ca="1" si="3"/>
        <v>49</v>
      </c>
      <c r="E43" s="20" t="str">
        <f t="shared" ca="1" si="4"/>
        <v>Caio</v>
      </c>
      <c r="F43" s="20" t="str">
        <f t="shared" ca="1" si="5"/>
        <v>Nordeste</v>
      </c>
    </row>
    <row r="44" spans="1:6" x14ac:dyDescent="0.25">
      <c r="A44" s="19">
        <f t="shared" ca="1" si="0"/>
        <v>44658</v>
      </c>
      <c r="B44" s="20" t="str">
        <f t="shared" ca="1" si="1"/>
        <v>Bebidas</v>
      </c>
      <c r="C44" s="20">
        <f t="shared" ca="1" si="2"/>
        <v>2816</v>
      </c>
      <c r="D44" s="20">
        <f t="shared" ca="1" si="3"/>
        <v>171</v>
      </c>
      <c r="E44" s="20" t="str">
        <f t="shared" ca="1" si="4"/>
        <v>Luciana</v>
      </c>
      <c r="F44" s="20" t="str">
        <f t="shared" ca="1" si="5"/>
        <v>Norte</v>
      </c>
    </row>
    <row r="45" spans="1:6" x14ac:dyDescent="0.25">
      <c r="A45" s="19">
        <f t="shared" ca="1" si="0"/>
        <v>44326</v>
      </c>
      <c r="B45" s="20" t="str">
        <f t="shared" ca="1" si="1"/>
        <v>Doces</v>
      </c>
      <c r="C45" s="20">
        <f t="shared" ca="1" si="2"/>
        <v>253</v>
      </c>
      <c r="D45" s="20">
        <f t="shared" ca="1" si="3"/>
        <v>69</v>
      </c>
      <c r="E45" s="20" t="str">
        <f t="shared" ca="1" si="4"/>
        <v>Alessandra</v>
      </c>
      <c r="F45" s="20" t="str">
        <f t="shared" ca="1" si="5"/>
        <v>Nordeste</v>
      </c>
    </row>
    <row r="46" spans="1:6" x14ac:dyDescent="0.25">
      <c r="A46" s="19">
        <f t="shared" ca="1" si="0"/>
        <v>44930</v>
      </c>
      <c r="B46" s="20" t="str">
        <f t="shared" ca="1" si="1"/>
        <v>Frios</v>
      </c>
      <c r="C46" s="20">
        <f t="shared" ca="1" si="2"/>
        <v>2149</v>
      </c>
      <c r="D46" s="20">
        <f t="shared" ca="1" si="3"/>
        <v>140</v>
      </c>
      <c r="E46" s="20" t="str">
        <f t="shared" ca="1" si="4"/>
        <v>Tatiana</v>
      </c>
      <c r="F46" s="20" t="str">
        <f t="shared" ca="1" si="5"/>
        <v>Nordeste</v>
      </c>
    </row>
    <row r="47" spans="1:6" x14ac:dyDescent="0.25">
      <c r="A47" s="19">
        <f t="shared" ca="1" si="0"/>
        <v>45299</v>
      </c>
      <c r="B47" s="20" t="str">
        <f t="shared" ca="1" si="1"/>
        <v>Frutas</v>
      </c>
      <c r="C47" s="20">
        <f t="shared" ca="1" si="2"/>
        <v>392</v>
      </c>
      <c r="D47" s="20">
        <f t="shared" ca="1" si="3"/>
        <v>132</v>
      </c>
      <c r="E47" s="20" t="str">
        <f t="shared" ca="1" si="4"/>
        <v>Carlos</v>
      </c>
      <c r="F47" s="20" t="str">
        <f t="shared" ca="1" si="5"/>
        <v>Centro-Oeste</v>
      </c>
    </row>
    <row r="48" spans="1:6" x14ac:dyDescent="0.25">
      <c r="A48" s="19">
        <f t="shared" ca="1" si="0"/>
        <v>44587</v>
      </c>
      <c r="B48" s="20" t="str">
        <f t="shared" ca="1" si="1"/>
        <v>Doces</v>
      </c>
      <c r="C48" s="20">
        <f t="shared" ca="1" si="2"/>
        <v>1453</v>
      </c>
      <c r="D48" s="20">
        <f t="shared" ca="1" si="3"/>
        <v>145</v>
      </c>
      <c r="E48" s="20" t="str">
        <f t="shared" ca="1" si="4"/>
        <v>Roberto</v>
      </c>
      <c r="F48" s="20" t="str">
        <f t="shared" ca="1" si="5"/>
        <v>Sudeste</v>
      </c>
    </row>
    <row r="49" spans="1:6" x14ac:dyDescent="0.25">
      <c r="A49" s="19">
        <f t="shared" ca="1" si="0"/>
        <v>44626</v>
      </c>
      <c r="B49" s="20" t="str">
        <f t="shared" ca="1" si="1"/>
        <v>Frios</v>
      </c>
      <c r="C49" s="20">
        <f t="shared" ca="1" si="2"/>
        <v>2995</v>
      </c>
      <c r="D49" s="20">
        <f t="shared" ca="1" si="3"/>
        <v>149</v>
      </c>
      <c r="E49" s="20" t="str">
        <f t="shared" ca="1" si="4"/>
        <v>Luciana</v>
      </c>
      <c r="F49" s="20" t="str">
        <f t="shared" ca="1" si="5"/>
        <v>Norte</v>
      </c>
    </row>
    <row r="50" spans="1:6" x14ac:dyDescent="0.25">
      <c r="A50" s="19">
        <f t="shared" ca="1" si="0"/>
        <v>45037</v>
      </c>
      <c r="B50" s="20" t="str">
        <f t="shared" ca="1" si="1"/>
        <v>Verduras</v>
      </c>
      <c r="C50" s="20">
        <f t="shared" ca="1" si="2"/>
        <v>2198</v>
      </c>
      <c r="D50" s="20">
        <f t="shared" ca="1" si="3"/>
        <v>110</v>
      </c>
      <c r="E50" s="20" t="str">
        <f t="shared" ca="1" si="4"/>
        <v>Caio</v>
      </c>
      <c r="F50" s="20" t="str">
        <f t="shared" ca="1" si="5"/>
        <v>Centro-Oeste</v>
      </c>
    </row>
    <row r="51" spans="1:6" x14ac:dyDescent="0.25">
      <c r="A51" s="19">
        <f t="shared" ca="1" si="0"/>
        <v>44258</v>
      </c>
      <c r="B51" s="20" t="str">
        <f t="shared" ca="1" si="1"/>
        <v>Frutas</v>
      </c>
      <c r="C51" s="20">
        <f t="shared" ca="1" si="2"/>
        <v>2887</v>
      </c>
      <c r="D51" s="20">
        <f t="shared" ca="1" si="3"/>
        <v>70</v>
      </c>
      <c r="E51" s="20" t="str">
        <f t="shared" ca="1" si="4"/>
        <v>Alessandra</v>
      </c>
      <c r="F51" s="20" t="str">
        <f t="shared" ca="1" si="5"/>
        <v>Sul</v>
      </c>
    </row>
    <row r="52" spans="1:6" x14ac:dyDescent="0.25">
      <c r="A52" s="19">
        <f t="shared" ca="1" si="0"/>
        <v>45218</v>
      </c>
      <c r="B52" s="20" t="str">
        <f t="shared" ca="1" si="1"/>
        <v>Carnes</v>
      </c>
      <c r="C52" s="20">
        <f t="shared" ca="1" si="2"/>
        <v>937</v>
      </c>
      <c r="D52" s="20">
        <f t="shared" ca="1" si="3"/>
        <v>174</v>
      </c>
      <c r="E52" s="20" t="str">
        <f t="shared" ca="1" si="4"/>
        <v>Caio</v>
      </c>
      <c r="F52" s="20" t="str">
        <f t="shared" ca="1" si="5"/>
        <v>Nordeste</v>
      </c>
    </row>
    <row r="53" spans="1:6" x14ac:dyDescent="0.25">
      <c r="A53" s="19">
        <f t="shared" ca="1" si="0"/>
        <v>44530</v>
      </c>
      <c r="B53" s="20" t="str">
        <f t="shared" ca="1" si="1"/>
        <v>Doces</v>
      </c>
      <c r="C53" s="20">
        <f t="shared" ca="1" si="2"/>
        <v>2637</v>
      </c>
      <c r="D53" s="20">
        <f t="shared" ca="1" si="3"/>
        <v>116</v>
      </c>
      <c r="E53" s="20" t="str">
        <f t="shared" ca="1" si="4"/>
        <v>Fernando</v>
      </c>
      <c r="F53" s="20" t="str">
        <f t="shared" ca="1" si="5"/>
        <v>Centro-Oeste</v>
      </c>
    </row>
    <row r="54" spans="1:6" x14ac:dyDescent="0.25">
      <c r="A54" s="19">
        <f t="shared" ca="1" si="0"/>
        <v>45283</v>
      </c>
      <c r="B54" s="20" t="str">
        <f t="shared" ca="1" si="1"/>
        <v>Doces</v>
      </c>
      <c r="C54" s="20">
        <f t="shared" ca="1" si="2"/>
        <v>505</v>
      </c>
      <c r="D54" s="20">
        <f t="shared" ca="1" si="3"/>
        <v>87</v>
      </c>
      <c r="E54" s="20" t="str">
        <f t="shared" ca="1" si="4"/>
        <v>Caio</v>
      </c>
      <c r="F54" s="20" t="str">
        <f t="shared" ca="1" si="5"/>
        <v>Sudeste</v>
      </c>
    </row>
    <row r="55" spans="1:6" x14ac:dyDescent="0.25">
      <c r="A55" s="19">
        <f t="shared" ca="1" si="0"/>
        <v>44750</v>
      </c>
      <c r="B55" s="20" t="str">
        <f t="shared" ca="1" si="1"/>
        <v>Doces</v>
      </c>
      <c r="C55" s="20">
        <f t="shared" ca="1" si="2"/>
        <v>2623</v>
      </c>
      <c r="D55" s="20">
        <f t="shared" ca="1" si="3"/>
        <v>195</v>
      </c>
      <c r="E55" s="20" t="str">
        <f t="shared" ca="1" si="4"/>
        <v>Caio</v>
      </c>
      <c r="F55" s="20" t="str">
        <f t="shared" ca="1" si="5"/>
        <v>Sudeste</v>
      </c>
    </row>
    <row r="56" spans="1:6" x14ac:dyDescent="0.25">
      <c r="A56" s="19">
        <f t="shared" ca="1" si="0"/>
        <v>44357</v>
      </c>
      <c r="B56" s="20" t="str">
        <f t="shared" ca="1" si="1"/>
        <v>Frutas</v>
      </c>
      <c r="C56" s="20">
        <f t="shared" ca="1" si="2"/>
        <v>1783</v>
      </c>
      <c r="D56" s="20">
        <f t="shared" ca="1" si="3"/>
        <v>120</v>
      </c>
      <c r="E56" s="20" t="str">
        <f t="shared" ca="1" si="4"/>
        <v>Roberto</v>
      </c>
      <c r="F56" s="20" t="str">
        <f t="shared" ca="1" si="5"/>
        <v>Sudeste</v>
      </c>
    </row>
    <row r="57" spans="1:6" x14ac:dyDescent="0.25">
      <c r="A57" s="19">
        <f t="shared" ca="1" si="0"/>
        <v>44764</v>
      </c>
      <c r="B57" s="20" t="str">
        <f t="shared" ca="1" si="1"/>
        <v>Laticínios</v>
      </c>
      <c r="C57" s="20">
        <f t="shared" ca="1" si="2"/>
        <v>2045</v>
      </c>
      <c r="D57" s="20">
        <f t="shared" ca="1" si="3"/>
        <v>141</v>
      </c>
      <c r="E57" s="20" t="str">
        <f t="shared" ca="1" si="4"/>
        <v>Luciana</v>
      </c>
      <c r="F57" s="20" t="str">
        <f t="shared" ca="1" si="5"/>
        <v>Sul</v>
      </c>
    </row>
    <row r="58" spans="1:6" x14ac:dyDescent="0.25">
      <c r="A58" s="19">
        <f t="shared" ca="1" si="0"/>
        <v>45211</v>
      </c>
      <c r="B58" s="20" t="str">
        <f t="shared" ca="1" si="1"/>
        <v>Carnes</v>
      </c>
      <c r="C58" s="20">
        <f t="shared" ca="1" si="2"/>
        <v>816</v>
      </c>
      <c r="D58" s="20">
        <f t="shared" ca="1" si="3"/>
        <v>87</v>
      </c>
      <c r="E58" s="20" t="str">
        <f t="shared" ca="1" si="4"/>
        <v>Carlos</v>
      </c>
      <c r="F58" s="20" t="str">
        <f t="shared" ca="1" si="5"/>
        <v>Centro-Oeste</v>
      </c>
    </row>
    <row r="59" spans="1:6" x14ac:dyDescent="0.25">
      <c r="A59" s="19">
        <f t="shared" ca="1" si="0"/>
        <v>44440</v>
      </c>
      <c r="B59" s="20" t="str">
        <f t="shared" ca="1" si="1"/>
        <v>Carnes</v>
      </c>
      <c r="C59" s="20">
        <f t="shared" ca="1" si="2"/>
        <v>2744</v>
      </c>
      <c r="D59" s="20">
        <f t="shared" ca="1" si="3"/>
        <v>143</v>
      </c>
      <c r="E59" s="20" t="str">
        <f t="shared" ca="1" si="4"/>
        <v>Roberto</v>
      </c>
      <c r="F59" s="20" t="str">
        <f t="shared" ca="1" si="5"/>
        <v>Nordeste</v>
      </c>
    </row>
    <row r="60" spans="1:6" x14ac:dyDescent="0.25">
      <c r="A60" s="19">
        <f t="shared" ca="1" si="0"/>
        <v>45085</v>
      </c>
      <c r="B60" s="20" t="str">
        <f t="shared" ca="1" si="1"/>
        <v>Frutas</v>
      </c>
      <c r="C60" s="20">
        <f t="shared" ca="1" si="2"/>
        <v>2799</v>
      </c>
      <c r="D60" s="20">
        <f t="shared" ca="1" si="3"/>
        <v>162</v>
      </c>
      <c r="E60" s="20" t="str">
        <f t="shared" ca="1" si="4"/>
        <v>Alessandra</v>
      </c>
      <c r="F60" s="20" t="str">
        <f t="shared" ca="1" si="5"/>
        <v>Centro-Oeste</v>
      </c>
    </row>
    <row r="61" spans="1:6" x14ac:dyDescent="0.25">
      <c r="A61" s="19">
        <f t="shared" ca="1" si="0"/>
        <v>44445</v>
      </c>
      <c r="B61" s="20" t="str">
        <f t="shared" ca="1" si="1"/>
        <v>Frutas</v>
      </c>
      <c r="C61" s="20">
        <f t="shared" ca="1" si="2"/>
        <v>2957</v>
      </c>
      <c r="D61" s="20">
        <f t="shared" ca="1" si="3"/>
        <v>146</v>
      </c>
      <c r="E61" s="20" t="str">
        <f t="shared" ca="1" si="4"/>
        <v>Fernando</v>
      </c>
      <c r="F61" s="20" t="str">
        <f t="shared" ca="1" si="5"/>
        <v>Nordeste</v>
      </c>
    </row>
    <row r="62" spans="1:6" x14ac:dyDescent="0.25">
      <c r="A62" s="19">
        <f t="shared" ca="1" si="0"/>
        <v>44464</v>
      </c>
      <c r="B62" s="20" t="str">
        <f t="shared" ca="1" si="1"/>
        <v>Carnes</v>
      </c>
      <c r="C62" s="20">
        <f t="shared" ca="1" si="2"/>
        <v>417</v>
      </c>
      <c r="D62" s="20">
        <f t="shared" ca="1" si="3"/>
        <v>178</v>
      </c>
      <c r="E62" s="20" t="str">
        <f t="shared" ca="1" si="4"/>
        <v>Roberto</v>
      </c>
      <c r="F62" s="20" t="str">
        <f t="shared" ca="1" si="5"/>
        <v>Norte</v>
      </c>
    </row>
    <row r="63" spans="1:6" x14ac:dyDescent="0.25">
      <c r="A63" s="19">
        <f t="shared" ca="1" si="0"/>
        <v>44426</v>
      </c>
      <c r="B63" s="20" t="str">
        <f t="shared" ca="1" si="1"/>
        <v>Frutas</v>
      </c>
      <c r="C63" s="20">
        <f t="shared" ca="1" si="2"/>
        <v>2746</v>
      </c>
      <c r="D63" s="20">
        <f t="shared" ca="1" si="3"/>
        <v>115</v>
      </c>
      <c r="E63" s="20" t="str">
        <f t="shared" ca="1" si="4"/>
        <v>Alessandra</v>
      </c>
      <c r="F63" s="20" t="str">
        <f t="shared" ca="1" si="5"/>
        <v>Sul</v>
      </c>
    </row>
    <row r="64" spans="1:6" x14ac:dyDescent="0.25">
      <c r="A64" s="19">
        <f t="shared" ca="1" si="0"/>
        <v>44437</v>
      </c>
      <c r="B64" s="20" t="str">
        <f t="shared" ca="1" si="1"/>
        <v>Doces</v>
      </c>
      <c r="C64" s="20">
        <f t="shared" ca="1" si="2"/>
        <v>1232</v>
      </c>
      <c r="D64" s="20">
        <f t="shared" ca="1" si="3"/>
        <v>73</v>
      </c>
      <c r="E64" s="20" t="str">
        <f t="shared" ca="1" si="4"/>
        <v>Luciana</v>
      </c>
      <c r="F64" s="20" t="str">
        <f t="shared" ca="1" si="5"/>
        <v>Centro-Oeste</v>
      </c>
    </row>
    <row r="65" spans="1:6" x14ac:dyDescent="0.25">
      <c r="A65" s="19">
        <f t="shared" ca="1" si="0"/>
        <v>44807</v>
      </c>
      <c r="B65" s="20" t="str">
        <f t="shared" ca="1" si="1"/>
        <v>Bebidas</v>
      </c>
      <c r="C65" s="20">
        <f t="shared" ca="1" si="2"/>
        <v>2048</v>
      </c>
      <c r="D65" s="20">
        <f t="shared" ca="1" si="3"/>
        <v>131</v>
      </c>
      <c r="E65" s="20" t="str">
        <f t="shared" ca="1" si="4"/>
        <v>Carlos</v>
      </c>
      <c r="F65" s="20" t="str">
        <f t="shared" ca="1" si="5"/>
        <v>Centro-Oeste</v>
      </c>
    </row>
    <row r="66" spans="1:6" x14ac:dyDescent="0.25">
      <c r="A66" s="19">
        <f t="shared" ca="1" si="0"/>
        <v>44635</v>
      </c>
      <c r="B66" s="20" t="str">
        <f t="shared" ca="1" si="1"/>
        <v>Carnes</v>
      </c>
      <c r="C66" s="20">
        <f t="shared" ca="1" si="2"/>
        <v>354</v>
      </c>
      <c r="D66" s="20">
        <f t="shared" ca="1" si="3"/>
        <v>162</v>
      </c>
      <c r="E66" s="20" t="str">
        <f t="shared" ca="1" si="4"/>
        <v>Luciana</v>
      </c>
      <c r="F66" s="20" t="str">
        <f t="shared" ca="1" si="5"/>
        <v>Norte</v>
      </c>
    </row>
    <row r="67" spans="1:6" x14ac:dyDescent="0.25">
      <c r="A67" s="19">
        <f t="shared" ref="A67:A130" ca="1" si="6">RANDBETWEEN(TODAY()-1095,TODAY())</f>
        <v>44303</v>
      </c>
      <c r="B67" s="20" t="str">
        <f t="shared" ref="B67:B130" ca="1" si="7">CHOOSE(RANDBETWEEN(1,7),"Carnes", "Verduras","Frios","Laticínios","Bebidas","Frutas","Doces")</f>
        <v>Doces</v>
      </c>
      <c r="C67" s="20">
        <f t="shared" ref="C67:C130" ca="1" si="8">RANDBETWEEN(250,3000)</f>
        <v>2608</v>
      </c>
      <c r="D67" s="20">
        <f t="shared" ref="D67:D130" ca="1" si="9">RANDBETWEEN(25,200)</f>
        <v>37</v>
      </c>
      <c r="E67" s="20" t="str">
        <f t="shared" ref="E67:E130" ca="1" si="10">CHOOSE(RANDBETWEEN(1,7),"Caio", "Alessandra","Carlos","Luciana","Tatiana","Fernando","Roberto")</f>
        <v>Tatiana</v>
      </c>
      <c r="F67" s="20" t="str">
        <f t="shared" ref="F67:F130" ca="1" si="11">CHOOSE(RANDBETWEEN(1,5),"Norte", "Sul","Sudeste","Centro-Oeste","Nordeste")</f>
        <v>Nordeste</v>
      </c>
    </row>
    <row r="68" spans="1:6" x14ac:dyDescent="0.25">
      <c r="A68" s="19">
        <f t="shared" ca="1" si="6"/>
        <v>45323</v>
      </c>
      <c r="B68" s="20" t="str">
        <f t="shared" ca="1" si="7"/>
        <v>Bebidas</v>
      </c>
      <c r="C68" s="20">
        <f t="shared" ca="1" si="8"/>
        <v>2915</v>
      </c>
      <c r="D68" s="20">
        <f t="shared" ca="1" si="9"/>
        <v>61</v>
      </c>
      <c r="E68" s="20" t="str">
        <f t="shared" ca="1" si="10"/>
        <v>Caio</v>
      </c>
      <c r="F68" s="20" t="str">
        <f t="shared" ca="1" si="11"/>
        <v>Sul</v>
      </c>
    </row>
    <row r="69" spans="1:6" x14ac:dyDescent="0.25">
      <c r="A69" s="19">
        <f t="shared" ca="1" si="6"/>
        <v>44609</v>
      </c>
      <c r="B69" s="20" t="str">
        <f t="shared" ca="1" si="7"/>
        <v>Carnes</v>
      </c>
      <c r="C69" s="20">
        <f t="shared" ca="1" si="8"/>
        <v>2239</v>
      </c>
      <c r="D69" s="20">
        <f t="shared" ca="1" si="9"/>
        <v>176</v>
      </c>
      <c r="E69" s="20" t="str">
        <f t="shared" ca="1" si="10"/>
        <v>Tatiana</v>
      </c>
      <c r="F69" s="20" t="str">
        <f t="shared" ca="1" si="11"/>
        <v>Norte</v>
      </c>
    </row>
    <row r="70" spans="1:6" x14ac:dyDescent="0.25">
      <c r="A70" s="19">
        <f t="shared" ca="1" si="6"/>
        <v>44257</v>
      </c>
      <c r="B70" s="20" t="str">
        <f t="shared" ca="1" si="7"/>
        <v>Carnes</v>
      </c>
      <c r="C70" s="20">
        <f t="shared" ca="1" si="8"/>
        <v>2601</v>
      </c>
      <c r="D70" s="20">
        <f t="shared" ca="1" si="9"/>
        <v>165</v>
      </c>
      <c r="E70" s="20" t="str">
        <f t="shared" ca="1" si="10"/>
        <v>Carlos</v>
      </c>
      <c r="F70" s="20" t="str">
        <f t="shared" ca="1" si="11"/>
        <v>Centro-Oeste</v>
      </c>
    </row>
    <row r="71" spans="1:6" x14ac:dyDescent="0.25">
      <c r="A71" s="19">
        <f t="shared" ca="1" si="6"/>
        <v>45172</v>
      </c>
      <c r="B71" s="20" t="str">
        <f t="shared" ca="1" si="7"/>
        <v>Frutas</v>
      </c>
      <c r="C71" s="20">
        <f t="shared" ca="1" si="8"/>
        <v>2107</v>
      </c>
      <c r="D71" s="20">
        <f t="shared" ca="1" si="9"/>
        <v>195</v>
      </c>
      <c r="E71" s="20" t="str">
        <f t="shared" ca="1" si="10"/>
        <v>Alessandra</v>
      </c>
      <c r="F71" s="20" t="str">
        <f t="shared" ca="1" si="11"/>
        <v>Nordeste</v>
      </c>
    </row>
    <row r="72" spans="1:6" x14ac:dyDescent="0.25">
      <c r="A72" s="19">
        <f t="shared" ca="1" si="6"/>
        <v>44998</v>
      </c>
      <c r="B72" s="20" t="str">
        <f t="shared" ca="1" si="7"/>
        <v>Bebidas</v>
      </c>
      <c r="C72" s="20">
        <f t="shared" ca="1" si="8"/>
        <v>1702</v>
      </c>
      <c r="D72" s="20">
        <f t="shared" ca="1" si="9"/>
        <v>35</v>
      </c>
      <c r="E72" s="20" t="str">
        <f t="shared" ca="1" si="10"/>
        <v>Roberto</v>
      </c>
      <c r="F72" s="20" t="str">
        <f t="shared" ca="1" si="11"/>
        <v>Norte</v>
      </c>
    </row>
    <row r="73" spans="1:6" x14ac:dyDescent="0.25">
      <c r="A73" s="19">
        <f t="shared" ca="1" si="6"/>
        <v>44485</v>
      </c>
      <c r="B73" s="20" t="str">
        <f t="shared" ca="1" si="7"/>
        <v>Doces</v>
      </c>
      <c r="C73" s="20">
        <f t="shared" ca="1" si="8"/>
        <v>1892</v>
      </c>
      <c r="D73" s="20">
        <f t="shared" ca="1" si="9"/>
        <v>185</v>
      </c>
      <c r="E73" s="20" t="str">
        <f t="shared" ca="1" si="10"/>
        <v>Carlos</v>
      </c>
      <c r="F73" s="20" t="str">
        <f t="shared" ca="1" si="11"/>
        <v>Centro-Oeste</v>
      </c>
    </row>
    <row r="74" spans="1:6" x14ac:dyDescent="0.25">
      <c r="A74" s="19">
        <f t="shared" ca="1" si="6"/>
        <v>45011</v>
      </c>
      <c r="B74" s="20" t="str">
        <f t="shared" ca="1" si="7"/>
        <v>Doces</v>
      </c>
      <c r="C74" s="20">
        <f t="shared" ca="1" si="8"/>
        <v>807</v>
      </c>
      <c r="D74" s="20">
        <f t="shared" ca="1" si="9"/>
        <v>198</v>
      </c>
      <c r="E74" s="20" t="str">
        <f t="shared" ca="1" si="10"/>
        <v>Alessandra</v>
      </c>
      <c r="F74" s="20" t="str">
        <f t="shared" ca="1" si="11"/>
        <v>Sul</v>
      </c>
    </row>
    <row r="75" spans="1:6" x14ac:dyDescent="0.25">
      <c r="A75" s="19">
        <f t="shared" ca="1" si="6"/>
        <v>44448</v>
      </c>
      <c r="B75" s="20" t="str">
        <f t="shared" ca="1" si="7"/>
        <v>Bebidas</v>
      </c>
      <c r="C75" s="20">
        <f t="shared" ca="1" si="8"/>
        <v>407</v>
      </c>
      <c r="D75" s="20">
        <f t="shared" ca="1" si="9"/>
        <v>59</v>
      </c>
      <c r="E75" s="20" t="str">
        <f t="shared" ca="1" si="10"/>
        <v>Fernando</v>
      </c>
      <c r="F75" s="20" t="str">
        <f t="shared" ca="1" si="11"/>
        <v>Norte</v>
      </c>
    </row>
    <row r="76" spans="1:6" x14ac:dyDescent="0.25">
      <c r="A76" s="19">
        <f t="shared" ca="1" si="6"/>
        <v>44668</v>
      </c>
      <c r="B76" s="20" t="str">
        <f t="shared" ca="1" si="7"/>
        <v>Frutas</v>
      </c>
      <c r="C76" s="20">
        <f t="shared" ca="1" si="8"/>
        <v>2829</v>
      </c>
      <c r="D76" s="20">
        <f t="shared" ca="1" si="9"/>
        <v>165</v>
      </c>
      <c r="E76" s="20" t="str">
        <f t="shared" ca="1" si="10"/>
        <v>Alessandra</v>
      </c>
      <c r="F76" s="20" t="str">
        <f t="shared" ca="1" si="11"/>
        <v>Nordeste</v>
      </c>
    </row>
    <row r="77" spans="1:6" x14ac:dyDescent="0.25">
      <c r="A77" s="19">
        <f t="shared" ca="1" si="6"/>
        <v>44908</v>
      </c>
      <c r="B77" s="20" t="str">
        <f t="shared" ca="1" si="7"/>
        <v>Carnes</v>
      </c>
      <c r="C77" s="20">
        <f t="shared" ca="1" si="8"/>
        <v>1455</v>
      </c>
      <c r="D77" s="20">
        <f t="shared" ca="1" si="9"/>
        <v>93</v>
      </c>
      <c r="E77" s="20" t="str">
        <f t="shared" ca="1" si="10"/>
        <v>Carlos</v>
      </c>
      <c r="F77" s="20" t="str">
        <f t="shared" ca="1" si="11"/>
        <v>Centro-Oeste</v>
      </c>
    </row>
    <row r="78" spans="1:6" x14ac:dyDescent="0.25">
      <c r="A78" s="19">
        <f t="shared" ca="1" si="6"/>
        <v>44880</v>
      </c>
      <c r="B78" s="20" t="str">
        <f t="shared" ca="1" si="7"/>
        <v>Frutas</v>
      </c>
      <c r="C78" s="20">
        <f t="shared" ca="1" si="8"/>
        <v>709</v>
      </c>
      <c r="D78" s="20">
        <f t="shared" ca="1" si="9"/>
        <v>141</v>
      </c>
      <c r="E78" s="20" t="str">
        <f t="shared" ca="1" si="10"/>
        <v>Tatiana</v>
      </c>
      <c r="F78" s="20" t="str">
        <f t="shared" ca="1" si="11"/>
        <v>Sul</v>
      </c>
    </row>
    <row r="79" spans="1:6" x14ac:dyDescent="0.25">
      <c r="A79" s="19">
        <f t="shared" ca="1" si="6"/>
        <v>44758</v>
      </c>
      <c r="B79" s="20" t="str">
        <f t="shared" ca="1" si="7"/>
        <v>Frios</v>
      </c>
      <c r="C79" s="20">
        <f t="shared" ca="1" si="8"/>
        <v>2924</v>
      </c>
      <c r="D79" s="20">
        <f t="shared" ca="1" si="9"/>
        <v>169</v>
      </c>
      <c r="E79" s="20" t="str">
        <f t="shared" ca="1" si="10"/>
        <v>Fernando</v>
      </c>
      <c r="F79" s="20" t="str">
        <f t="shared" ca="1" si="11"/>
        <v>Centro-Oeste</v>
      </c>
    </row>
    <row r="80" spans="1:6" x14ac:dyDescent="0.25">
      <c r="A80" s="19">
        <f t="shared" ca="1" si="6"/>
        <v>45322</v>
      </c>
      <c r="B80" s="20" t="str">
        <f t="shared" ca="1" si="7"/>
        <v>Frios</v>
      </c>
      <c r="C80" s="20">
        <f t="shared" ca="1" si="8"/>
        <v>2119</v>
      </c>
      <c r="D80" s="20">
        <f t="shared" ca="1" si="9"/>
        <v>167</v>
      </c>
      <c r="E80" s="20" t="str">
        <f t="shared" ca="1" si="10"/>
        <v>Luciana</v>
      </c>
      <c r="F80" s="20" t="str">
        <f t="shared" ca="1" si="11"/>
        <v>Sudeste</v>
      </c>
    </row>
    <row r="81" spans="1:6" x14ac:dyDescent="0.25">
      <c r="A81" s="19">
        <f t="shared" ca="1" si="6"/>
        <v>44836</v>
      </c>
      <c r="B81" s="20" t="str">
        <f t="shared" ca="1" si="7"/>
        <v>Doces</v>
      </c>
      <c r="C81" s="20">
        <f t="shared" ca="1" si="8"/>
        <v>2787</v>
      </c>
      <c r="D81" s="20">
        <f t="shared" ca="1" si="9"/>
        <v>127</v>
      </c>
      <c r="E81" s="20" t="str">
        <f t="shared" ca="1" si="10"/>
        <v>Alessandra</v>
      </c>
      <c r="F81" s="20" t="str">
        <f t="shared" ca="1" si="11"/>
        <v>Norte</v>
      </c>
    </row>
    <row r="82" spans="1:6" x14ac:dyDescent="0.25">
      <c r="A82" s="19">
        <f t="shared" ca="1" si="6"/>
        <v>44325</v>
      </c>
      <c r="B82" s="20" t="str">
        <f t="shared" ca="1" si="7"/>
        <v>Bebidas</v>
      </c>
      <c r="C82" s="20">
        <f t="shared" ca="1" si="8"/>
        <v>1456</v>
      </c>
      <c r="D82" s="20">
        <f t="shared" ca="1" si="9"/>
        <v>141</v>
      </c>
      <c r="E82" s="20" t="str">
        <f t="shared" ca="1" si="10"/>
        <v>Luciana</v>
      </c>
      <c r="F82" s="20" t="str">
        <f t="shared" ca="1" si="11"/>
        <v>Sul</v>
      </c>
    </row>
    <row r="83" spans="1:6" x14ac:dyDescent="0.25">
      <c r="A83" s="19">
        <f t="shared" ca="1" si="6"/>
        <v>45268</v>
      </c>
      <c r="B83" s="20" t="str">
        <f t="shared" ca="1" si="7"/>
        <v>Carnes</v>
      </c>
      <c r="C83" s="20">
        <f t="shared" ca="1" si="8"/>
        <v>641</v>
      </c>
      <c r="D83" s="20">
        <f t="shared" ca="1" si="9"/>
        <v>115</v>
      </c>
      <c r="E83" s="20" t="str">
        <f t="shared" ca="1" si="10"/>
        <v>Caio</v>
      </c>
      <c r="F83" s="20" t="str">
        <f t="shared" ca="1" si="11"/>
        <v>Nordeste</v>
      </c>
    </row>
    <row r="84" spans="1:6" x14ac:dyDescent="0.25">
      <c r="A84" s="19">
        <f t="shared" ca="1" si="6"/>
        <v>45116</v>
      </c>
      <c r="B84" s="20" t="str">
        <f t="shared" ca="1" si="7"/>
        <v>Carnes</v>
      </c>
      <c r="C84" s="20">
        <f t="shared" ca="1" si="8"/>
        <v>1243</v>
      </c>
      <c r="D84" s="20">
        <f t="shared" ca="1" si="9"/>
        <v>165</v>
      </c>
      <c r="E84" s="20" t="str">
        <f t="shared" ca="1" si="10"/>
        <v>Carlos</v>
      </c>
      <c r="F84" s="20" t="str">
        <f t="shared" ca="1" si="11"/>
        <v>Nordeste</v>
      </c>
    </row>
    <row r="85" spans="1:6" x14ac:dyDescent="0.25">
      <c r="A85" s="19">
        <f t="shared" ca="1" si="6"/>
        <v>45262</v>
      </c>
      <c r="B85" s="20" t="str">
        <f t="shared" ca="1" si="7"/>
        <v>Verduras</v>
      </c>
      <c r="C85" s="20">
        <f t="shared" ca="1" si="8"/>
        <v>1465</v>
      </c>
      <c r="D85" s="20">
        <f t="shared" ca="1" si="9"/>
        <v>200</v>
      </c>
      <c r="E85" s="20" t="str">
        <f t="shared" ca="1" si="10"/>
        <v>Caio</v>
      </c>
      <c r="F85" s="20" t="str">
        <f t="shared" ca="1" si="11"/>
        <v>Centro-Oeste</v>
      </c>
    </row>
    <row r="86" spans="1:6" x14ac:dyDescent="0.25">
      <c r="A86" s="19">
        <f t="shared" ca="1" si="6"/>
        <v>45147</v>
      </c>
      <c r="B86" s="20" t="str">
        <f t="shared" ca="1" si="7"/>
        <v>Carnes</v>
      </c>
      <c r="C86" s="20">
        <f t="shared" ca="1" si="8"/>
        <v>2295</v>
      </c>
      <c r="D86" s="20">
        <f t="shared" ca="1" si="9"/>
        <v>176</v>
      </c>
      <c r="E86" s="20" t="str">
        <f t="shared" ca="1" si="10"/>
        <v>Fernando</v>
      </c>
      <c r="F86" s="20" t="str">
        <f t="shared" ca="1" si="11"/>
        <v>Sul</v>
      </c>
    </row>
    <row r="87" spans="1:6" x14ac:dyDescent="0.25">
      <c r="A87" s="19">
        <f t="shared" ca="1" si="6"/>
        <v>45173</v>
      </c>
      <c r="B87" s="20" t="str">
        <f t="shared" ca="1" si="7"/>
        <v>Bebidas</v>
      </c>
      <c r="C87" s="20">
        <f t="shared" ca="1" si="8"/>
        <v>2757</v>
      </c>
      <c r="D87" s="20">
        <f t="shared" ca="1" si="9"/>
        <v>46</v>
      </c>
      <c r="E87" s="20" t="str">
        <f t="shared" ca="1" si="10"/>
        <v>Carlos</v>
      </c>
      <c r="F87" s="20" t="str">
        <f t="shared" ca="1" si="11"/>
        <v>Norte</v>
      </c>
    </row>
    <row r="88" spans="1:6" x14ac:dyDescent="0.25">
      <c r="A88" s="19">
        <f t="shared" ca="1" si="6"/>
        <v>44355</v>
      </c>
      <c r="B88" s="20" t="str">
        <f t="shared" ca="1" si="7"/>
        <v>Doces</v>
      </c>
      <c r="C88" s="20">
        <f t="shared" ca="1" si="8"/>
        <v>361</v>
      </c>
      <c r="D88" s="20">
        <f t="shared" ca="1" si="9"/>
        <v>135</v>
      </c>
      <c r="E88" s="20" t="str">
        <f t="shared" ca="1" si="10"/>
        <v>Caio</v>
      </c>
      <c r="F88" s="20" t="str">
        <f t="shared" ca="1" si="11"/>
        <v>Centro-Oeste</v>
      </c>
    </row>
    <row r="89" spans="1:6" x14ac:dyDescent="0.25">
      <c r="A89" s="19">
        <f t="shared" ca="1" si="6"/>
        <v>44650</v>
      </c>
      <c r="B89" s="20" t="str">
        <f t="shared" ca="1" si="7"/>
        <v>Laticínios</v>
      </c>
      <c r="C89" s="20">
        <f t="shared" ca="1" si="8"/>
        <v>2295</v>
      </c>
      <c r="D89" s="20">
        <f t="shared" ca="1" si="9"/>
        <v>88</v>
      </c>
      <c r="E89" s="20" t="str">
        <f t="shared" ca="1" si="10"/>
        <v>Carlos</v>
      </c>
      <c r="F89" s="20" t="str">
        <f t="shared" ca="1" si="11"/>
        <v>Norte</v>
      </c>
    </row>
    <row r="90" spans="1:6" x14ac:dyDescent="0.25">
      <c r="A90" s="19">
        <f t="shared" ca="1" si="6"/>
        <v>45138</v>
      </c>
      <c r="B90" s="20" t="str">
        <f t="shared" ca="1" si="7"/>
        <v>Bebidas</v>
      </c>
      <c r="C90" s="20">
        <f t="shared" ca="1" si="8"/>
        <v>657</v>
      </c>
      <c r="D90" s="20">
        <f t="shared" ca="1" si="9"/>
        <v>78</v>
      </c>
      <c r="E90" s="20" t="str">
        <f t="shared" ca="1" si="10"/>
        <v>Caio</v>
      </c>
      <c r="F90" s="20" t="str">
        <f t="shared" ca="1" si="11"/>
        <v>Sul</v>
      </c>
    </row>
    <row r="91" spans="1:6" x14ac:dyDescent="0.25">
      <c r="A91" s="19">
        <f t="shared" ca="1" si="6"/>
        <v>44274</v>
      </c>
      <c r="B91" s="20" t="str">
        <f t="shared" ca="1" si="7"/>
        <v>Carnes</v>
      </c>
      <c r="C91" s="20">
        <f t="shared" ca="1" si="8"/>
        <v>2258</v>
      </c>
      <c r="D91" s="20">
        <f t="shared" ca="1" si="9"/>
        <v>153</v>
      </c>
      <c r="E91" s="20" t="str">
        <f t="shared" ca="1" si="10"/>
        <v>Fernando</v>
      </c>
      <c r="F91" s="20" t="str">
        <f t="shared" ca="1" si="11"/>
        <v>Centro-Oeste</v>
      </c>
    </row>
    <row r="92" spans="1:6" x14ac:dyDescent="0.25">
      <c r="A92" s="19">
        <f t="shared" ca="1" si="6"/>
        <v>45321</v>
      </c>
      <c r="B92" s="20" t="str">
        <f t="shared" ca="1" si="7"/>
        <v>Frutas</v>
      </c>
      <c r="C92" s="20">
        <f t="shared" ca="1" si="8"/>
        <v>2270</v>
      </c>
      <c r="D92" s="20">
        <f t="shared" ca="1" si="9"/>
        <v>126</v>
      </c>
      <c r="E92" s="20" t="str">
        <f t="shared" ca="1" si="10"/>
        <v>Fernando</v>
      </c>
      <c r="F92" s="20" t="str">
        <f t="shared" ca="1" si="11"/>
        <v>Norte</v>
      </c>
    </row>
    <row r="93" spans="1:6" x14ac:dyDescent="0.25">
      <c r="A93" s="19">
        <f t="shared" ca="1" si="6"/>
        <v>45030</v>
      </c>
      <c r="B93" s="20" t="str">
        <f t="shared" ca="1" si="7"/>
        <v>Frutas</v>
      </c>
      <c r="C93" s="20">
        <f t="shared" ca="1" si="8"/>
        <v>661</v>
      </c>
      <c r="D93" s="20">
        <f t="shared" ca="1" si="9"/>
        <v>168</v>
      </c>
      <c r="E93" s="20" t="str">
        <f t="shared" ca="1" si="10"/>
        <v>Carlos</v>
      </c>
      <c r="F93" s="20" t="str">
        <f t="shared" ca="1" si="11"/>
        <v>Sul</v>
      </c>
    </row>
    <row r="94" spans="1:6" x14ac:dyDescent="0.25">
      <c r="A94" s="19">
        <f t="shared" ca="1" si="6"/>
        <v>45287</v>
      </c>
      <c r="B94" s="20" t="str">
        <f t="shared" ca="1" si="7"/>
        <v>Carnes</v>
      </c>
      <c r="C94" s="20">
        <f t="shared" ca="1" si="8"/>
        <v>1481</v>
      </c>
      <c r="D94" s="20">
        <f t="shared" ca="1" si="9"/>
        <v>25</v>
      </c>
      <c r="E94" s="20" t="str">
        <f t="shared" ca="1" si="10"/>
        <v>Tatiana</v>
      </c>
      <c r="F94" s="20" t="str">
        <f t="shared" ca="1" si="11"/>
        <v>Nordeste</v>
      </c>
    </row>
    <row r="95" spans="1:6" x14ac:dyDescent="0.25">
      <c r="A95" s="19">
        <f t="shared" ca="1" si="6"/>
        <v>45220</v>
      </c>
      <c r="B95" s="20" t="str">
        <f t="shared" ca="1" si="7"/>
        <v>Carnes</v>
      </c>
      <c r="C95" s="20">
        <f t="shared" ca="1" si="8"/>
        <v>446</v>
      </c>
      <c r="D95" s="20">
        <f t="shared" ca="1" si="9"/>
        <v>115</v>
      </c>
      <c r="E95" s="20" t="str">
        <f t="shared" ca="1" si="10"/>
        <v>Alessandra</v>
      </c>
      <c r="F95" s="20" t="str">
        <f t="shared" ca="1" si="11"/>
        <v>Centro-Oeste</v>
      </c>
    </row>
    <row r="96" spans="1:6" x14ac:dyDescent="0.25">
      <c r="A96" s="19">
        <f t="shared" ca="1" si="6"/>
        <v>44521</v>
      </c>
      <c r="B96" s="20" t="str">
        <f t="shared" ca="1" si="7"/>
        <v>Bebidas</v>
      </c>
      <c r="C96" s="20">
        <f t="shared" ca="1" si="8"/>
        <v>1561</v>
      </c>
      <c r="D96" s="20">
        <f t="shared" ca="1" si="9"/>
        <v>105</v>
      </c>
      <c r="E96" s="20" t="str">
        <f t="shared" ca="1" si="10"/>
        <v>Carlos</v>
      </c>
      <c r="F96" s="20" t="str">
        <f t="shared" ca="1" si="11"/>
        <v>Sul</v>
      </c>
    </row>
    <row r="97" spans="1:6" x14ac:dyDescent="0.25">
      <c r="A97" s="19">
        <f t="shared" ca="1" si="6"/>
        <v>45197</v>
      </c>
      <c r="B97" s="20" t="str">
        <f t="shared" ca="1" si="7"/>
        <v>Laticínios</v>
      </c>
      <c r="C97" s="20">
        <f t="shared" ca="1" si="8"/>
        <v>1205</v>
      </c>
      <c r="D97" s="20">
        <f t="shared" ca="1" si="9"/>
        <v>63</v>
      </c>
      <c r="E97" s="20" t="str">
        <f t="shared" ca="1" si="10"/>
        <v>Tatiana</v>
      </c>
      <c r="F97" s="20" t="str">
        <f t="shared" ca="1" si="11"/>
        <v>Norte</v>
      </c>
    </row>
    <row r="98" spans="1:6" x14ac:dyDescent="0.25">
      <c r="A98" s="19">
        <f t="shared" ca="1" si="6"/>
        <v>44670</v>
      </c>
      <c r="B98" s="20" t="str">
        <f t="shared" ca="1" si="7"/>
        <v>Carnes</v>
      </c>
      <c r="C98" s="20">
        <f t="shared" ca="1" si="8"/>
        <v>832</v>
      </c>
      <c r="D98" s="20">
        <f t="shared" ca="1" si="9"/>
        <v>32</v>
      </c>
      <c r="E98" s="20" t="str">
        <f t="shared" ca="1" si="10"/>
        <v>Luciana</v>
      </c>
      <c r="F98" s="20" t="str">
        <f t="shared" ca="1" si="11"/>
        <v>Nordeste</v>
      </c>
    </row>
    <row r="99" spans="1:6" x14ac:dyDescent="0.25">
      <c r="A99" s="19">
        <f t="shared" ca="1" si="6"/>
        <v>45310</v>
      </c>
      <c r="B99" s="20" t="str">
        <f t="shared" ca="1" si="7"/>
        <v>Laticínios</v>
      </c>
      <c r="C99" s="20">
        <f t="shared" ca="1" si="8"/>
        <v>1022</v>
      </c>
      <c r="D99" s="20">
        <f t="shared" ca="1" si="9"/>
        <v>174</v>
      </c>
      <c r="E99" s="20" t="str">
        <f t="shared" ca="1" si="10"/>
        <v>Tatiana</v>
      </c>
      <c r="F99" s="20" t="str">
        <f t="shared" ca="1" si="11"/>
        <v>Sul</v>
      </c>
    </row>
    <row r="100" spans="1:6" x14ac:dyDescent="0.25">
      <c r="A100" s="19">
        <f t="shared" ca="1" si="6"/>
        <v>44335</v>
      </c>
      <c r="B100" s="20" t="str">
        <f t="shared" ca="1" si="7"/>
        <v>Laticínios</v>
      </c>
      <c r="C100" s="20">
        <f t="shared" ca="1" si="8"/>
        <v>468</v>
      </c>
      <c r="D100" s="20">
        <f t="shared" ca="1" si="9"/>
        <v>66</v>
      </c>
      <c r="E100" s="20" t="str">
        <f t="shared" ca="1" si="10"/>
        <v>Luciana</v>
      </c>
      <c r="F100" s="20" t="str">
        <f t="shared" ca="1" si="11"/>
        <v>Sudeste</v>
      </c>
    </row>
    <row r="101" spans="1:6" x14ac:dyDescent="0.25">
      <c r="A101" s="19">
        <f t="shared" ca="1" si="6"/>
        <v>44619</v>
      </c>
      <c r="B101" s="20" t="str">
        <f t="shared" ca="1" si="7"/>
        <v>Laticínios</v>
      </c>
      <c r="C101" s="20">
        <f t="shared" ca="1" si="8"/>
        <v>1027</v>
      </c>
      <c r="D101" s="20">
        <f t="shared" ca="1" si="9"/>
        <v>154</v>
      </c>
      <c r="E101" s="20" t="str">
        <f t="shared" ca="1" si="10"/>
        <v>Roberto</v>
      </c>
      <c r="F101" s="20" t="str">
        <f t="shared" ca="1" si="11"/>
        <v>Norte</v>
      </c>
    </row>
    <row r="102" spans="1:6" x14ac:dyDescent="0.25">
      <c r="A102" s="19">
        <f t="shared" ca="1" si="6"/>
        <v>44887</v>
      </c>
      <c r="B102" s="20" t="str">
        <f t="shared" ca="1" si="7"/>
        <v>Carnes</v>
      </c>
      <c r="C102" s="20">
        <f t="shared" ca="1" si="8"/>
        <v>628</v>
      </c>
      <c r="D102" s="20">
        <f t="shared" ca="1" si="9"/>
        <v>94</v>
      </c>
      <c r="E102" s="20" t="str">
        <f t="shared" ca="1" si="10"/>
        <v>Luciana</v>
      </c>
      <c r="F102" s="20" t="str">
        <f t="shared" ca="1" si="11"/>
        <v>Norte</v>
      </c>
    </row>
    <row r="103" spans="1:6" x14ac:dyDescent="0.25">
      <c r="A103" s="19">
        <f t="shared" ca="1" si="6"/>
        <v>44828</v>
      </c>
      <c r="B103" s="20" t="str">
        <f t="shared" ca="1" si="7"/>
        <v>Verduras</v>
      </c>
      <c r="C103" s="20">
        <f t="shared" ca="1" si="8"/>
        <v>1859</v>
      </c>
      <c r="D103" s="20">
        <f t="shared" ca="1" si="9"/>
        <v>141</v>
      </c>
      <c r="E103" s="20" t="str">
        <f t="shared" ca="1" si="10"/>
        <v>Tatiana</v>
      </c>
      <c r="F103" s="20" t="str">
        <f t="shared" ca="1" si="11"/>
        <v>Norte</v>
      </c>
    </row>
    <row r="104" spans="1:6" x14ac:dyDescent="0.25">
      <c r="A104" s="19">
        <f t="shared" ca="1" si="6"/>
        <v>44462</v>
      </c>
      <c r="B104" s="20" t="str">
        <f t="shared" ca="1" si="7"/>
        <v>Frios</v>
      </c>
      <c r="C104" s="20">
        <f t="shared" ca="1" si="8"/>
        <v>2333</v>
      </c>
      <c r="D104" s="20">
        <f t="shared" ca="1" si="9"/>
        <v>120</v>
      </c>
      <c r="E104" s="20" t="str">
        <f t="shared" ca="1" si="10"/>
        <v>Caio</v>
      </c>
      <c r="F104" s="20" t="str">
        <f t="shared" ca="1" si="11"/>
        <v>Sul</v>
      </c>
    </row>
    <row r="105" spans="1:6" x14ac:dyDescent="0.25">
      <c r="A105" s="19">
        <f t="shared" ca="1" si="6"/>
        <v>45071</v>
      </c>
      <c r="B105" s="20" t="str">
        <f t="shared" ca="1" si="7"/>
        <v>Frios</v>
      </c>
      <c r="C105" s="20">
        <f t="shared" ca="1" si="8"/>
        <v>2303</v>
      </c>
      <c r="D105" s="20">
        <f t="shared" ca="1" si="9"/>
        <v>77</v>
      </c>
      <c r="E105" s="20" t="str">
        <f t="shared" ca="1" si="10"/>
        <v>Caio</v>
      </c>
      <c r="F105" s="20" t="str">
        <f t="shared" ca="1" si="11"/>
        <v>Sudeste</v>
      </c>
    </row>
    <row r="106" spans="1:6" x14ac:dyDescent="0.25">
      <c r="A106" s="19">
        <f t="shared" ca="1" si="6"/>
        <v>45025</v>
      </c>
      <c r="B106" s="20" t="str">
        <f t="shared" ca="1" si="7"/>
        <v>Frios</v>
      </c>
      <c r="C106" s="20">
        <f t="shared" ca="1" si="8"/>
        <v>958</v>
      </c>
      <c r="D106" s="20">
        <f t="shared" ca="1" si="9"/>
        <v>193</v>
      </c>
      <c r="E106" s="20" t="str">
        <f t="shared" ca="1" si="10"/>
        <v>Carlos</v>
      </c>
      <c r="F106" s="20" t="str">
        <f t="shared" ca="1" si="11"/>
        <v>Sul</v>
      </c>
    </row>
    <row r="107" spans="1:6" x14ac:dyDescent="0.25">
      <c r="A107" s="19">
        <f t="shared" ca="1" si="6"/>
        <v>45284</v>
      </c>
      <c r="B107" s="20" t="str">
        <f t="shared" ca="1" si="7"/>
        <v>Bebidas</v>
      </c>
      <c r="C107" s="20">
        <f t="shared" ca="1" si="8"/>
        <v>1176</v>
      </c>
      <c r="D107" s="20">
        <f t="shared" ca="1" si="9"/>
        <v>115</v>
      </c>
      <c r="E107" s="20" t="str">
        <f t="shared" ca="1" si="10"/>
        <v>Luciana</v>
      </c>
      <c r="F107" s="20" t="str">
        <f t="shared" ca="1" si="11"/>
        <v>Centro-Oeste</v>
      </c>
    </row>
    <row r="108" spans="1:6" x14ac:dyDescent="0.25">
      <c r="A108" s="19">
        <f t="shared" ca="1" si="6"/>
        <v>44478</v>
      </c>
      <c r="B108" s="20" t="str">
        <f t="shared" ca="1" si="7"/>
        <v>Frutas</v>
      </c>
      <c r="C108" s="20">
        <f t="shared" ca="1" si="8"/>
        <v>1354</v>
      </c>
      <c r="D108" s="20">
        <f t="shared" ca="1" si="9"/>
        <v>197</v>
      </c>
      <c r="E108" s="20" t="str">
        <f t="shared" ca="1" si="10"/>
        <v>Roberto</v>
      </c>
      <c r="F108" s="20" t="str">
        <f t="shared" ca="1" si="11"/>
        <v>Nordeste</v>
      </c>
    </row>
    <row r="109" spans="1:6" x14ac:dyDescent="0.25">
      <c r="A109" s="19">
        <f t="shared" ca="1" si="6"/>
        <v>44907</v>
      </c>
      <c r="B109" s="20" t="str">
        <f t="shared" ca="1" si="7"/>
        <v>Bebidas</v>
      </c>
      <c r="C109" s="20">
        <f t="shared" ca="1" si="8"/>
        <v>2137</v>
      </c>
      <c r="D109" s="20">
        <f t="shared" ca="1" si="9"/>
        <v>186</v>
      </c>
      <c r="E109" s="20" t="str">
        <f t="shared" ca="1" si="10"/>
        <v>Roberto</v>
      </c>
      <c r="F109" s="20" t="str">
        <f t="shared" ca="1" si="11"/>
        <v>Nordeste</v>
      </c>
    </row>
    <row r="110" spans="1:6" x14ac:dyDescent="0.25">
      <c r="A110" s="19">
        <f t="shared" ca="1" si="6"/>
        <v>45239</v>
      </c>
      <c r="B110" s="20" t="str">
        <f t="shared" ca="1" si="7"/>
        <v>Bebidas</v>
      </c>
      <c r="C110" s="20">
        <f t="shared" ca="1" si="8"/>
        <v>1060</v>
      </c>
      <c r="D110" s="20">
        <f t="shared" ca="1" si="9"/>
        <v>200</v>
      </c>
      <c r="E110" s="20" t="str">
        <f t="shared" ca="1" si="10"/>
        <v>Caio</v>
      </c>
      <c r="F110" s="20" t="str">
        <f t="shared" ca="1" si="11"/>
        <v>Centro-Oeste</v>
      </c>
    </row>
    <row r="111" spans="1:6" x14ac:dyDescent="0.25">
      <c r="A111" s="19">
        <f t="shared" ca="1" si="6"/>
        <v>44543</v>
      </c>
      <c r="B111" s="20" t="str">
        <f t="shared" ca="1" si="7"/>
        <v>Carnes</v>
      </c>
      <c r="C111" s="20">
        <f t="shared" ca="1" si="8"/>
        <v>734</v>
      </c>
      <c r="D111" s="20">
        <f t="shared" ca="1" si="9"/>
        <v>66</v>
      </c>
      <c r="E111" s="20" t="str">
        <f t="shared" ca="1" si="10"/>
        <v>Tatiana</v>
      </c>
      <c r="F111" s="20" t="str">
        <f t="shared" ca="1" si="11"/>
        <v>Norte</v>
      </c>
    </row>
    <row r="112" spans="1:6" x14ac:dyDescent="0.25">
      <c r="A112" s="19">
        <f t="shared" ca="1" si="6"/>
        <v>44389</v>
      </c>
      <c r="B112" s="20" t="str">
        <f t="shared" ca="1" si="7"/>
        <v>Frutas</v>
      </c>
      <c r="C112" s="20">
        <f t="shared" ca="1" si="8"/>
        <v>594</v>
      </c>
      <c r="D112" s="20">
        <f t="shared" ca="1" si="9"/>
        <v>41</v>
      </c>
      <c r="E112" s="20" t="str">
        <f t="shared" ca="1" si="10"/>
        <v>Roberto</v>
      </c>
      <c r="F112" s="20" t="str">
        <f t="shared" ca="1" si="11"/>
        <v>Norte</v>
      </c>
    </row>
    <row r="113" spans="1:6" x14ac:dyDescent="0.25">
      <c r="A113" s="19">
        <f t="shared" ca="1" si="6"/>
        <v>45240</v>
      </c>
      <c r="B113" s="20" t="str">
        <f t="shared" ca="1" si="7"/>
        <v>Laticínios</v>
      </c>
      <c r="C113" s="20">
        <f t="shared" ca="1" si="8"/>
        <v>2475</v>
      </c>
      <c r="D113" s="20">
        <f t="shared" ca="1" si="9"/>
        <v>49</v>
      </c>
      <c r="E113" s="20" t="str">
        <f t="shared" ca="1" si="10"/>
        <v>Fernando</v>
      </c>
      <c r="F113" s="20" t="str">
        <f t="shared" ca="1" si="11"/>
        <v>Sul</v>
      </c>
    </row>
    <row r="114" spans="1:6" x14ac:dyDescent="0.25">
      <c r="A114" s="19">
        <f t="shared" ca="1" si="6"/>
        <v>44564</v>
      </c>
      <c r="B114" s="20" t="str">
        <f t="shared" ca="1" si="7"/>
        <v>Frios</v>
      </c>
      <c r="C114" s="20">
        <f t="shared" ca="1" si="8"/>
        <v>1744</v>
      </c>
      <c r="D114" s="20">
        <f t="shared" ca="1" si="9"/>
        <v>100</v>
      </c>
      <c r="E114" s="20" t="str">
        <f t="shared" ca="1" si="10"/>
        <v>Luciana</v>
      </c>
      <c r="F114" s="20" t="str">
        <f t="shared" ca="1" si="11"/>
        <v>Sudeste</v>
      </c>
    </row>
    <row r="115" spans="1:6" x14ac:dyDescent="0.25">
      <c r="A115" s="19">
        <f t="shared" ca="1" si="6"/>
        <v>44840</v>
      </c>
      <c r="B115" s="20" t="str">
        <f t="shared" ca="1" si="7"/>
        <v>Frutas</v>
      </c>
      <c r="C115" s="20">
        <f t="shared" ca="1" si="8"/>
        <v>900</v>
      </c>
      <c r="D115" s="20">
        <f t="shared" ca="1" si="9"/>
        <v>163</v>
      </c>
      <c r="E115" s="20" t="str">
        <f t="shared" ca="1" si="10"/>
        <v>Tatiana</v>
      </c>
      <c r="F115" s="20" t="str">
        <f t="shared" ca="1" si="11"/>
        <v>Sudeste</v>
      </c>
    </row>
    <row r="116" spans="1:6" x14ac:dyDescent="0.25">
      <c r="A116" s="19">
        <f t="shared" ca="1" si="6"/>
        <v>44600</v>
      </c>
      <c r="B116" s="20" t="str">
        <f t="shared" ca="1" si="7"/>
        <v>Verduras</v>
      </c>
      <c r="C116" s="20">
        <f t="shared" ca="1" si="8"/>
        <v>2119</v>
      </c>
      <c r="D116" s="20">
        <f t="shared" ca="1" si="9"/>
        <v>133</v>
      </c>
      <c r="E116" s="20" t="str">
        <f t="shared" ca="1" si="10"/>
        <v>Alessandra</v>
      </c>
      <c r="F116" s="20" t="str">
        <f t="shared" ca="1" si="11"/>
        <v>Sudeste</v>
      </c>
    </row>
    <row r="117" spans="1:6" x14ac:dyDescent="0.25">
      <c r="A117" s="19">
        <f t="shared" ca="1" si="6"/>
        <v>44481</v>
      </c>
      <c r="B117" s="20" t="str">
        <f t="shared" ca="1" si="7"/>
        <v>Verduras</v>
      </c>
      <c r="C117" s="20">
        <f t="shared" ca="1" si="8"/>
        <v>1894</v>
      </c>
      <c r="D117" s="20">
        <f t="shared" ca="1" si="9"/>
        <v>74</v>
      </c>
      <c r="E117" s="20" t="str">
        <f t="shared" ca="1" si="10"/>
        <v>Tatiana</v>
      </c>
      <c r="F117" s="20" t="str">
        <f t="shared" ca="1" si="11"/>
        <v>Sudeste</v>
      </c>
    </row>
    <row r="118" spans="1:6" x14ac:dyDescent="0.25">
      <c r="A118" s="19">
        <f t="shared" ca="1" si="6"/>
        <v>44740</v>
      </c>
      <c r="B118" s="20" t="str">
        <f t="shared" ca="1" si="7"/>
        <v>Verduras</v>
      </c>
      <c r="C118" s="20">
        <f t="shared" ca="1" si="8"/>
        <v>2907</v>
      </c>
      <c r="D118" s="20">
        <f t="shared" ca="1" si="9"/>
        <v>92</v>
      </c>
      <c r="E118" s="20" t="str">
        <f t="shared" ca="1" si="10"/>
        <v>Luciana</v>
      </c>
      <c r="F118" s="20" t="str">
        <f t="shared" ca="1" si="11"/>
        <v>Nordeste</v>
      </c>
    </row>
    <row r="119" spans="1:6" x14ac:dyDescent="0.25">
      <c r="A119" s="19">
        <f t="shared" ca="1" si="6"/>
        <v>45144</v>
      </c>
      <c r="B119" s="20" t="str">
        <f t="shared" ca="1" si="7"/>
        <v>Laticínios</v>
      </c>
      <c r="C119" s="20">
        <f t="shared" ca="1" si="8"/>
        <v>481</v>
      </c>
      <c r="D119" s="20">
        <f t="shared" ca="1" si="9"/>
        <v>179</v>
      </c>
      <c r="E119" s="20" t="str">
        <f t="shared" ca="1" si="10"/>
        <v>Luciana</v>
      </c>
      <c r="F119" s="20" t="str">
        <f t="shared" ca="1" si="11"/>
        <v>Centro-Oeste</v>
      </c>
    </row>
    <row r="120" spans="1:6" x14ac:dyDescent="0.25">
      <c r="A120" s="19">
        <f t="shared" ca="1" si="6"/>
        <v>44527</v>
      </c>
      <c r="B120" s="20" t="str">
        <f t="shared" ca="1" si="7"/>
        <v>Bebidas</v>
      </c>
      <c r="C120" s="20">
        <f t="shared" ca="1" si="8"/>
        <v>1471</v>
      </c>
      <c r="D120" s="20">
        <f t="shared" ca="1" si="9"/>
        <v>139</v>
      </c>
      <c r="E120" s="20" t="str">
        <f t="shared" ca="1" si="10"/>
        <v>Carlos</v>
      </c>
      <c r="F120" s="20" t="str">
        <f t="shared" ca="1" si="11"/>
        <v>Norte</v>
      </c>
    </row>
    <row r="121" spans="1:6" x14ac:dyDescent="0.25">
      <c r="A121" s="19">
        <f t="shared" ca="1" si="6"/>
        <v>44818</v>
      </c>
      <c r="B121" s="20" t="str">
        <f t="shared" ca="1" si="7"/>
        <v>Frios</v>
      </c>
      <c r="C121" s="20">
        <f t="shared" ca="1" si="8"/>
        <v>850</v>
      </c>
      <c r="D121" s="20">
        <f t="shared" ca="1" si="9"/>
        <v>145</v>
      </c>
      <c r="E121" s="20" t="str">
        <f t="shared" ca="1" si="10"/>
        <v>Caio</v>
      </c>
      <c r="F121" s="20" t="str">
        <f t="shared" ca="1" si="11"/>
        <v>Sul</v>
      </c>
    </row>
    <row r="122" spans="1:6" x14ac:dyDescent="0.25">
      <c r="A122" s="19">
        <f t="shared" ca="1" si="6"/>
        <v>44777</v>
      </c>
      <c r="B122" s="20" t="str">
        <f t="shared" ca="1" si="7"/>
        <v>Frios</v>
      </c>
      <c r="C122" s="20">
        <f t="shared" ca="1" si="8"/>
        <v>887</v>
      </c>
      <c r="D122" s="20">
        <f t="shared" ca="1" si="9"/>
        <v>93</v>
      </c>
      <c r="E122" s="20" t="str">
        <f t="shared" ca="1" si="10"/>
        <v>Carlos</v>
      </c>
      <c r="F122" s="20" t="str">
        <f t="shared" ca="1" si="11"/>
        <v>Centro-Oeste</v>
      </c>
    </row>
    <row r="123" spans="1:6" x14ac:dyDescent="0.25">
      <c r="A123" s="19">
        <f t="shared" ca="1" si="6"/>
        <v>45044</v>
      </c>
      <c r="B123" s="20" t="str">
        <f t="shared" ca="1" si="7"/>
        <v>Verduras</v>
      </c>
      <c r="C123" s="20">
        <f t="shared" ca="1" si="8"/>
        <v>2685</v>
      </c>
      <c r="D123" s="20">
        <f t="shared" ca="1" si="9"/>
        <v>58</v>
      </c>
      <c r="E123" s="20" t="str">
        <f t="shared" ca="1" si="10"/>
        <v>Tatiana</v>
      </c>
      <c r="F123" s="20" t="str">
        <f t="shared" ca="1" si="11"/>
        <v>Nordeste</v>
      </c>
    </row>
    <row r="124" spans="1:6" x14ac:dyDescent="0.25">
      <c r="A124" s="19">
        <f t="shared" ca="1" si="6"/>
        <v>44324</v>
      </c>
      <c r="B124" s="20" t="str">
        <f t="shared" ca="1" si="7"/>
        <v>Carnes</v>
      </c>
      <c r="C124" s="20">
        <f t="shared" ca="1" si="8"/>
        <v>2286</v>
      </c>
      <c r="D124" s="20">
        <f t="shared" ca="1" si="9"/>
        <v>192</v>
      </c>
      <c r="E124" s="20" t="str">
        <f t="shared" ca="1" si="10"/>
        <v>Tatiana</v>
      </c>
      <c r="F124" s="20" t="str">
        <f t="shared" ca="1" si="11"/>
        <v>Centro-Oeste</v>
      </c>
    </row>
    <row r="125" spans="1:6" x14ac:dyDescent="0.25">
      <c r="A125" s="19">
        <f t="shared" ca="1" si="6"/>
        <v>44797</v>
      </c>
      <c r="B125" s="20" t="str">
        <f t="shared" ca="1" si="7"/>
        <v>Laticínios</v>
      </c>
      <c r="C125" s="20">
        <f t="shared" ca="1" si="8"/>
        <v>2724</v>
      </c>
      <c r="D125" s="20">
        <f t="shared" ca="1" si="9"/>
        <v>134</v>
      </c>
      <c r="E125" s="20" t="str">
        <f t="shared" ca="1" si="10"/>
        <v>Carlos</v>
      </c>
      <c r="F125" s="20" t="str">
        <f t="shared" ca="1" si="11"/>
        <v>Nordeste</v>
      </c>
    </row>
    <row r="126" spans="1:6" x14ac:dyDescent="0.25">
      <c r="A126" s="19">
        <f t="shared" ca="1" si="6"/>
        <v>44907</v>
      </c>
      <c r="B126" s="20" t="str">
        <f t="shared" ca="1" si="7"/>
        <v>Carnes</v>
      </c>
      <c r="C126" s="20">
        <f t="shared" ca="1" si="8"/>
        <v>1425</v>
      </c>
      <c r="D126" s="20">
        <f t="shared" ca="1" si="9"/>
        <v>49</v>
      </c>
      <c r="E126" s="20" t="str">
        <f t="shared" ca="1" si="10"/>
        <v>Fernando</v>
      </c>
      <c r="F126" s="20" t="str">
        <f t="shared" ca="1" si="11"/>
        <v>Sul</v>
      </c>
    </row>
    <row r="127" spans="1:6" x14ac:dyDescent="0.25">
      <c r="A127" s="19">
        <f t="shared" ca="1" si="6"/>
        <v>44430</v>
      </c>
      <c r="B127" s="20" t="str">
        <f t="shared" ca="1" si="7"/>
        <v>Doces</v>
      </c>
      <c r="C127" s="20">
        <f t="shared" ca="1" si="8"/>
        <v>268</v>
      </c>
      <c r="D127" s="20">
        <f t="shared" ca="1" si="9"/>
        <v>64</v>
      </c>
      <c r="E127" s="20" t="str">
        <f t="shared" ca="1" si="10"/>
        <v>Roberto</v>
      </c>
      <c r="F127" s="20" t="str">
        <f t="shared" ca="1" si="11"/>
        <v>Norte</v>
      </c>
    </row>
    <row r="128" spans="1:6" x14ac:dyDescent="0.25">
      <c r="A128" s="19">
        <f t="shared" ca="1" si="6"/>
        <v>44490</v>
      </c>
      <c r="B128" s="20" t="str">
        <f t="shared" ca="1" si="7"/>
        <v>Doces</v>
      </c>
      <c r="C128" s="20">
        <f t="shared" ca="1" si="8"/>
        <v>1259</v>
      </c>
      <c r="D128" s="20">
        <f t="shared" ca="1" si="9"/>
        <v>121</v>
      </c>
      <c r="E128" s="20" t="str">
        <f t="shared" ca="1" si="10"/>
        <v>Luciana</v>
      </c>
      <c r="F128" s="20" t="str">
        <f t="shared" ca="1" si="11"/>
        <v>Centro-Oeste</v>
      </c>
    </row>
    <row r="129" spans="1:6" x14ac:dyDescent="0.25">
      <c r="A129" s="19">
        <f t="shared" ca="1" si="6"/>
        <v>44363</v>
      </c>
      <c r="B129" s="20" t="str">
        <f t="shared" ca="1" si="7"/>
        <v>Bebidas</v>
      </c>
      <c r="C129" s="20">
        <f t="shared" ca="1" si="8"/>
        <v>1280</v>
      </c>
      <c r="D129" s="20">
        <f t="shared" ca="1" si="9"/>
        <v>196</v>
      </c>
      <c r="E129" s="20" t="str">
        <f t="shared" ca="1" si="10"/>
        <v>Roberto</v>
      </c>
      <c r="F129" s="20" t="str">
        <f t="shared" ca="1" si="11"/>
        <v>Norte</v>
      </c>
    </row>
    <row r="130" spans="1:6" x14ac:dyDescent="0.25">
      <c r="A130" s="19">
        <f t="shared" ca="1" si="6"/>
        <v>44293</v>
      </c>
      <c r="B130" s="20" t="str">
        <f t="shared" ca="1" si="7"/>
        <v>Laticínios</v>
      </c>
      <c r="C130" s="20">
        <f t="shared" ca="1" si="8"/>
        <v>1970</v>
      </c>
      <c r="D130" s="20">
        <f t="shared" ca="1" si="9"/>
        <v>197</v>
      </c>
      <c r="E130" s="20" t="str">
        <f t="shared" ca="1" si="10"/>
        <v>Tatiana</v>
      </c>
      <c r="F130" s="20" t="str">
        <f t="shared" ca="1" si="11"/>
        <v>Sudeste</v>
      </c>
    </row>
    <row r="131" spans="1:6" x14ac:dyDescent="0.25">
      <c r="A131" s="19">
        <f t="shared" ref="A131:A194" ca="1" si="12">RANDBETWEEN(TODAY()-1095,TODAY())</f>
        <v>44563</v>
      </c>
      <c r="B131" s="20" t="str">
        <f t="shared" ref="B131:B194" ca="1" si="13">CHOOSE(RANDBETWEEN(1,7),"Carnes", "Verduras","Frios","Laticínios","Bebidas","Frutas","Doces")</f>
        <v>Bebidas</v>
      </c>
      <c r="C131" s="20">
        <f t="shared" ref="C131:C194" ca="1" si="14">RANDBETWEEN(250,3000)</f>
        <v>2313</v>
      </c>
      <c r="D131" s="20">
        <f t="shared" ref="D131:D150" ca="1" si="15">RANDBETWEEN(25,200)</f>
        <v>162</v>
      </c>
      <c r="E131" s="20" t="str">
        <f t="shared" ref="E131:E194" ca="1" si="16">CHOOSE(RANDBETWEEN(1,7),"Caio", "Alessandra","Carlos","Luciana","Tatiana","Fernando","Roberto")</f>
        <v>Luciana</v>
      </c>
      <c r="F131" s="20" t="str">
        <f t="shared" ref="F131:F194" ca="1" si="17">CHOOSE(RANDBETWEEN(1,5),"Norte", "Sul","Sudeste","Centro-Oeste","Nordeste")</f>
        <v>Norte</v>
      </c>
    </row>
    <row r="132" spans="1:6" x14ac:dyDescent="0.25">
      <c r="A132" s="19">
        <f t="shared" ca="1" si="12"/>
        <v>45314</v>
      </c>
      <c r="B132" s="20" t="str">
        <f t="shared" ca="1" si="13"/>
        <v>Carnes</v>
      </c>
      <c r="C132" s="20">
        <f t="shared" ca="1" si="14"/>
        <v>472</v>
      </c>
      <c r="D132" s="20">
        <f t="shared" ca="1" si="15"/>
        <v>120</v>
      </c>
      <c r="E132" s="20" t="str">
        <f t="shared" ca="1" si="16"/>
        <v>Caio</v>
      </c>
      <c r="F132" s="20" t="str">
        <f t="shared" ca="1" si="17"/>
        <v>Sudeste</v>
      </c>
    </row>
    <row r="133" spans="1:6" x14ac:dyDescent="0.25">
      <c r="A133" s="19">
        <f t="shared" ca="1" si="12"/>
        <v>44600</v>
      </c>
      <c r="B133" s="20" t="str">
        <f t="shared" ca="1" si="13"/>
        <v>Verduras</v>
      </c>
      <c r="C133" s="20">
        <f t="shared" ca="1" si="14"/>
        <v>1617</v>
      </c>
      <c r="D133" s="20">
        <f t="shared" ca="1" si="15"/>
        <v>62</v>
      </c>
      <c r="E133" s="20" t="str">
        <f t="shared" ca="1" si="16"/>
        <v>Roberto</v>
      </c>
      <c r="F133" s="20" t="str">
        <f t="shared" ca="1" si="17"/>
        <v>Norte</v>
      </c>
    </row>
    <row r="134" spans="1:6" x14ac:dyDescent="0.25">
      <c r="A134" s="19">
        <f t="shared" ca="1" si="12"/>
        <v>44302</v>
      </c>
      <c r="B134" s="20" t="str">
        <f t="shared" ca="1" si="13"/>
        <v>Frios</v>
      </c>
      <c r="C134" s="20">
        <f t="shared" ca="1" si="14"/>
        <v>2860</v>
      </c>
      <c r="D134" s="20">
        <f t="shared" ca="1" si="15"/>
        <v>104</v>
      </c>
      <c r="E134" s="20" t="str">
        <f t="shared" ca="1" si="16"/>
        <v>Luciana</v>
      </c>
      <c r="F134" s="20" t="str">
        <f t="shared" ca="1" si="17"/>
        <v>Sul</v>
      </c>
    </row>
    <row r="135" spans="1:6" x14ac:dyDescent="0.25">
      <c r="A135" s="19">
        <f t="shared" ca="1" si="12"/>
        <v>44380</v>
      </c>
      <c r="B135" s="20" t="str">
        <f t="shared" ca="1" si="13"/>
        <v>Doces</v>
      </c>
      <c r="C135" s="20">
        <f t="shared" ca="1" si="14"/>
        <v>2092</v>
      </c>
      <c r="D135" s="20">
        <f t="shared" ca="1" si="15"/>
        <v>89</v>
      </c>
      <c r="E135" s="20" t="str">
        <f t="shared" ca="1" si="16"/>
        <v>Alessandra</v>
      </c>
      <c r="F135" s="20" t="str">
        <f t="shared" ca="1" si="17"/>
        <v>Sudeste</v>
      </c>
    </row>
    <row r="136" spans="1:6" x14ac:dyDescent="0.25">
      <c r="A136" s="19">
        <f t="shared" ca="1" si="12"/>
        <v>45000</v>
      </c>
      <c r="B136" s="20" t="str">
        <f t="shared" ca="1" si="13"/>
        <v>Doces</v>
      </c>
      <c r="C136" s="20">
        <f t="shared" ca="1" si="14"/>
        <v>1531</v>
      </c>
      <c r="D136" s="20">
        <f t="shared" ca="1" si="15"/>
        <v>91</v>
      </c>
      <c r="E136" s="20" t="str">
        <f t="shared" ca="1" si="16"/>
        <v>Luciana</v>
      </c>
      <c r="F136" s="20" t="str">
        <f t="shared" ca="1" si="17"/>
        <v>Sudeste</v>
      </c>
    </row>
    <row r="137" spans="1:6" x14ac:dyDescent="0.25">
      <c r="A137" s="19">
        <f t="shared" ca="1" si="12"/>
        <v>44262</v>
      </c>
      <c r="B137" s="20" t="str">
        <f t="shared" ca="1" si="13"/>
        <v>Frios</v>
      </c>
      <c r="C137" s="20">
        <f t="shared" ca="1" si="14"/>
        <v>2804</v>
      </c>
      <c r="D137" s="20">
        <f t="shared" ca="1" si="15"/>
        <v>139</v>
      </c>
      <c r="E137" s="20" t="str">
        <f t="shared" ca="1" si="16"/>
        <v>Alessandra</v>
      </c>
      <c r="F137" s="20" t="str">
        <f t="shared" ca="1" si="17"/>
        <v>Norte</v>
      </c>
    </row>
    <row r="138" spans="1:6" x14ac:dyDescent="0.25">
      <c r="A138" s="19">
        <f t="shared" ca="1" si="12"/>
        <v>44710</v>
      </c>
      <c r="B138" s="20" t="str">
        <f t="shared" ca="1" si="13"/>
        <v>Carnes</v>
      </c>
      <c r="C138" s="20">
        <f t="shared" ca="1" si="14"/>
        <v>1540</v>
      </c>
      <c r="D138" s="20">
        <f t="shared" ca="1" si="15"/>
        <v>126</v>
      </c>
      <c r="E138" s="20" t="str">
        <f t="shared" ca="1" si="16"/>
        <v>Tatiana</v>
      </c>
      <c r="F138" s="20" t="str">
        <f t="shared" ca="1" si="17"/>
        <v>Centro-Oeste</v>
      </c>
    </row>
    <row r="139" spans="1:6" x14ac:dyDescent="0.25">
      <c r="A139" s="19">
        <f t="shared" ca="1" si="12"/>
        <v>44744</v>
      </c>
      <c r="B139" s="20" t="str">
        <f t="shared" ca="1" si="13"/>
        <v>Frutas</v>
      </c>
      <c r="C139" s="20">
        <f t="shared" ca="1" si="14"/>
        <v>1220</v>
      </c>
      <c r="D139" s="20">
        <f t="shared" ca="1" si="15"/>
        <v>81</v>
      </c>
      <c r="E139" s="20" t="str">
        <f t="shared" ca="1" si="16"/>
        <v>Caio</v>
      </c>
      <c r="F139" s="20" t="str">
        <f t="shared" ca="1" si="17"/>
        <v>Sudeste</v>
      </c>
    </row>
    <row r="140" spans="1:6" x14ac:dyDescent="0.25">
      <c r="A140" s="19">
        <f t="shared" ca="1" si="12"/>
        <v>44528</v>
      </c>
      <c r="B140" s="20" t="str">
        <f t="shared" ca="1" si="13"/>
        <v>Doces</v>
      </c>
      <c r="C140" s="20">
        <f t="shared" ca="1" si="14"/>
        <v>2078</v>
      </c>
      <c r="D140" s="20">
        <f t="shared" ca="1" si="15"/>
        <v>130</v>
      </c>
      <c r="E140" s="20" t="str">
        <f t="shared" ca="1" si="16"/>
        <v>Caio</v>
      </c>
      <c r="F140" s="20" t="str">
        <f t="shared" ca="1" si="17"/>
        <v>Sul</v>
      </c>
    </row>
    <row r="141" spans="1:6" x14ac:dyDescent="0.25">
      <c r="A141" s="19">
        <f t="shared" ca="1" si="12"/>
        <v>44339</v>
      </c>
      <c r="B141" s="20" t="str">
        <f t="shared" ca="1" si="13"/>
        <v>Verduras</v>
      </c>
      <c r="C141" s="20">
        <f t="shared" ca="1" si="14"/>
        <v>1175</v>
      </c>
      <c r="D141" s="20">
        <f t="shared" ca="1" si="15"/>
        <v>174</v>
      </c>
      <c r="E141" s="20" t="str">
        <f t="shared" ca="1" si="16"/>
        <v>Alessandra</v>
      </c>
      <c r="F141" s="20" t="str">
        <f t="shared" ca="1" si="17"/>
        <v>Norte</v>
      </c>
    </row>
    <row r="142" spans="1:6" x14ac:dyDescent="0.25">
      <c r="A142" s="19">
        <f t="shared" ca="1" si="12"/>
        <v>45034</v>
      </c>
      <c r="B142" s="20" t="str">
        <f t="shared" ca="1" si="13"/>
        <v>Bebidas</v>
      </c>
      <c r="C142" s="20">
        <f t="shared" ca="1" si="14"/>
        <v>2577</v>
      </c>
      <c r="D142" s="20">
        <f t="shared" ca="1" si="15"/>
        <v>171</v>
      </c>
      <c r="E142" s="20" t="str">
        <f t="shared" ca="1" si="16"/>
        <v>Carlos</v>
      </c>
      <c r="F142" s="20" t="str">
        <f t="shared" ca="1" si="17"/>
        <v>Sudeste</v>
      </c>
    </row>
    <row r="143" spans="1:6" x14ac:dyDescent="0.25">
      <c r="A143" s="19">
        <f t="shared" ca="1" si="12"/>
        <v>44288</v>
      </c>
      <c r="B143" s="20" t="str">
        <f t="shared" ca="1" si="13"/>
        <v>Carnes</v>
      </c>
      <c r="C143" s="20">
        <f t="shared" ca="1" si="14"/>
        <v>2914</v>
      </c>
      <c r="D143" s="20">
        <f t="shared" ca="1" si="15"/>
        <v>28</v>
      </c>
      <c r="E143" s="20" t="str">
        <f t="shared" ca="1" si="16"/>
        <v>Carlos</v>
      </c>
      <c r="F143" s="20" t="str">
        <f t="shared" ca="1" si="17"/>
        <v>Centro-Oeste</v>
      </c>
    </row>
    <row r="144" spans="1:6" x14ac:dyDescent="0.25">
      <c r="A144" s="19">
        <f t="shared" ca="1" si="12"/>
        <v>44292</v>
      </c>
      <c r="B144" s="20" t="str">
        <f t="shared" ca="1" si="13"/>
        <v>Doces</v>
      </c>
      <c r="C144" s="20">
        <f t="shared" ca="1" si="14"/>
        <v>2863</v>
      </c>
      <c r="D144" s="20">
        <f t="shared" ca="1" si="15"/>
        <v>137</v>
      </c>
      <c r="E144" s="20" t="str">
        <f t="shared" ca="1" si="16"/>
        <v>Fernando</v>
      </c>
      <c r="F144" s="20" t="str">
        <f t="shared" ca="1" si="17"/>
        <v>Sudeste</v>
      </c>
    </row>
    <row r="145" spans="1:6" x14ac:dyDescent="0.25">
      <c r="A145" s="19">
        <f t="shared" ca="1" si="12"/>
        <v>44300</v>
      </c>
      <c r="B145" s="20" t="str">
        <f t="shared" ca="1" si="13"/>
        <v>Verduras</v>
      </c>
      <c r="C145" s="20">
        <f t="shared" ca="1" si="14"/>
        <v>2233</v>
      </c>
      <c r="D145" s="20">
        <f t="shared" ca="1" si="15"/>
        <v>47</v>
      </c>
      <c r="E145" s="20" t="str">
        <f t="shared" ca="1" si="16"/>
        <v>Carlos</v>
      </c>
      <c r="F145" s="20" t="str">
        <f t="shared" ca="1" si="17"/>
        <v>Norte</v>
      </c>
    </row>
    <row r="146" spans="1:6" x14ac:dyDescent="0.25">
      <c r="A146" s="19">
        <f t="shared" ca="1" si="12"/>
        <v>44850</v>
      </c>
      <c r="B146" s="20" t="str">
        <f t="shared" ca="1" si="13"/>
        <v>Frutas</v>
      </c>
      <c r="C146" s="20">
        <f t="shared" ca="1" si="14"/>
        <v>747</v>
      </c>
      <c r="D146" s="20">
        <f t="shared" ca="1" si="15"/>
        <v>164</v>
      </c>
      <c r="E146" s="20" t="str">
        <f t="shared" ca="1" si="16"/>
        <v>Alessandra</v>
      </c>
      <c r="F146" s="20" t="str">
        <f t="shared" ca="1" si="17"/>
        <v>Centro-Oeste</v>
      </c>
    </row>
    <row r="147" spans="1:6" x14ac:dyDescent="0.25">
      <c r="A147" s="19">
        <f t="shared" ca="1" si="12"/>
        <v>44759</v>
      </c>
      <c r="B147" s="20" t="str">
        <f t="shared" ca="1" si="13"/>
        <v>Verduras</v>
      </c>
      <c r="C147" s="20">
        <f t="shared" ca="1" si="14"/>
        <v>622</v>
      </c>
      <c r="D147" s="20">
        <f t="shared" ca="1" si="15"/>
        <v>99</v>
      </c>
      <c r="E147" s="20" t="str">
        <f t="shared" ca="1" si="16"/>
        <v>Tatiana</v>
      </c>
      <c r="F147" s="20" t="str">
        <f t="shared" ca="1" si="17"/>
        <v>Norte</v>
      </c>
    </row>
    <row r="148" spans="1:6" x14ac:dyDescent="0.25">
      <c r="A148" s="19">
        <f t="shared" ca="1" si="12"/>
        <v>44493</v>
      </c>
      <c r="B148" s="20" t="str">
        <f t="shared" ca="1" si="13"/>
        <v>Frios</v>
      </c>
      <c r="C148" s="20">
        <f t="shared" ca="1" si="14"/>
        <v>2222</v>
      </c>
      <c r="D148" s="20">
        <f t="shared" ca="1" si="15"/>
        <v>59</v>
      </c>
      <c r="E148" s="20" t="str">
        <f t="shared" ca="1" si="16"/>
        <v>Fernando</v>
      </c>
      <c r="F148" s="20" t="str">
        <f t="shared" ca="1" si="17"/>
        <v>Nordeste</v>
      </c>
    </row>
    <row r="149" spans="1:6" x14ac:dyDescent="0.25">
      <c r="A149" s="19">
        <f t="shared" ca="1" si="12"/>
        <v>45238</v>
      </c>
      <c r="B149" s="20" t="str">
        <f t="shared" ca="1" si="13"/>
        <v>Doces</v>
      </c>
      <c r="C149" s="20">
        <f t="shared" ca="1" si="14"/>
        <v>1334</v>
      </c>
      <c r="D149" s="20">
        <f t="shared" ca="1" si="15"/>
        <v>128</v>
      </c>
      <c r="E149" s="20" t="str">
        <f t="shared" ca="1" si="16"/>
        <v>Caio</v>
      </c>
      <c r="F149" s="20" t="str">
        <f t="shared" ca="1" si="17"/>
        <v>Centro-Oeste</v>
      </c>
    </row>
    <row r="150" spans="1:6" x14ac:dyDescent="0.25">
      <c r="A150" s="19">
        <f ca="1">RANDBETWEEN(TODAY()-1095,TODAY())</f>
        <v>44230</v>
      </c>
      <c r="B150" s="20" t="str">
        <f t="shared" ca="1" si="13"/>
        <v>Carnes</v>
      </c>
      <c r="C150" s="20">
        <f t="shared" ca="1" si="14"/>
        <v>1432</v>
      </c>
      <c r="D150" s="20">
        <f ca="1">RANDBETWEEN(25,200)</f>
        <v>119</v>
      </c>
      <c r="E150" s="20" t="str">
        <f t="shared" ca="1" si="16"/>
        <v>Tatiana</v>
      </c>
      <c r="F150" s="20" t="str">
        <f t="shared" ca="1" si="17"/>
        <v>Norte</v>
      </c>
    </row>
    <row r="151" spans="1:6" x14ac:dyDescent="0.25">
      <c r="A151" s="19">
        <f t="shared" ca="1" si="12"/>
        <v>44882</v>
      </c>
      <c r="B151" s="20" t="str">
        <f t="shared" ca="1" si="13"/>
        <v>Carnes</v>
      </c>
      <c r="C151" s="20">
        <f t="shared" ca="1" si="14"/>
        <v>1603</v>
      </c>
      <c r="D151" s="20">
        <f t="shared" ref="D151:D201" ca="1" si="18">RANDBETWEEN(25,200)</f>
        <v>64</v>
      </c>
      <c r="E151" s="20" t="str">
        <f t="shared" ca="1" si="16"/>
        <v>Caio</v>
      </c>
      <c r="F151" s="20" t="str">
        <f t="shared" ca="1" si="17"/>
        <v>Norte</v>
      </c>
    </row>
    <row r="152" spans="1:6" x14ac:dyDescent="0.25">
      <c r="A152" s="19">
        <f t="shared" ca="1" si="12"/>
        <v>44678</v>
      </c>
      <c r="B152" s="20" t="str">
        <f t="shared" ca="1" si="13"/>
        <v>Frutas</v>
      </c>
      <c r="C152" s="20">
        <f t="shared" ca="1" si="14"/>
        <v>764</v>
      </c>
      <c r="D152" s="20">
        <f t="shared" ca="1" si="18"/>
        <v>40</v>
      </c>
      <c r="E152" s="20" t="str">
        <f t="shared" ca="1" si="16"/>
        <v>Caio</v>
      </c>
      <c r="F152" s="20" t="str">
        <f t="shared" ca="1" si="17"/>
        <v>Nordeste</v>
      </c>
    </row>
    <row r="153" spans="1:6" x14ac:dyDescent="0.25">
      <c r="A153" s="19">
        <f t="shared" ca="1" si="12"/>
        <v>45136</v>
      </c>
      <c r="B153" s="20" t="str">
        <f t="shared" ca="1" si="13"/>
        <v>Doces</v>
      </c>
      <c r="C153" s="20">
        <f t="shared" ca="1" si="14"/>
        <v>1785</v>
      </c>
      <c r="D153" s="20">
        <f t="shared" ca="1" si="18"/>
        <v>167</v>
      </c>
      <c r="E153" s="20" t="str">
        <f t="shared" ca="1" si="16"/>
        <v>Carlos</v>
      </c>
      <c r="F153" s="20" t="str">
        <f t="shared" ca="1" si="17"/>
        <v>Norte</v>
      </c>
    </row>
    <row r="154" spans="1:6" x14ac:dyDescent="0.25">
      <c r="A154" s="19">
        <f t="shared" ca="1" si="12"/>
        <v>44951</v>
      </c>
      <c r="B154" s="20" t="str">
        <f t="shared" ca="1" si="13"/>
        <v>Frios</v>
      </c>
      <c r="C154" s="20">
        <f t="shared" ca="1" si="14"/>
        <v>2038</v>
      </c>
      <c r="D154" s="20">
        <f t="shared" ca="1" si="18"/>
        <v>142</v>
      </c>
      <c r="E154" s="20" t="str">
        <f t="shared" ca="1" si="16"/>
        <v>Carlos</v>
      </c>
      <c r="F154" s="20" t="str">
        <f t="shared" ca="1" si="17"/>
        <v>Centro-Oeste</v>
      </c>
    </row>
    <row r="155" spans="1:6" x14ac:dyDescent="0.25">
      <c r="A155" s="19">
        <f t="shared" ca="1" si="12"/>
        <v>44685</v>
      </c>
      <c r="B155" s="20" t="str">
        <f t="shared" ca="1" si="13"/>
        <v>Frutas</v>
      </c>
      <c r="C155" s="20">
        <f t="shared" ca="1" si="14"/>
        <v>2723</v>
      </c>
      <c r="D155" s="20">
        <f t="shared" ca="1" si="18"/>
        <v>156</v>
      </c>
      <c r="E155" s="20" t="str">
        <f t="shared" ca="1" si="16"/>
        <v>Caio</v>
      </c>
      <c r="F155" s="20" t="str">
        <f t="shared" ca="1" si="17"/>
        <v>Norte</v>
      </c>
    </row>
    <row r="156" spans="1:6" x14ac:dyDescent="0.25">
      <c r="A156" s="19">
        <f t="shared" ca="1" si="12"/>
        <v>44229</v>
      </c>
      <c r="B156" s="20" t="str">
        <f t="shared" ca="1" si="13"/>
        <v>Verduras</v>
      </c>
      <c r="C156" s="20">
        <f t="shared" ca="1" si="14"/>
        <v>1457</v>
      </c>
      <c r="D156" s="20">
        <f t="shared" ca="1" si="18"/>
        <v>132</v>
      </c>
      <c r="E156" s="20" t="str">
        <f t="shared" ca="1" si="16"/>
        <v>Fernando</v>
      </c>
      <c r="F156" s="20" t="str">
        <f t="shared" ca="1" si="17"/>
        <v>Sudeste</v>
      </c>
    </row>
    <row r="157" spans="1:6" x14ac:dyDescent="0.25">
      <c r="A157" s="19">
        <f t="shared" ca="1" si="12"/>
        <v>45261</v>
      </c>
      <c r="B157" s="20" t="str">
        <f t="shared" ca="1" si="13"/>
        <v>Frutas</v>
      </c>
      <c r="C157" s="20">
        <f t="shared" ca="1" si="14"/>
        <v>2753</v>
      </c>
      <c r="D157" s="20">
        <f t="shared" ca="1" si="18"/>
        <v>84</v>
      </c>
      <c r="E157" s="20" t="str">
        <f t="shared" ca="1" si="16"/>
        <v>Tatiana</v>
      </c>
      <c r="F157" s="20" t="str">
        <f t="shared" ca="1" si="17"/>
        <v>Sudeste</v>
      </c>
    </row>
    <row r="158" spans="1:6" x14ac:dyDescent="0.25">
      <c r="A158" s="19">
        <f t="shared" ca="1" si="12"/>
        <v>44645</v>
      </c>
      <c r="B158" s="20" t="str">
        <f t="shared" ca="1" si="13"/>
        <v>Laticínios</v>
      </c>
      <c r="C158" s="20">
        <f t="shared" ca="1" si="14"/>
        <v>569</v>
      </c>
      <c r="D158" s="20">
        <f t="shared" ca="1" si="18"/>
        <v>31</v>
      </c>
      <c r="E158" s="20" t="str">
        <f t="shared" ca="1" si="16"/>
        <v>Alessandra</v>
      </c>
      <c r="F158" s="20" t="str">
        <f t="shared" ca="1" si="17"/>
        <v>Centro-Oeste</v>
      </c>
    </row>
    <row r="159" spans="1:6" x14ac:dyDescent="0.25">
      <c r="A159" s="19">
        <f t="shared" ca="1" si="12"/>
        <v>44318</v>
      </c>
      <c r="B159" s="20" t="str">
        <f t="shared" ca="1" si="13"/>
        <v>Laticínios</v>
      </c>
      <c r="C159" s="20">
        <f t="shared" ca="1" si="14"/>
        <v>1600</v>
      </c>
      <c r="D159" s="20">
        <f t="shared" ca="1" si="18"/>
        <v>90</v>
      </c>
      <c r="E159" s="20" t="str">
        <f t="shared" ca="1" si="16"/>
        <v>Alessandra</v>
      </c>
      <c r="F159" s="20" t="str">
        <f t="shared" ca="1" si="17"/>
        <v>Sudeste</v>
      </c>
    </row>
    <row r="160" spans="1:6" x14ac:dyDescent="0.25">
      <c r="A160" s="19">
        <f t="shared" ca="1" si="12"/>
        <v>45088</v>
      </c>
      <c r="B160" s="20" t="str">
        <f t="shared" ca="1" si="13"/>
        <v>Doces</v>
      </c>
      <c r="C160" s="20">
        <f t="shared" ca="1" si="14"/>
        <v>2842</v>
      </c>
      <c r="D160" s="20">
        <f t="shared" ca="1" si="18"/>
        <v>54</v>
      </c>
      <c r="E160" s="20" t="str">
        <f t="shared" ca="1" si="16"/>
        <v>Caio</v>
      </c>
      <c r="F160" s="20" t="str">
        <f t="shared" ca="1" si="17"/>
        <v>Norte</v>
      </c>
    </row>
    <row r="161" spans="1:6" x14ac:dyDescent="0.25">
      <c r="A161" s="19">
        <f t="shared" ca="1" si="12"/>
        <v>44745</v>
      </c>
      <c r="B161" s="20" t="str">
        <f t="shared" ca="1" si="13"/>
        <v>Verduras</v>
      </c>
      <c r="C161" s="20">
        <f t="shared" ca="1" si="14"/>
        <v>1829</v>
      </c>
      <c r="D161" s="20">
        <f t="shared" ca="1" si="18"/>
        <v>171</v>
      </c>
      <c r="E161" s="20" t="str">
        <f t="shared" ca="1" si="16"/>
        <v>Roberto</v>
      </c>
      <c r="F161" s="20" t="str">
        <f t="shared" ca="1" si="17"/>
        <v>Norte</v>
      </c>
    </row>
    <row r="162" spans="1:6" x14ac:dyDescent="0.25">
      <c r="A162" s="19">
        <f t="shared" ca="1" si="12"/>
        <v>44736</v>
      </c>
      <c r="B162" s="20" t="str">
        <f t="shared" ca="1" si="13"/>
        <v>Frutas</v>
      </c>
      <c r="C162" s="20">
        <f t="shared" ca="1" si="14"/>
        <v>2059</v>
      </c>
      <c r="D162" s="20">
        <f t="shared" ca="1" si="18"/>
        <v>56</v>
      </c>
      <c r="E162" s="20" t="str">
        <f t="shared" ca="1" si="16"/>
        <v>Alessandra</v>
      </c>
      <c r="F162" s="20" t="str">
        <f t="shared" ca="1" si="17"/>
        <v>Sudeste</v>
      </c>
    </row>
    <row r="163" spans="1:6" x14ac:dyDescent="0.25">
      <c r="A163" s="19">
        <f t="shared" ca="1" si="12"/>
        <v>44773</v>
      </c>
      <c r="B163" s="20" t="str">
        <f t="shared" ca="1" si="13"/>
        <v>Frios</v>
      </c>
      <c r="C163" s="20">
        <f t="shared" ca="1" si="14"/>
        <v>2107</v>
      </c>
      <c r="D163" s="20">
        <f t="shared" ca="1" si="18"/>
        <v>147</v>
      </c>
      <c r="E163" s="20" t="str">
        <f t="shared" ca="1" si="16"/>
        <v>Carlos</v>
      </c>
      <c r="F163" s="20" t="str">
        <f t="shared" ca="1" si="17"/>
        <v>Sul</v>
      </c>
    </row>
    <row r="164" spans="1:6" x14ac:dyDescent="0.25">
      <c r="A164" s="19">
        <f t="shared" ca="1" si="12"/>
        <v>44801</v>
      </c>
      <c r="B164" s="20" t="str">
        <f t="shared" ca="1" si="13"/>
        <v>Laticínios</v>
      </c>
      <c r="C164" s="20">
        <f t="shared" ca="1" si="14"/>
        <v>1374</v>
      </c>
      <c r="D164" s="20">
        <f t="shared" ca="1" si="18"/>
        <v>38</v>
      </c>
      <c r="E164" s="20" t="str">
        <f t="shared" ca="1" si="16"/>
        <v>Roberto</v>
      </c>
      <c r="F164" s="20" t="str">
        <f t="shared" ca="1" si="17"/>
        <v>Sudeste</v>
      </c>
    </row>
    <row r="165" spans="1:6" x14ac:dyDescent="0.25">
      <c r="A165" s="19">
        <f t="shared" ca="1" si="12"/>
        <v>44870</v>
      </c>
      <c r="B165" s="20" t="str">
        <f t="shared" ca="1" si="13"/>
        <v>Frutas</v>
      </c>
      <c r="C165" s="20">
        <f t="shared" ca="1" si="14"/>
        <v>393</v>
      </c>
      <c r="D165" s="20">
        <f t="shared" ca="1" si="18"/>
        <v>195</v>
      </c>
      <c r="E165" s="20" t="str">
        <f t="shared" ca="1" si="16"/>
        <v>Luciana</v>
      </c>
      <c r="F165" s="20" t="str">
        <f t="shared" ca="1" si="17"/>
        <v>Norte</v>
      </c>
    </row>
    <row r="166" spans="1:6" x14ac:dyDescent="0.25">
      <c r="A166" s="19">
        <f t="shared" ca="1" si="12"/>
        <v>44365</v>
      </c>
      <c r="B166" s="20" t="str">
        <f t="shared" ca="1" si="13"/>
        <v>Carnes</v>
      </c>
      <c r="C166" s="20">
        <f t="shared" ca="1" si="14"/>
        <v>2112</v>
      </c>
      <c r="D166" s="20">
        <f t="shared" ca="1" si="18"/>
        <v>60</v>
      </c>
      <c r="E166" s="20" t="str">
        <f t="shared" ca="1" si="16"/>
        <v>Carlos</v>
      </c>
      <c r="F166" s="20" t="str">
        <f t="shared" ca="1" si="17"/>
        <v>Sudeste</v>
      </c>
    </row>
    <row r="167" spans="1:6" x14ac:dyDescent="0.25">
      <c r="A167" s="19">
        <f t="shared" ca="1" si="12"/>
        <v>44269</v>
      </c>
      <c r="B167" s="20" t="str">
        <f t="shared" ca="1" si="13"/>
        <v>Carnes</v>
      </c>
      <c r="C167" s="20">
        <f t="shared" ca="1" si="14"/>
        <v>2212</v>
      </c>
      <c r="D167" s="20">
        <f t="shared" ca="1" si="18"/>
        <v>197</v>
      </c>
      <c r="E167" s="20" t="str">
        <f t="shared" ca="1" si="16"/>
        <v>Roberto</v>
      </c>
      <c r="F167" s="20" t="str">
        <f t="shared" ca="1" si="17"/>
        <v>Sul</v>
      </c>
    </row>
    <row r="168" spans="1:6" x14ac:dyDescent="0.25">
      <c r="A168" s="19">
        <f t="shared" ca="1" si="12"/>
        <v>44888</v>
      </c>
      <c r="B168" s="20" t="str">
        <f t="shared" ca="1" si="13"/>
        <v>Carnes</v>
      </c>
      <c r="C168" s="20">
        <f t="shared" ca="1" si="14"/>
        <v>1058</v>
      </c>
      <c r="D168" s="20">
        <f t="shared" ca="1" si="18"/>
        <v>162</v>
      </c>
      <c r="E168" s="20" t="str">
        <f t="shared" ca="1" si="16"/>
        <v>Carlos</v>
      </c>
      <c r="F168" s="20" t="str">
        <f t="shared" ca="1" si="17"/>
        <v>Centro-Oeste</v>
      </c>
    </row>
    <row r="169" spans="1:6" x14ac:dyDescent="0.25">
      <c r="A169" s="19">
        <f t="shared" ca="1" si="12"/>
        <v>45165</v>
      </c>
      <c r="B169" s="20" t="str">
        <f t="shared" ca="1" si="13"/>
        <v>Frutas</v>
      </c>
      <c r="C169" s="20">
        <f t="shared" ca="1" si="14"/>
        <v>2323</v>
      </c>
      <c r="D169" s="20">
        <f t="shared" ca="1" si="18"/>
        <v>134</v>
      </c>
      <c r="E169" s="20" t="str">
        <f t="shared" ca="1" si="16"/>
        <v>Caio</v>
      </c>
      <c r="F169" s="20" t="str">
        <f t="shared" ca="1" si="17"/>
        <v>Sul</v>
      </c>
    </row>
    <row r="170" spans="1:6" x14ac:dyDescent="0.25">
      <c r="A170" s="19">
        <f t="shared" ca="1" si="12"/>
        <v>44950</v>
      </c>
      <c r="B170" s="20" t="str">
        <f t="shared" ca="1" si="13"/>
        <v>Carnes</v>
      </c>
      <c r="C170" s="20">
        <f t="shared" ca="1" si="14"/>
        <v>2223</v>
      </c>
      <c r="D170" s="20">
        <f t="shared" ca="1" si="18"/>
        <v>172</v>
      </c>
      <c r="E170" s="20" t="str">
        <f t="shared" ca="1" si="16"/>
        <v>Carlos</v>
      </c>
      <c r="F170" s="20" t="str">
        <f t="shared" ca="1" si="17"/>
        <v>Nordeste</v>
      </c>
    </row>
    <row r="171" spans="1:6" x14ac:dyDescent="0.25">
      <c r="A171" s="19">
        <f t="shared" ca="1" si="12"/>
        <v>44482</v>
      </c>
      <c r="B171" s="20" t="str">
        <f t="shared" ca="1" si="13"/>
        <v>Bebidas</v>
      </c>
      <c r="C171" s="20">
        <f t="shared" ca="1" si="14"/>
        <v>2294</v>
      </c>
      <c r="D171" s="20">
        <f t="shared" ca="1" si="18"/>
        <v>157</v>
      </c>
      <c r="E171" s="20" t="str">
        <f t="shared" ca="1" si="16"/>
        <v>Tatiana</v>
      </c>
      <c r="F171" s="20" t="str">
        <f t="shared" ca="1" si="17"/>
        <v>Norte</v>
      </c>
    </row>
    <row r="172" spans="1:6" x14ac:dyDescent="0.25">
      <c r="A172" s="19">
        <f t="shared" ca="1" si="12"/>
        <v>44577</v>
      </c>
      <c r="B172" s="20" t="str">
        <f t="shared" ca="1" si="13"/>
        <v>Laticínios</v>
      </c>
      <c r="C172" s="20">
        <f t="shared" ca="1" si="14"/>
        <v>2603</v>
      </c>
      <c r="D172" s="20">
        <f t="shared" ca="1" si="18"/>
        <v>130</v>
      </c>
      <c r="E172" s="20" t="str">
        <f t="shared" ca="1" si="16"/>
        <v>Carlos</v>
      </c>
      <c r="F172" s="20" t="str">
        <f t="shared" ca="1" si="17"/>
        <v>Norte</v>
      </c>
    </row>
    <row r="173" spans="1:6" x14ac:dyDescent="0.25">
      <c r="A173" s="19">
        <f t="shared" ca="1" si="12"/>
        <v>45129</v>
      </c>
      <c r="B173" s="20" t="str">
        <f t="shared" ca="1" si="13"/>
        <v>Verduras</v>
      </c>
      <c r="C173" s="20">
        <f t="shared" ca="1" si="14"/>
        <v>1227</v>
      </c>
      <c r="D173" s="20">
        <f t="shared" ca="1" si="18"/>
        <v>83</v>
      </c>
      <c r="E173" s="20" t="str">
        <f t="shared" ca="1" si="16"/>
        <v>Carlos</v>
      </c>
      <c r="F173" s="20" t="str">
        <f t="shared" ca="1" si="17"/>
        <v>Sul</v>
      </c>
    </row>
    <row r="174" spans="1:6" x14ac:dyDescent="0.25">
      <c r="A174" s="19">
        <f t="shared" ca="1" si="12"/>
        <v>44858</v>
      </c>
      <c r="B174" s="20" t="str">
        <f t="shared" ca="1" si="13"/>
        <v>Frutas</v>
      </c>
      <c r="C174" s="20">
        <f t="shared" ca="1" si="14"/>
        <v>2575</v>
      </c>
      <c r="D174" s="20">
        <f t="shared" ca="1" si="18"/>
        <v>32</v>
      </c>
      <c r="E174" s="20" t="str">
        <f t="shared" ca="1" si="16"/>
        <v>Carlos</v>
      </c>
      <c r="F174" s="20" t="str">
        <f t="shared" ca="1" si="17"/>
        <v>Sudeste</v>
      </c>
    </row>
    <row r="175" spans="1:6" x14ac:dyDescent="0.25">
      <c r="A175" s="19">
        <f t="shared" ca="1" si="12"/>
        <v>44796</v>
      </c>
      <c r="B175" s="20" t="str">
        <f t="shared" ca="1" si="13"/>
        <v>Frios</v>
      </c>
      <c r="C175" s="20">
        <f t="shared" ca="1" si="14"/>
        <v>1026</v>
      </c>
      <c r="D175" s="20">
        <f t="shared" ca="1" si="18"/>
        <v>79</v>
      </c>
      <c r="E175" s="20" t="str">
        <f t="shared" ca="1" si="16"/>
        <v>Alessandra</v>
      </c>
      <c r="F175" s="20" t="str">
        <f t="shared" ca="1" si="17"/>
        <v>Sul</v>
      </c>
    </row>
    <row r="176" spans="1:6" x14ac:dyDescent="0.25">
      <c r="A176" s="19">
        <f t="shared" ca="1" si="12"/>
        <v>44845</v>
      </c>
      <c r="B176" s="20" t="str">
        <f t="shared" ca="1" si="13"/>
        <v>Frutas</v>
      </c>
      <c r="C176" s="20">
        <f t="shared" ca="1" si="14"/>
        <v>2413</v>
      </c>
      <c r="D176" s="20">
        <f t="shared" ca="1" si="18"/>
        <v>45</v>
      </c>
      <c r="E176" s="20" t="str">
        <f t="shared" ca="1" si="16"/>
        <v>Tatiana</v>
      </c>
      <c r="F176" s="20" t="str">
        <f t="shared" ca="1" si="17"/>
        <v>Sudeste</v>
      </c>
    </row>
    <row r="177" spans="1:6" x14ac:dyDescent="0.25">
      <c r="A177" s="19">
        <f t="shared" ca="1" si="12"/>
        <v>44760</v>
      </c>
      <c r="B177" s="20" t="str">
        <f t="shared" ca="1" si="13"/>
        <v>Frios</v>
      </c>
      <c r="C177" s="20">
        <f t="shared" ca="1" si="14"/>
        <v>1480</v>
      </c>
      <c r="D177" s="20">
        <f t="shared" ca="1" si="18"/>
        <v>31</v>
      </c>
      <c r="E177" s="20" t="str">
        <f t="shared" ca="1" si="16"/>
        <v>Alessandra</v>
      </c>
      <c r="F177" s="20" t="str">
        <f t="shared" ca="1" si="17"/>
        <v>Sudeste</v>
      </c>
    </row>
    <row r="178" spans="1:6" x14ac:dyDescent="0.25">
      <c r="A178" s="19">
        <f t="shared" ca="1" si="12"/>
        <v>44593</v>
      </c>
      <c r="B178" s="20" t="str">
        <f t="shared" ca="1" si="13"/>
        <v>Verduras</v>
      </c>
      <c r="C178" s="20">
        <f t="shared" ca="1" si="14"/>
        <v>2896</v>
      </c>
      <c r="D178" s="20">
        <f t="shared" ca="1" si="18"/>
        <v>150</v>
      </c>
      <c r="E178" s="20" t="str">
        <f t="shared" ca="1" si="16"/>
        <v>Caio</v>
      </c>
      <c r="F178" s="20" t="str">
        <f t="shared" ca="1" si="17"/>
        <v>Nordeste</v>
      </c>
    </row>
    <row r="179" spans="1:6" x14ac:dyDescent="0.25">
      <c r="A179" s="19">
        <f t="shared" ca="1" si="12"/>
        <v>44620</v>
      </c>
      <c r="B179" s="20" t="str">
        <f t="shared" ca="1" si="13"/>
        <v>Doces</v>
      </c>
      <c r="C179" s="20">
        <f t="shared" ca="1" si="14"/>
        <v>2338</v>
      </c>
      <c r="D179" s="20">
        <f t="shared" ca="1" si="18"/>
        <v>101</v>
      </c>
      <c r="E179" s="20" t="str">
        <f t="shared" ca="1" si="16"/>
        <v>Alessandra</v>
      </c>
      <c r="F179" s="20" t="str">
        <f t="shared" ca="1" si="17"/>
        <v>Nordeste</v>
      </c>
    </row>
    <row r="180" spans="1:6" x14ac:dyDescent="0.25">
      <c r="A180" s="19">
        <f t="shared" ca="1" si="12"/>
        <v>44863</v>
      </c>
      <c r="B180" s="20" t="str">
        <f t="shared" ca="1" si="13"/>
        <v>Doces</v>
      </c>
      <c r="C180" s="20">
        <f t="shared" ca="1" si="14"/>
        <v>357</v>
      </c>
      <c r="D180" s="20">
        <f t="shared" ca="1" si="18"/>
        <v>57</v>
      </c>
      <c r="E180" s="20" t="str">
        <f t="shared" ca="1" si="16"/>
        <v>Caio</v>
      </c>
      <c r="F180" s="20" t="str">
        <f t="shared" ca="1" si="17"/>
        <v>Nordeste</v>
      </c>
    </row>
    <row r="181" spans="1:6" x14ac:dyDescent="0.25">
      <c r="A181" s="19">
        <f t="shared" ca="1" si="12"/>
        <v>44283</v>
      </c>
      <c r="B181" s="20" t="str">
        <f t="shared" ca="1" si="13"/>
        <v>Laticínios</v>
      </c>
      <c r="C181" s="20">
        <f t="shared" ca="1" si="14"/>
        <v>1593</v>
      </c>
      <c r="D181" s="20">
        <f t="shared" ca="1" si="18"/>
        <v>85</v>
      </c>
      <c r="E181" s="20" t="str">
        <f t="shared" ca="1" si="16"/>
        <v>Carlos</v>
      </c>
      <c r="F181" s="20" t="str">
        <f t="shared" ca="1" si="17"/>
        <v>Centro-Oeste</v>
      </c>
    </row>
    <row r="182" spans="1:6" x14ac:dyDescent="0.25">
      <c r="A182" s="19">
        <f t="shared" ca="1" si="12"/>
        <v>44826</v>
      </c>
      <c r="B182" s="20" t="str">
        <f t="shared" ca="1" si="13"/>
        <v>Laticínios</v>
      </c>
      <c r="C182" s="20">
        <f t="shared" ca="1" si="14"/>
        <v>860</v>
      </c>
      <c r="D182" s="20">
        <f t="shared" ca="1" si="18"/>
        <v>154</v>
      </c>
      <c r="E182" s="20" t="str">
        <f t="shared" ca="1" si="16"/>
        <v>Roberto</v>
      </c>
      <c r="F182" s="20" t="str">
        <f t="shared" ca="1" si="17"/>
        <v>Sul</v>
      </c>
    </row>
    <row r="183" spans="1:6" x14ac:dyDescent="0.25">
      <c r="A183" s="19">
        <f t="shared" ca="1" si="12"/>
        <v>45261</v>
      </c>
      <c r="B183" s="20" t="str">
        <f t="shared" ca="1" si="13"/>
        <v>Bebidas</v>
      </c>
      <c r="C183" s="20">
        <f t="shared" ca="1" si="14"/>
        <v>1285</v>
      </c>
      <c r="D183" s="20">
        <f t="shared" ca="1" si="18"/>
        <v>64</v>
      </c>
      <c r="E183" s="20" t="str">
        <f t="shared" ca="1" si="16"/>
        <v>Tatiana</v>
      </c>
      <c r="F183" s="20" t="str">
        <f t="shared" ca="1" si="17"/>
        <v>Centro-Oeste</v>
      </c>
    </row>
    <row r="184" spans="1:6" x14ac:dyDescent="0.25">
      <c r="A184" s="19">
        <f t="shared" ca="1" si="12"/>
        <v>44374</v>
      </c>
      <c r="B184" s="20" t="str">
        <f t="shared" ca="1" si="13"/>
        <v>Carnes</v>
      </c>
      <c r="C184" s="20">
        <f t="shared" ca="1" si="14"/>
        <v>1149</v>
      </c>
      <c r="D184" s="20">
        <f t="shared" ca="1" si="18"/>
        <v>77</v>
      </c>
      <c r="E184" s="20" t="str">
        <f t="shared" ca="1" si="16"/>
        <v>Fernando</v>
      </c>
      <c r="F184" s="20" t="str">
        <f t="shared" ca="1" si="17"/>
        <v>Nordeste</v>
      </c>
    </row>
    <row r="185" spans="1:6" x14ac:dyDescent="0.25">
      <c r="A185" s="19">
        <f t="shared" ca="1" si="12"/>
        <v>44990</v>
      </c>
      <c r="B185" s="20" t="str">
        <f t="shared" ca="1" si="13"/>
        <v>Frutas</v>
      </c>
      <c r="C185" s="20">
        <f t="shared" ca="1" si="14"/>
        <v>2081</v>
      </c>
      <c r="D185" s="20">
        <f t="shared" ca="1" si="18"/>
        <v>167</v>
      </c>
      <c r="E185" s="20" t="str">
        <f t="shared" ca="1" si="16"/>
        <v>Alessandra</v>
      </c>
      <c r="F185" s="20" t="str">
        <f t="shared" ca="1" si="17"/>
        <v>Sudeste</v>
      </c>
    </row>
    <row r="186" spans="1:6" x14ac:dyDescent="0.25">
      <c r="A186" s="19">
        <f t="shared" ca="1" si="12"/>
        <v>45109</v>
      </c>
      <c r="B186" s="20" t="str">
        <f t="shared" ca="1" si="13"/>
        <v>Doces</v>
      </c>
      <c r="C186" s="20">
        <f t="shared" ca="1" si="14"/>
        <v>2502</v>
      </c>
      <c r="D186" s="20">
        <f t="shared" ca="1" si="18"/>
        <v>49</v>
      </c>
      <c r="E186" s="20" t="str">
        <f t="shared" ca="1" si="16"/>
        <v>Alessandra</v>
      </c>
      <c r="F186" s="20" t="str">
        <f t="shared" ca="1" si="17"/>
        <v>Sul</v>
      </c>
    </row>
    <row r="187" spans="1:6" x14ac:dyDescent="0.25">
      <c r="A187" s="19">
        <f t="shared" ca="1" si="12"/>
        <v>44881</v>
      </c>
      <c r="B187" s="20" t="str">
        <f t="shared" ca="1" si="13"/>
        <v>Verduras</v>
      </c>
      <c r="C187" s="20">
        <f t="shared" ca="1" si="14"/>
        <v>425</v>
      </c>
      <c r="D187" s="20">
        <f t="shared" ca="1" si="18"/>
        <v>132</v>
      </c>
      <c r="E187" s="20" t="str">
        <f t="shared" ca="1" si="16"/>
        <v>Alessandra</v>
      </c>
      <c r="F187" s="20" t="str">
        <f t="shared" ca="1" si="17"/>
        <v>Norte</v>
      </c>
    </row>
    <row r="188" spans="1:6" x14ac:dyDescent="0.25">
      <c r="A188" s="19">
        <f t="shared" ca="1" si="12"/>
        <v>44608</v>
      </c>
      <c r="B188" s="20" t="str">
        <f t="shared" ca="1" si="13"/>
        <v>Laticínios</v>
      </c>
      <c r="C188" s="20">
        <f t="shared" ca="1" si="14"/>
        <v>1669</v>
      </c>
      <c r="D188" s="20">
        <f t="shared" ca="1" si="18"/>
        <v>140</v>
      </c>
      <c r="E188" s="20" t="str">
        <f t="shared" ca="1" si="16"/>
        <v>Carlos</v>
      </c>
      <c r="F188" s="20" t="str">
        <f t="shared" ca="1" si="17"/>
        <v>Sudeste</v>
      </c>
    </row>
    <row r="189" spans="1:6" x14ac:dyDescent="0.25">
      <c r="A189" s="19">
        <f t="shared" ca="1" si="12"/>
        <v>44786</v>
      </c>
      <c r="B189" s="20" t="str">
        <f t="shared" ca="1" si="13"/>
        <v>Doces</v>
      </c>
      <c r="C189" s="20">
        <f t="shared" ca="1" si="14"/>
        <v>672</v>
      </c>
      <c r="D189" s="20">
        <f t="shared" ca="1" si="18"/>
        <v>180</v>
      </c>
      <c r="E189" s="20" t="str">
        <f t="shared" ca="1" si="16"/>
        <v>Caio</v>
      </c>
      <c r="F189" s="20" t="str">
        <f t="shared" ca="1" si="17"/>
        <v>Norte</v>
      </c>
    </row>
    <row r="190" spans="1:6" x14ac:dyDescent="0.25">
      <c r="A190" s="19">
        <f t="shared" ca="1" si="12"/>
        <v>44833</v>
      </c>
      <c r="B190" s="20" t="str">
        <f t="shared" ca="1" si="13"/>
        <v>Verduras</v>
      </c>
      <c r="C190" s="20">
        <f t="shared" ca="1" si="14"/>
        <v>1175</v>
      </c>
      <c r="D190" s="20">
        <f t="shared" ca="1" si="18"/>
        <v>70</v>
      </c>
      <c r="E190" s="20" t="str">
        <f t="shared" ca="1" si="16"/>
        <v>Carlos</v>
      </c>
      <c r="F190" s="20" t="str">
        <f t="shared" ca="1" si="17"/>
        <v>Sul</v>
      </c>
    </row>
    <row r="191" spans="1:6" x14ac:dyDescent="0.25">
      <c r="A191" s="19">
        <f t="shared" ca="1" si="12"/>
        <v>44557</v>
      </c>
      <c r="B191" s="20" t="str">
        <f t="shared" ca="1" si="13"/>
        <v>Verduras</v>
      </c>
      <c r="C191" s="20">
        <f t="shared" ca="1" si="14"/>
        <v>2836</v>
      </c>
      <c r="D191" s="20">
        <f t="shared" ca="1" si="18"/>
        <v>46</v>
      </c>
      <c r="E191" s="20" t="str">
        <f t="shared" ca="1" si="16"/>
        <v>Alessandra</v>
      </c>
      <c r="F191" s="20" t="str">
        <f t="shared" ca="1" si="17"/>
        <v>Nordeste</v>
      </c>
    </row>
    <row r="192" spans="1:6" x14ac:dyDescent="0.25">
      <c r="A192" s="19">
        <f t="shared" ca="1" si="12"/>
        <v>44578</v>
      </c>
      <c r="B192" s="20" t="str">
        <f t="shared" ca="1" si="13"/>
        <v>Carnes</v>
      </c>
      <c r="C192" s="20">
        <f t="shared" ca="1" si="14"/>
        <v>587</v>
      </c>
      <c r="D192" s="20">
        <f t="shared" ca="1" si="18"/>
        <v>47</v>
      </c>
      <c r="E192" s="20" t="str">
        <f t="shared" ca="1" si="16"/>
        <v>Caio</v>
      </c>
      <c r="F192" s="20" t="str">
        <f t="shared" ca="1" si="17"/>
        <v>Nordeste</v>
      </c>
    </row>
    <row r="193" spans="1:6" x14ac:dyDescent="0.25">
      <c r="A193" s="19">
        <f t="shared" ca="1" si="12"/>
        <v>45286</v>
      </c>
      <c r="B193" s="20" t="str">
        <f t="shared" ca="1" si="13"/>
        <v>Bebidas</v>
      </c>
      <c r="C193" s="20">
        <f t="shared" ca="1" si="14"/>
        <v>1607</v>
      </c>
      <c r="D193" s="20">
        <f t="shared" ca="1" si="18"/>
        <v>60</v>
      </c>
      <c r="E193" s="20" t="str">
        <f t="shared" ca="1" si="16"/>
        <v>Alessandra</v>
      </c>
      <c r="F193" s="20" t="str">
        <f t="shared" ca="1" si="17"/>
        <v>Sul</v>
      </c>
    </row>
    <row r="194" spans="1:6" x14ac:dyDescent="0.25">
      <c r="A194" s="19">
        <f t="shared" ca="1" si="12"/>
        <v>45043</v>
      </c>
      <c r="B194" s="20" t="str">
        <f t="shared" ca="1" si="13"/>
        <v>Frutas</v>
      </c>
      <c r="C194" s="20">
        <f t="shared" ca="1" si="14"/>
        <v>1007</v>
      </c>
      <c r="D194" s="20">
        <f t="shared" ca="1" si="18"/>
        <v>77</v>
      </c>
      <c r="E194" s="20" t="str">
        <f t="shared" ca="1" si="16"/>
        <v>Caio</v>
      </c>
      <c r="F194" s="20" t="str">
        <f t="shared" ca="1" si="17"/>
        <v>Centro-Oeste</v>
      </c>
    </row>
    <row r="195" spans="1:6" x14ac:dyDescent="0.25">
      <c r="A195" s="19">
        <f t="shared" ref="A195:A201" ca="1" si="19">RANDBETWEEN(TODAY()-1095,TODAY())</f>
        <v>44516</v>
      </c>
      <c r="B195" s="20" t="str">
        <f t="shared" ref="B195:B201" ca="1" si="20">CHOOSE(RANDBETWEEN(1,7),"Carnes", "Verduras","Frios","Laticínios","Bebidas","Frutas","Doces")</f>
        <v>Verduras</v>
      </c>
      <c r="C195" s="20">
        <f t="shared" ref="C195:C201" ca="1" si="21">RANDBETWEEN(250,3000)</f>
        <v>1284</v>
      </c>
      <c r="D195" s="20">
        <f t="shared" ca="1" si="18"/>
        <v>195</v>
      </c>
      <c r="E195" s="20" t="str">
        <f t="shared" ref="E195:E201" ca="1" si="22">CHOOSE(RANDBETWEEN(1,7),"Caio", "Alessandra","Carlos","Luciana","Tatiana","Fernando","Roberto")</f>
        <v>Roberto</v>
      </c>
      <c r="F195" s="20" t="str">
        <f t="shared" ref="F195:F201" ca="1" si="23">CHOOSE(RANDBETWEEN(1,5),"Norte", "Sul","Sudeste","Centro-Oeste","Nordeste")</f>
        <v>Sul</v>
      </c>
    </row>
    <row r="196" spans="1:6" x14ac:dyDescent="0.25">
      <c r="A196" s="19">
        <f t="shared" ca="1" si="19"/>
        <v>44578</v>
      </c>
      <c r="B196" s="20" t="str">
        <f t="shared" ca="1" si="20"/>
        <v>Frutas</v>
      </c>
      <c r="C196" s="20">
        <f t="shared" ca="1" si="21"/>
        <v>1954</v>
      </c>
      <c r="D196" s="20">
        <f t="shared" ca="1" si="18"/>
        <v>48</v>
      </c>
      <c r="E196" s="20" t="str">
        <f t="shared" ca="1" si="22"/>
        <v>Roberto</v>
      </c>
      <c r="F196" s="20" t="str">
        <f t="shared" ca="1" si="23"/>
        <v>Sul</v>
      </c>
    </row>
    <row r="197" spans="1:6" x14ac:dyDescent="0.25">
      <c r="A197" s="19">
        <f t="shared" ca="1" si="19"/>
        <v>44599</v>
      </c>
      <c r="B197" s="20" t="str">
        <f t="shared" ca="1" si="20"/>
        <v>Verduras</v>
      </c>
      <c r="C197" s="20">
        <f t="shared" ca="1" si="21"/>
        <v>1998</v>
      </c>
      <c r="D197" s="20">
        <f t="shared" ca="1" si="18"/>
        <v>160</v>
      </c>
      <c r="E197" s="20" t="str">
        <f t="shared" ca="1" si="22"/>
        <v>Caio</v>
      </c>
      <c r="F197" s="20" t="str">
        <f t="shared" ca="1" si="23"/>
        <v>Nordeste</v>
      </c>
    </row>
    <row r="198" spans="1:6" x14ac:dyDescent="0.25">
      <c r="A198" s="19">
        <f t="shared" ca="1" si="19"/>
        <v>44261</v>
      </c>
      <c r="B198" s="20" t="str">
        <f t="shared" ca="1" si="20"/>
        <v>Carnes</v>
      </c>
      <c r="C198" s="20">
        <f t="shared" ca="1" si="21"/>
        <v>1813</v>
      </c>
      <c r="D198" s="20">
        <f t="shared" ca="1" si="18"/>
        <v>191</v>
      </c>
      <c r="E198" s="20" t="str">
        <f t="shared" ca="1" si="22"/>
        <v>Alessandra</v>
      </c>
      <c r="F198" s="20" t="str">
        <f t="shared" ca="1" si="23"/>
        <v>Sudeste</v>
      </c>
    </row>
    <row r="199" spans="1:6" x14ac:dyDescent="0.25">
      <c r="A199" s="19">
        <f t="shared" ca="1" si="19"/>
        <v>44553</v>
      </c>
      <c r="B199" s="20" t="str">
        <f t="shared" ca="1" si="20"/>
        <v>Frios</v>
      </c>
      <c r="C199" s="20">
        <f t="shared" ca="1" si="21"/>
        <v>945</v>
      </c>
      <c r="D199" s="20">
        <f t="shared" ca="1" si="18"/>
        <v>106</v>
      </c>
      <c r="E199" s="20" t="str">
        <f t="shared" ca="1" si="22"/>
        <v>Caio</v>
      </c>
      <c r="F199" s="20" t="str">
        <f t="shared" ca="1" si="23"/>
        <v>Nordeste</v>
      </c>
    </row>
    <row r="200" spans="1:6" x14ac:dyDescent="0.25">
      <c r="A200" s="19">
        <f t="shared" ca="1" si="19"/>
        <v>45281</v>
      </c>
      <c r="B200" s="20" t="str">
        <f t="shared" ca="1" si="20"/>
        <v>Frutas</v>
      </c>
      <c r="C200" s="20">
        <f t="shared" ca="1" si="21"/>
        <v>431</v>
      </c>
      <c r="D200" s="20">
        <f t="shared" ca="1" si="18"/>
        <v>71</v>
      </c>
      <c r="E200" s="20" t="str">
        <f t="shared" ca="1" si="22"/>
        <v>Fernando</v>
      </c>
      <c r="F200" s="20" t="str">
        <f t="shared" ca="1" si="23"/>
        <v>Sul</v>
      </c>
    </row>
    <row r="201" spans="1:6" x14ac:dyDescent="0.25">
      <c r="A201" s="19">
        <f t="shared" ca="1" si="19"/>
        <v>44964</v>
      </c>
      <c r="B201" s="20" t="str">
        <f t="shared" ca="1" si="20"/>
        <v>Carnes</v>
      </c>
      <c r="C201" s="20">
        <f t="shared" ca="1" si="21"/>
        <v>433</v>
      </c>
      <c r="D201" s="20">
        <f t="shared" ca="1" si="18"/>
        <v>84</v>
      </c>
      <c r="E201" s="20" t="str">
        <f t="shared" ca="1" si="22"/>
        <v>Fernando</v>
      </c>
      <c r="F201" s="20" t="str">
        <f t="shared" ca="1" si="23"/>
        <v>Norte</v>
      </c>
    </row>
    <row r="202" spans="1:6" ht="15" x14ac:dyDescent="0.25">
      <c r="A202" s="3"/>
      <c r="B202" s="1"/>
      <c r="C202" s="1"/>
      <c r="D202" s="1"/>
      <c r="E202" s="1"/>
      <c r="F20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329-FDA0-4ED9-B205-E083113342DF}">
  <dimension ref="A1:U48"/>
  <sheetViews>
    <sheetView showGridLines="0" workbookViewId="0">
      <selection activeCell="CB6" sqref="CB6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2.28515625" customWidth="1"/>
    <col min="4" max="4" width="10.7109375" bestFit="1" customWidth="1"/>
    <col min="5" max="5" width="15.7109375" bestFit="1" customWidth="1"/>
    <col min="6" max="6" width="2.85546875" customWidth="1"/>
    <col min="7" max="7" width="10.7109375" bestFit="1" customWidth="1"/>
    <col min="8" max="8" width="20.5703125" bestFit="1" customWidth="1"/>
    <col min="9" max="9" width="2.28515625" customWidth="1"/>
    <col min="10" max="10" width="20.5703125" bestFit="1" customWidth="1"/>
    <col min="11" max="11" width="8" bestFit="1" customWidth="1"/>
    <col min="12" max="12" width="7" bestFit="1" customWidth="1"/>
    <col min="13" max="13" width="6.28515625" bestFit="1" customWidth="1"/>
    <col min="14" max="14" width="5.28515625" bestFit="1" customWidth="1"/>
    <col min="15" max="15" width="6.42578125" bestFit="1" customWidth="1"/>
    <col min="16" max="16" width="9.28515625" bestFit="1" customWidth="1"/>
    <col min="17" max="17" width="9" bestFit="1" customWidth="1"/>
    <col min="18" max="18" width="2.7109375" customWidth="1"/>
    <col min="19" max="19" width="3" bestFit="1" customWidth="1"/>
    <col min="20" max="20" width="10.7109375" bestFit="1" customWidth="1"/>
    <col min="21" max="21" width="20.5703125" bestFit="1" customWidth="1"/>
    <col min="22" max="22" width="7" bestFit="1" customWidth="1"/>
    <col min="23" max="23" width="6.28515625" bestFit="1" customWidth="1"/>
    <col min="24" max="24" width="5.28515625" bestFit="1" customWidth="1"/>
    <col min="25" max="25" width="6.42578125" bestFit="1" customWidth="1"/>
    <col min="26" max="26" width="9.28515625" bestFit="1" customWidth="1"/>
    <col min="27" max="27" width="9" bestFit="1" customWidth="1"/>
    <col min="28" max="28" width="10.7109375" bestFit="1" customWidth="1"/>
    <col min="29" max="60" width="3" bestFit="1" customWidth="1"/>
    <col min="61" max="125" width="4" bestFit="1" customWidth="1"/>
    <col min="126" max="126" width="10.7109375" bestFit="1" customWidth="1"/>
  </cols>
  <sheetData>
    <row r="1" spans="1:21" x14ac:dyDescent="0.25">
      <c r="A1" s="4" t="s">
        <v>3</v>
      </c>
      <c r="B1" t="s">
        <v>15</v>
      </c>
      <c r="C1" s="7"/>
      <c r="D1" s="4" t="s">
        <v>3</v>
      </c>
      <c r="E1" t="s">
        <v>15</v>
      </c>
      <c r="F1" s="7"/>
      <c r="G1" s="4" t="s">
        <v>3</v>
      </c>
      <c r="H1" t="s">
        <v>15</v>
      </c>
    </row>
    <row r="2" spans="1:21" x14ac:dyDescent="0.25">
      <c r="A2" s="7"/>
      <c r="B2" s="7"/>
      <c r="C2" s="7"/>
      <c r="D2" s="7"/>
      <c r="E2" s="7"/>
      <c r="F2" s="7"/>
      <c r="G2" s="7"/>
      <c r="H2" s="7"/>
    </row>
    <row r="3" spans="1:21" x14ac:dyDescent="0.25">
      <c r="B3" s="6" t="s">
        <v>14</v>
      </c>
      <c r="C3" s="7"/>
      <c r="E3" s="6" t="s">
        <v>14</v>
      </c>
      <c r="F3" s="7"/>
      <c r="H3" s="6" t="s">
        <v>24</v>
      </c>
      <c r="J3" s="12" t="s">
        <v>29</v>
      </c>
      <c r="L3" s="12"/>
      <c r="M3" s="12"/>
      <c r="N3" s="12"/>
      <c r="O3" s="12"/>
      <c r="P3" s="12"/>
      <c r="Q3" s="12"/>
      <c r="U3" s="12" t="s">
        <v>46</v>
      </c>
    </row>
    <row r="4" spans="1:21" x14ac:dyDescent="0.25">
      <c r="A4" s="13" t="s">
        <v>6</v>
      </c>
      <c r="B4" s="14">
        <v>57819</v>
      </c>
      <c r="D4" s="13" t="s">
        <v>17</v>
      </c>
      <c r="E4" s="14">
        <v>61189</v>
      </c>
      <c r="G4" s="13" t="s">
        <v>17</v>
      </c>
      <c r="H4" s="15">
        <v>4012</v>
      </c>
      <c r="K4" s="12" t="s">
        <v>6</v>
      </c>
      <c r="L4" s="12" t="s">
        <v>7</v>
      </c>
      <c r="M4" s="12" t="s">
        <v>8</v>
      </c>
      <c r="N4" s="12" t="s">
        <v>9</v>
      </c>
      <c r="O4" s="12" t="s">
        <v>10</v>
      </c>
      <c r="P4" s="12" t="s">
        <v>11</v>
      </c>
      <c r="Q4" s="12" t="s">
        <v>12</v>
      </c>
      <c r="T4" s="13" t="s">
        <v>30</v>
      </c>
      <c r="U4" s="15">
        <v>60</v>
      </c>
    </row>
    <row r="5" spans="1:21" x14ac:dyDescent="0.25">
      <c r="A5" s="13" t="s">
        <v>7</v>
      </c>
      <c r="B5" s="14">
        <v>59989</v>
      </c>
      <c r="D5" s="13" t="s">
        <v>18</v>
      </c>
      <c r="E5" s="14">
        <v>43450</v>
      </c>
      <c r="G5" s="13" t="s">
        <v>18</v>
      </c>
      <c r="H5" s="15">
        <v>2710</v>
      </c>
      <c r="J5" s="13" t="s">
        <v>25</v>
      </c>
      <c r="K5" s="16">
        <v>110.66666666666667</v>
      </c>
      <c r="L5" s="16">
        <v>132.30000000000001</v>
      </c>
      <c r="M5" s="16">
        <v>78.714285714285708</v>
      </c>
      <c r="N5" s="16">
        <v>96.571428571428569</v>
      </c>
      <c r="O5" s="16">
        <v>77.599999999999994</v>
      </c>
      <c r="P5" s="16">
        <v>139</v>
      </c>
      <c r="Q5" s="16">
        <v>98.3</v>
      </c>
      <c r="T5" s="17" t="s">
        <v>43</v>
      </c>
      <c r="U5" s="15">
        <v>5</v>
      </c>
    </row>
    <row r="6" spans="1:21" x14ac:dyDescent="0.25">
      <c r="A6" s="13" t="s">
        <v>8</v>
      </c>
      <c r="B6" s="14">
        <v>40906</v>
      </c>
      <c r="D6" s="13" t="s">
        <v>19</v>
      </c>
      <c r="E6" s="14">
        <v>32651</v>
      </c>
      <c r="G6" s="13" t="s">
        <v>19</v>
      </c>
      <c r="H6" s="15">
        <v>1870</v>
      </c>
      <c r="J6" s="13" t="s">
        <v>26</v>
      </c>
      <c r="K6" s="16">
        <v>115</v>
      </c>
      <c r="L6" s="16">
        <v>110.5</v>
      </c>
      <c r="M6" s="16">
        <v>132</v>
      </c>
      <c r="N6" s="16">
        <v>97.5</v>
      </c>
      <c r="O6" s="16">
        <v>117.66666666666667</v>
      </c>
      <c r="P6" s="16">
        <v>123.14285714285714</v>
      </c>
      <c r="Q6" s="16">
        <v>118</v>
      </c>
      <c r="T6" s="17" t="s">
        <v>44</v>
      </c>
      <c r="U6" s="15">
        <v>7</v>
      </c>
    </row>
    <row r="7" spans="1:21" x14ac:dyDescent="0.25">
      <c r="A7" s="13" t="s">
        <v>9</v>
      </c>
      <c r="B7" s="14">
        <v>40060</v>
      </c>
      <c r="D7" s="13" t="s">
        <v>22</v>
      </c>
      <c r="E7" s="14">
        <v>51107</v>
      </c>
      <c r="G7" s="13" t="s">
        <v>22</v>
      </c>
      <c r="H7" s="15">
        <v>3433</v>
      </c>
      <c r="J7" s="13" t="s">
        <v>16</v>
      </c>
      <c r="K7" s="16">
        <v>137.5</v>
      </c>
      <c r="L7" s="16">
        <v>111</v>
      </c>
      <c r="M7" s="16">
        <v>95.375</v>
      </c>
      <c r="N7" s="16">
        <v>73.5</v>
      </c>
      <c r="O7" s="16">
        <v>101.14285714285714</v>
      </c>
      <c r="P7" s="16">
        <v>124.25</v>
      </c>
      <c r="Q7" s="16">
        <v>86</v>
      </c>
      <c r="T7" s="17" t="s">
        <v>31</v>
      </c>
      <c r="U7" s="15">
        <v>7</v>
      </c>
    </row>
    <row r="8" spans="1:21" x14ac:dyDescent="0.25">
      <c r="A8" s="13" t="s">
        <v>10</v>
      </c>
      <c r="B8" s="14">
        <v>37032</v>
      </c>
      <c r="D8" s="13" t="s">
        <v>20</v>
      </c>
      <c r="E8" s="14">
        <v>45553</v>
      </c>
      <c r="G8" s="13" t="s">
        <v>20</v>
      </c>
      <c r="H8" s="15">
        <v>3140</v>
      </c>
      <c r="J8" s="13" t="s">
        <v>27</v>
      </c>
      <c r="K8" s="16">
        <v>90.833333333333329</v>
      </c>
      <c r="L8" s="16">
        <v>95.142857142857139</v>
      </c>
      <c r="M8" s="16">
        <v>107</v>
      </c>
      <c r="N8" s="16">
        <v>148.4</v>
      </c>
      <c r="O8" s="16">
        <v>112.16666666666667</v>
      </c>
      <c r="P8" s="16">
        <v>134.83333333333334</v>
      </c>
      <c r="Q8" s="16">
        <v>123.6</v>
      </c>
      <c r="T8" s="17" t="s">
        <v>37</v>
      </c>
      <c r="U8" s="15">
        <v>5</v>
      </c>
    </row>
    <row r="9" spans="1:21" x14ac:dyDescent="0.25">
      <c r="A9" s="13" t="s">
        <v>11</v>
      </c>
      <c r="B9" s="14">
        <v>64843</v>
      </c>
      <c r="D9" s="13" t="s">
        <v>23</v>
      </c>
      <c r="E9" s="14">
        <v>45499</v>
      </c>
      <c r="G9" s="13" t="s">
        <v>23</v>
      </c>
      <c r="H9" s="15">
        <v>3297</v>
      </c>
      <c r="J9" s="13" t="s">
        <v>28</v>
      </c>
      <c r="K9" s="16">
        <v>148.83333333333334</v>
      </c>
      <c r="L9" s="16">
        <v>107.66666666666667</v>
      </c>
      <c r="M9" s="16">
        <v>148.5</v>
      </c>
      <c r="N9" s="16">
        <v>88.75</v>
      </c>
      <c r="O9" s="16">
        <v>126.5</v>
      </c>
      <c r="P9" s="16">
        <v>95.875</v>
      </c>
      <c r="Q9" s="16">
        <v>82.5</v>
      </c>
      <c r="T9" s="17" t="s">
        <v>41</v>
      </c>
      <c r="U9" s="15">
        <v>4</v>
      </c>
    </row>
    <row r="10" spans="1:21" x14ac:dyDescent="0.25">
      <c r="A10" s="13" t="s">
        <v>12</v>
      </c>
      <c r="B10" s="14">
        <v>31147</v>
      </c>
      <c r="D10" s="13" t="s">
        <v>21</v>
      </c>
      <c r="E10" s="14">
        <v>52347</v>
      </c>
      <c r="G10" s="13" t="s">
        <v>21</v>
      </c>
      <c r="H10" s="15">
        <v>3841</v>
      </c>
      <c r="J10" s="9" t="s">
        <v>13</v>
      </c>
      <c r="K10" s="11">
        <v>119.65517241379311</v>
      </c>
      <c r="L10" s="11">
        <v>114</v>
      </c>
      <c r="M10" s="11">
        <v>105.27586206896552</v>
      </c>
      <c r="N10" s="11">
        <v>102.81818181818181</v>
      </c>
      <c r="O10" s="11">
        <v>106.70370370370371</v>
      </c>
      <c r="P10" s="11">
        <v>121.6829268292683</v>
      </c>
      <c r="Q10" s="11">
        <v>101.27272727272727</v>
      </c>
      <c r="T10" s="17" t="s">
        <v>38</v>
      </c>
      <c r="U10" s="15">
        <v>4</v>
      </c>
    </row>
    <row r="11" spans="1:21" x14ac:dyDescent="0.25">
      <c r="A11" s="9" t="s">
        <v>13</v>
      </c>
      <c r="B11" s="10">
        <v>331796</v>
      </c>
      <c r="D11" s="9" t="s">
        <v>13</v>
      </c>
      <c r="E11" s="10">
        <v>331796</v>
      </c>
      <c r="G11" s="9" t="s">
        <v>13</v>
      </c>
      <c r="H11" s="8">
        <v>22303</v>
      </c>
      <c r="T11" s="17" t="s">
        <v>32</v>
      </c>
      <c r="U11" s="15">
        <v>7</v>
      </c>
    </row>
    <row r="12" spans="1:21" x14ac:dyDescent="0.25">
      <c r="T12" s="17" t="s">
        <v>33</v>
      </c>
      <c r="U12" s="15">
        <v>7</v>
      </c>
    </row>
    <row r="13" spans="1:21" x14ac:dyDescent="0.25">
      <c r="T13" s="17" t="s">
        <v>39</v>
      </c>
      <c r="U13" s="15">
        <v>5</v>
      </c>
    </row>
    <row r="14" spans="1:21" x14ac:dyDescent="0.25">
      <c r="T14" s="17" t="s">
        <v>42</v>
      </c>
      <c r="U14" s="15">
        <v>6</v>
      </c>
    </row>
    <row r="15" spans="1:21" x14ac:dyDescent="0.25">
      <c r="T15" s="17" t="s">
        <v>34</v>
      </c>
      <c r="U15" s="15">
        <v>3</v>
      </c>
    </row>
    <row r="16" spans="1:21" x14ac:dyDescent="0.25">
      <c r="T16" s="5"/>
      <c r="U16" s="15"/>
    </row>
    <row r="17" spans="20:21" x14ac:dyDescent="0.25">
      <c r="T17" s="13" t="s">
        <v>35</v>
      </c>
      <c r="U17" s="15">
        <v>72</v>
      </c>
    </row>
    <row r="18" spans="20:21" x14ac:dyDescent="0.25">
      <c r="T18" s="17" t="s">
        <v>36</v>
      </c>
      <c r="U18" s="15">
        <v>7</v>
      </c>
    </row>
    <row r="19" spans="20:21" x14ac:dyDescent="0.25">
      <c r="T19" s="17" t="s">
        <v>43</v>
      </c>
      <c r="U19" s="15">
        <v>6</v>
      </c>
    </row>
    <row r="20" spans="20:21" x14ac:dyDescent="0.25">
      <c r="T20" s="17" t="s">
        <v>44</v>
      </c>
      <c r="U20" s="15">
        <v>7</v>
      </c>
    </row>
    <row r="21" spans="20:21" x14ac:dyDescent="0.25">
      <c r="T21" s="17" t="s">
        <v>31</v>
      </c>
      <c r="U21" s="15">
        <v>2</v>
      </c>
    </row>
    <row r="22" spans="20:21" x14ac:dyDescent="0.25">
      <c r="T22" s="17" t="s">
        <v>37</v>
      </c>
      <c r="U22" s="15">
        <v>4</v>
      </c>
    </row>
    <row r="23" spans="20:21" x14ac:dyDescent="0.25">
      <c r="T23" s="17" t="s">
        <v>41</v>
      </c>
      <c r="U23" s="15">
        <v>3</v>
      </c>
    </row>
    <row r="24" spans="20:21" x14ac:dyDescent="0.25">
      <c r="T24" s="17" t="s">
        <v>38</v>
      </c>
      <c r="U24" s="15">
        <v>15</v>
      </c>
    </row>
    <row r="25" spans="20:21" x14ac:dyDescent="0.25">
      <c r="T25" s="17" t="s">
        <v>32</v>
      </c>
      <c r="U25" s="15">
        <v>8</v>
      </c>
    </row>
    <row r="26" spans="20:21" x14ac:dyDescent="0.25">
      <c r="T26" s="17" t="s">
        <v>33</v>
      </c>
      <c r="U26" s="15">
        <v>5</v>
      </c>
    </row>
    <row r="27" spans="20:21" x14ac:dyDescent="0.25">
      <c r="T27" s="17" t="s">
        <v>39</v>
      </c>
      <c r="U27" s="15">
        <v>2</v>
      </c>
    </row>
    <row r="28" spans="20:21" x14ac:dyDescent="0.25">
      <c r="T28" s="17" t="s">
        <v>42</v>
      </c>
      <c r="U28" s="15">
        <v>7</v>
      </c>
    </row>
    <row r="29" spans="20:21" x14ac:dyDescent="0.25">
      <c r="T29" s="17" t="s">
        <v>34</v>
      </c>
      <c r="U29" s="15">
        <v>6</v>
      </c>
    </row>
    <row r="30" spans="20:21" x14ac:dyDescent="0.25">
      <c r="T30" s="5"/>
      <c r="U30" s="15"/>
    </row>
    <row r="31" spans="20:21" x14ac:dyDescent="0.25">
      <c r="T31" s="13" t="s">
        <v>40</v>
      </c>
      <c r="U31" s="15">
        <v>64</v>
      </c>
    </row>
    <row r="32" spans="20:21" x14ac:dyDescent="0.25">
      <c r="T32" s="17" t="s">
        <v>36</v>
      </c>
      <c r="U32" s="15">
        <v>2</v>
      </c>
    </row>
    <row r="33" spans="20:21" x14ac:dyDescent="0.25">
      <c r="T33" s="17" t="s">
        <v>43</v>
      </c>
      <c r="U33" s="15">
        <v>7</v>
      </c>
    </row>
    <row r="34" spans="20:21" x14ac:dyDescent="0.25">
      <c r="T34" s="17" t="s">
        <v>44</v>
      </c>
      <c r="U34" s="15">
        <v>6</v>
      </c>
    </row>
    <row r="35" spans="20:21" x14ac:dyDescent="0.25">
      <c r="T35" s="17" t="s">
        <v>31</v>
      </c>
      <c r="U35" s="15">
        <v>3</v>
      </c>
    </row>
    <row r="36" spans="20:21" x14ac:dyDescent="0.25">
      <c r="T36" s="17" t="s">
        <v>37</v>
      </c>
      <c r="U36" s="15">
        <v>4</v>
      </c>
    </row>
    <row r="37" spans="20:21" x14ac:dyDescent="0.25">
      <c r="T37" s="17" t="s">
        <v>41</v>
      </c>
      <c r="U37" s="15">
        <v>5</v>
      </c>
    </row>
    <row r="38" spans="20:21" x14ac:dyDescent="0.25">
      <c r="T38" s="17" t="s">
        <v>38</v>
      </c>
      <c r="U38" s="15">
        <v>9</v>
      </c>
    </row>
    <row r="39" spans="20:21" x14ac:dyDescent="0.25">
      <c r="T39" s="17" t="s">
        <v>32</v>
      </c>
      <c r="U39" s="15">
        <v>7</v>
      </c>
    </row>
    <row r="40" spans="20:21" x14ac:dyDescent="0.25">
      <c r="T40" s="17" t="s">
        <v>33</v>
      </c>
      <c r="U40" s="15">
        <v>6</v>
      </c>
    </row>
    <row r="41" spans="20:21" x14ac:dyDescent="0.25">
      <c r="T41" s="17" t="s">
        <v>39</v>
      </c>
      <c r="U41" s="15">
        <v>7</v>
      </c>
    </row>
    <row r="42" spans="20:21" x14ac:dyDescent="0.25">
      <c r="T42" s="17" t="s">
        <v>42</v>
      </c>
      <c r="U42" s="15">
        <v>3</v>
      </c>
    </row>
    <row r="43" spans="20:21" x14ac:dyDescent="0.25">
      <c r="T43" s="17" t="s">
        <v>34</v>
      </c>
      <c r="U43" s="15">
        <v>5</v>
      </c>
    </row>
    <row r="44" spans="20:21" x14ac:dyDescent="0.25">
      <c r="T44" s="5"/>
      <c r="U44" s="15"/>
    </row>
    <row r="45" spans="20:21" x14ac:dyDescent="0.25">
      <c r="T45" s="13" t="s">
        <v>45</v>
      </c>
      <c r="U45" s="15">
        <v>4</v>
      </c>
    </row>
    <row r="46" spans="20:21" x14ac:dyDescent="0.25">
      <c r="T46" s="17" t="s">
        <v>36</v>
      </c>
      <c r="U46" s="15">
        <v>4</v>
      </c>
    </row>
    <row r="47" spans="20:21" x14ac:dyDescent="0.25">
      <c r="T47" s="5"/>
      <c r="U47" s="15"/>
    </row>
    <row r="48" spans="20:21" x14ac:dyDescent="0.25">
      <c r="T48" s="9" t="s">
        <v>13</v>
      </c>
      <c r="U48" s="8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62AD-C0E0-4424-8CDD-A49C47F7C9C6}">
  <dimension ref="A1:DN174"/>
  <sheetViews>
    <sheetView showGridLines="0" showRowColHeaders="0" zoomScaleNormal="100" workbookViewId="0">
      <selection activeCell="CD5" sqref="CD5"/>
    </sheetView>
  </sheetViews>
  <sheetFormatPr defaultColWidth="2.85546875" defaultRowHeight="15" x14ac:dyDescent="0.25"/>
  <sheetData>
    <row r="1" spans="1:118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</row>
    <row r="2" spans="1:118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</row>
    <row r="4" spans="1:11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</row>
    <row r="5" spans="1:118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</row>
    <row r="6" spans="1:1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</row>
    <row r="7" spans="1:11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</row>
    <row r="8" spans="1:118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</row>
    <row r="9" spans="1:118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</row>
    <row r="10" spans="1:11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</row>
    <row r="11" spans="1:118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</row>
    <row r="12" spans="1:11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</row>
    <row r="13" spans="1:11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</row>
    <row r="14" spans="1:118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</row>
    <row r="15" spans="1:118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</row>
    <row r="16" spans="1:118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</row>
    <row r="17" spans="1:118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</row>
    <row r="18" spans="1:118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</row>
    <row r="19" spans="1:11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</row>
    <row r="20" spans="1:118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</row>
    <row r="21" spans="1:118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</row>
    <row r="22" spans="1:118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</row>
    <row r="23" spans="1:118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</row>
    <row r="24" spans="1:118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</row>
    <row r="25" spans="1:118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</row>
    <row r="26" spans="1:118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</row>
    <row r="27" spans="1:118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</row>
    <row r="28" spans="1:118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</row>
    <row r="29" spans="1:118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</row>
    <row r="30" spans="1:11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</row>
    <row r="31" spans="1:11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</row>
    <row r="32" spans="1:11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</row>
    <row r="33" spans="1:118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</row>
    <row r="34" spans="1:118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</row>
    <row r="35" spans="1:118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</row>
    <row r="36" spans="1:118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</row>
    <row r="37" spans="1:118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</row>
    <row r="38" spans="1:118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</row>
    <row r="39" spans="1:118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</row>
    <row r="40" spans="1:118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</row>
    <row r="41" spans="1:118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</row>
    <row r="42" spans="1:118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</row>
    <row r="43" spans="1:118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</row>
    <row r="44" spans="1:118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</row>
    <row r="45" spans="1:11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</row>
    <row r="46" spans="1:11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</row>
    <row r="47" spans="1:11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</row>
    <row r="48" spans="1:11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</row>
    <row r="49" spans="1:118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</row>
    <row r="50" spans="1:118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</row>
    <row r="51" spans="1:118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</row>
    <row r="52" spans="1:118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</row>
    <row r="53" spans="1:118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</row>
    <row r="54" spans="1:118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</row>
    <row r="55" spans="1:118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</row>
    <row r="56" spans="1:118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</row>
    <row r="57" spans="1:118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</row>
    <row r="58" spans="1:118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</row>
    <row r="59" spans="1:118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</row>
    <row r="60" spans="1:118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</row>
    <row r="61" spans="1:118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</row>
    <row r="62" spans="1:118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</row>
    <row r="63" spans="1:118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</row>
    <row r="64" spans="1:118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</row>
    <row r="65" spans="1:118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</row>
    <row r="66" spans="1:118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</row>
    <row r="67" spans="1:118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</row>
    <row r="68" spans="1:118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</row>
    <row r="69" spans="1:118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</row>
    <row r="70" spans="1:118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</row>
    <row r="71" spans="1:118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</row>
    <row r="72" spans="1:118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</row>
    <row r="73" spans="1:118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</row>
    <row r="74" spans="1:118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</row>
    <row r="75" spans="1:118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</row>
    <row r="76" spans="1:118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</row>
    <row r="77" spans="1:118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</row>
    <row r="78" spans="1:118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</row>
    <row r="79" spans="1:118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</row>
    <row r="80" spans="1:118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</row>
    <row r="81" spans="1:118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</row>
    <row r="82" spans="1:118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</row>
    <row r="83" spans="1:118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</row>
    <row r="84" spans="1:118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</row>
    <row r="85" spans="1:118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</row>
    <row r="86" spans="1:118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</row>
    <row r="87" spans="1:118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</row>
    <row r="88" spans="1:118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</row>
    <row r="89" spans="1:118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</row>
    <row r="90" spans="1:118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</row>
    <row r="91" spans="1:118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</row>
    <row r="92" spans="1:118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</row>
    <row r="93" spans="1:118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</row>
    <row r="94" spans="1:118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</row>
    <row r="95" spans="1:118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</row>
    <row r="96" spans="1:118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</row>
    <row r="97" spans="1:118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</row>
    <row r="98" spans="1:118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</row>
    <row r="99" spans="1:118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</row>
    <row r="100" spans="1:118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</row>
    <row r="101" spans="1:118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</row>
    <row r="102" spans="1:118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</row>
    <row r="103" spans="1:118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</row>
    <row r="104" spans="1:118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</row>
    <row r="105" spans="1:118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</row>
    <row r="106" spans="1:118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</row>
    <row r="107" spans="1:118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</row>
    <row r="108" spans="1:118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</row>
    <row r="109" spans="1:118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</row>
    <row r="110" spans="1:118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</row>
    <row r="111" spans="1:118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</row>
    <row r="112" spans="1:118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</row>
    <row r="113" spans="1:82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</row>
    <row r="114" spans="1:8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</row>
    <row r="115" spans="1:82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</row>
    <row r="116" spans="1:82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</row>
    <row r="117" spans="1:82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</row>
    <row r="118" spans="1:82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</row>
    <row r="119" spans="1:82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</row>
    <row r="120" spans="1:82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</row>
    <row r="121" spans="1:82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</row>
    <row r="122" spans="1:82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</row>
    <row r="123" spans="1:82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</row>
    <row r="124" spans="1:82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</row>
    <row r="125" spans="1:82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</row>
    <row r="126" spans="1:82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</row>
    <row r="127" spans="1:82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</row>
    <row r="128" spans="1:82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</row>
    <row r="129" spans="1:82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</row>
    <row r="130" spans="1:82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</row>
    <row r="131" spans="1:82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</row>
    <row r="132" spans="1:82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</row>
    <row r="133" spans="1:82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</row>
    <row r="134" spans="1:82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</row>
    <row r="135" spans="1:82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</row>
    <row r="136" spans="1:82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</row>
    <row r="137" spans="1:82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</row>
    <row r="138" spans="1:82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</row>
    <row r="139" spans="1:82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</row>
    <row r="140" spans="1:82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</row>
    <row r="141" spans="1:82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</row>
    <row r="142" spans="1:82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</row>
    <row r="143" spans="1:82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</row>
    <row r="144" spans="1:82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</row>
    <row r="145" spans="1:82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</row>
    <row r="146" spans="1:82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</row>
    <row r="147" spans="1:82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</row>
    <row r="148" spans="1:82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</row>
    <row r="149" spans="1:82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</row>
    <row r="150" spans="1:82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</row>
    <row r="151" spans="1:82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</row>
    <row r="152" spans="1:82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</row>
    <row r="153" spans="1:82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</row>
    <row r="154" spans="1:82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</row>
    <row r="155" spans="1:82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</row>
    <row r="156" spans="1:82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</row>
    <row r="157" spans="1:82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</row>
    <row r="158" spans="1:82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</row>
    <row r="159" spans="1:82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</row>
    <row r="160" spans="1:82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</row>
    <row r="161" spans="1:82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</row>
    <row r="162" spans="1:82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</row>
    <row r="163" spans="1:82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</row>
    <row r="164" spans="1:8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</row>
    <row r="165" spans="1:82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</row>
    <row r="166" spans="1:8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</row>
    <row r="167" spans="1:8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</row>
    <row r="168" spans="1:8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</row>
    <row r="169" spans="1:8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</row>
    <row r="170" spans="1:8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</row>
    <row r="171" spans="1:8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</row>
    <row r="172" spans="1:8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</row>
    <row r="173" spans="1:8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</row>
    <row r="174" spans="1:8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"Database"</vt:lpstr>
      <vt:lpstr>Tabelas Dinâmicas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HENRIQUE PAULINO</dc:creator>
  <cp:lastModifiedBy>CAIO HENRIQUE PAULINO</cp:lastModifiedBy>
  <dcterms:created xsi:type="dcterms:W3CDTF">2024-02-02T14:47:22Z</dcterms:created>
  <dcterms:modified xsi:type="dcterms:W3CDTF">2024-02-02T18:16:24Z</dcterms:modified>
</cp:coreProperties>
</file>