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quefilipini\Desktop\caique\data_science\pos_graduacao\tcc\time_series_stocks\docs\"/>
    </mc:Choice>
  </mc:AlternateContent>
  <xr:revisionPtr revIDLastSave="0" documentId="13_ncr:1_{C9D2D3B0-4D96-441F-AFD9-C8C6638DC9D9}" xr6:coauthVersionLast="45" xr6:coauthVersionMax="45" xr10:uidLastSave="{00000000-0000-0000-0000-000000000000}"/>
  <bookViews>
    <workbookView xWindow="-120" yWindow="-120" windowWidth="20730" windowHeight="11160" tabRatio="906" xr2:uid="{00000000-000D-0000-FFFF-FFFF00000000}"/>
  </bookViews>
  <sheets>
    <sheet name="amostra_base_pura" sheetId="1" r:id="rId1"/>
    <sheet name="metodo_validacao" sheetId="6" r:id="rId2"/>
    <sheet name="definicao_periodo" sheetId="7" r:id="rId3"/>
    <sheet name="tratamento_nulos" sheetId="8" r:id="rId4"/>
    <sheet name="transf_estacionaria" sheetId="9" r:id="rId5"/>
    <sheet name="separacao_treino_teste" sheetId="10" r:id="rId6"/>
    <sheet name="resultados_modelagem_basica" sheetId="5" r:id="rId7"/>
    <sheet name="resultados_modelagem_avancada" sheetId="1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1" l="1"/>
  <c r="D44" i="11"/>
  <c r="C44" i="11"/>
  <c r="E43" i="11"/>
  <c r="D43" i="11"/>
  <c r="C43" i="11"/>
  <c r="E42" i="11"/>
  <c r="D42" i="11"/>
  <c r="C42" i="11"/>
  <c r="E41" i="11"/>
  <c r="D41" i="11"/>
  <c r="C41" i="11"/>
  <c r="E40" i="11"/>
  <c r="D40" i="11"/>
  <c r="C40" i="11"/>
  <c r="E39" i="11"/>
  <c r="D39" i="11"/>
  <c r="C39" i="11"/>
  <c r="E38" i="11"/>
  <c r="C38" i="11"/>
  <c r="D38" i="11"/>
  <c r="J24" i="5"/>
  <c r="I24" i="5"/>
  <c r="H24" i="5"/>
  <c r="J23" i="5"/>
  <c r="I23" i="5"/>
  <c r="H23" i="5"/>
  <c r="J22" i="5"/>
  <c r="I22" i="5"/>
  <c r="H22" i="5"/>
  <c r="J21" i="5"/>
  <c r="I21" i="5"/>
  <c r="H21" i="5"/>
  <c r="E33" i="11"/>
  <c r="J33" i="11" s="1"/>
  <c r="D33" i="11"/>
  <c r="C33" i="11"/>
  <c r="H33" i="11" s="1"/>
  <c r="E32" i="11"/>
  <c r="J32" i="11" s="1"/>
  <c r="D32" i="11"/>
  <c r="I32" i="11" s="1"/>
  <c r="C32" i="11"/>
  <c r="E31" i="11"/>
  <c r="D31" i="11"/>
  <c r="I31" i="11" s="1"/>
  <c r="C31" i="11"/>
  <c r="H31" i="11" s="1"/>
  <c r="E30" i="11"/>
  <c r="D30" i="11"/>
  <c r="C30" i="11"/>
  <c r="H30" i="11" s="1"/>
  <c r="E29" i="11"/>
  <c r="J29" i="11" s="1"/>
  <c r="D29" i="11"/>
  <c r="C29" i="11"/>
  <c r="E28" i="11"/>
  <c r="J28" i="11" s="1"/>
  <c r="D28" i="11"/>
  <c r="C28" i="11"/>
  <c r="E27" i="11"/>
  <c r="D27" i="11"/>
  <c r="C27" i="11"/>
  <c r="H28" i="11" s="1"/>
  <c r="I30" i="11" l="1"/>
  <c r="I29" i="11"/>
  <c r="J27" i="11"/>
  <c r="J31" i="11"/>
  <c r="J30" i="11"/>
  <c r="H27" i="11"/>
  <c r="I28" i="11"/>
  <c r="I27" i="11"/>
  <c r="I33" i="11"/>
  <c r="H29" i="11"/>
  <c r="H32" i="11"/>
  <c r="E24" i="5"/>
  <c r="D24" i="5"/>
  <c r="C24" i="5"/>
  <c r="E23" i="5"/>
  <c r="D23" i="5"/>
  <c r="C23" i="5"/>
  <c r="E22" i="5"/>
  <c r="D22" i="5"/>
  <c r="C22" i="5"/>
  <c r="E21" i="5"/>
  <c r="D21" i="5"/>
  <c r="C21" i="5"/>
</calcChain>
</file>

<file path=xl/sharedStrings.xml><?xml version="1.0" encoding="utf-8"?>
<sst xmlns="http://schemas.openxmlformats.org/spreadsheetml/2006/main" count="227" uniqueCount="45">
  <si>
    <t>Date</t>
  </si>
  <si>
    <t>High</t>
  </si>
  <si>
    <t>Low</t>
  </si>
  <si>
    <t>Open</t>
  </si>
  <si>
    <t>Close</t>
  </si>
  <si>
    <t>Volume</t>
  </si>
  <si>
    <t>Adj Close</t>
  </si>
  <si>
    <t>Ticker</t>
  </si>
  <si>
    <t>BBAS3</t>
  </si>
  <si>
    <t>...</t>
  </si>
  <si>
    <t>Baseline</t>
  </si>
  <si>
    <t>ARIMA</t>
  </si>
  <si>
    <t>Modelo</t>
  </si>
  <si>
    <t>ITUB4</t>
  </si>
  <si>
    <t>SANB11</t>
  </si>
  <si>
    <t>Random Forest</t>
  </si>
  <si>
    <t>BBDC4</t>
  </si>
  <si>
    <t>Iteração 1</t>
  </si>
  <si>
    <t>Iteração 2</t>
  </si>
  <si>
    <t>Iteração 3</t>
  </si>
  <si>
    <t>Iteração n</t>
  </si>
  <si>
    <t>Tempo</t>
  </si>
  <si>
    <t>Presente</t>
  </si>
  <si>
    <t>P-3</t>
  </si>
  <si>
    <t>P-2</t>
  </si>
  <si>
    <t>P-1</t>
  </si>
  <si>
    <t>P0</t>
  </si>
  <si>
    <t>Treino</t>
  </si>
  <si>
    <t>Validação</t>
  </si>
  <si>
    <t>Data Início</t>
  </si>
  <si>
    <t>Data Fim</t>
  </si>
  <si>
    <t>Qtd. Nulos</t>
  </si>
  <si>
    <t>Perc. Nulos</t>
  </si>
  <si>
    <t>ITUB4 (R$)</t>
  </si>
  <si>
    <t>ITUB4 (%)</t>
  </si>
  <si>
    <t>RMSE_Diário</t>
  </si>
  <si>
    <t>RMSE_Semanal</t>
  </si>
  <si>
    <t>RMSE_Mensal</t>
  </si>
  <si>
    <t>Linear Regression</t>
  </si>
  <si>
    <t>Média</t>
  </si>
  <si>
    <t>Light GBM</t>
  </si>
  <si>
    <t>LSTM</t>
  </si>
  <si>
    <t>Prophet</t>
  </si>
  <si>
    <t>Ranking</t>
  </si>
  <si>
    <t>Dispersão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</si>
</sst>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2BAB1"/>
      <name val="Calibri"/>
      <family val="2"/>
      <scheme val="minor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1"/>
      <color theme="0" tint="-0.249977111117893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8D5E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/>
    <xf numFmtId="0" fontId="18" fillId="33" borderId="0" xfId="0" applyFont="1" applyFill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3" fontId="19" fillId="0" borderId="0" xfId="0" applyNumberFormat="1" applyFont="1" applyBorder="1" applyAlignment="1">
      <alignment horizontal="center" vertical="center"/>
    </xf>
    <xf numFmtId="2" fontId="19" fillId="0" borderId="0" xfId="42" applyNumberFormat="1" applyFont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4" fontId="19" fillId="0" borderId="0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14" fontId="19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16" fillId="36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1" xfId="0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14" fontId="22" fillId="0" borderId="0" xfId="0" applyNumberFormat="1" applyFont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10" fontId="22" fillId="0" borderId="11" xfId="0" applyNumberFormat="1" applyFont="1" applyBorder="1" applyAlignment="1">
      <alignment horizontal="center" vertical="center"/>
    </xf>
    <xf numFmtId="44" fontId="22" fillId="0" borderId="0" xfId="42" applyFont="1" applyAlignment="1">
      <alignment horizontal="center" vertical="center"/>
    </xf>
    <xf numFmtId="44" fontId="22" fillId="0" borderId="11" xfId="42" applyFont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43" applyNumberFormat="1" applyFont="1" applyAlignment="1">
      <alignment vertical="center"/>
    </xf>
    <xf numFmtId="0" fontId="16" fillId="35" borderId="0" xfId="0" applyFont="1" applyFill="1" applyAlignment="1">
      <alignment horizontal="center" vertical="center"/>
    </xf>
    <xf numFmtId="0" fontId="23" fillId="37" borderId="0" xfId="0" applyFont="1" applyFill="1" applyAlignment="1">
      <alignment horizontal="center" vertical="center"/>
    </xf>
    <xf numFmtId="10" fontId="22" fillId="0" borderId="0" xfId="43" applyNumberFormat="1" applyFont="1" applyFill="1" applyAlignment="1">
      <alignment horizontal="center" vertical="center"/>
    </xf>
    <xf numFmtId="10" fontId="22" fillId="0" borderId="11" xfId="43" applyNumberFormat="1" applyFont="1" applyFill="1" applyBorder="1" applyAlignment="1">
      <alignment horizontal="center" vertical="center"/>
    </xf>
    <xf numFmtId="165" fontId="20" fillId="0" borderId="0" xfId="0" applyNumberFormat="1" applyFont="1" applyAlignment="1">
      <alignment horizontal="center" vertical="center"/>
    </xf>
    <xf numFmtId="165" fontId="20" fillId="0" borderId="11" xfId="0" applyNumberFormat="1" applyFont="1" applyBorder="1" applyAlignment="1">
      <alignment horizontal="center" vertical="center"/>
    </xf>
    <xf numFmtId="14" fontId="19" fillId="0" borderId="0" xfId="0" applyNumberFormat="1" applyFont="1" applyBorder="1" applyAlignment="1">
      <alignment horizontal="center" vertical="center"/>
    </xf>
    <xf numFmtId="165" fontId="20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20" fillId="39" borderId="0" xfId="0" applyNumberFormat="1" applyFont="1" applyFill="1" applyBorder="1" applyAlignment="1">
      <alignment horizontal="center" vertical="center"/>
    </xf>
    <xf numFmtId="1" fontId="20" fillId="39" borderId="0" xfId="0" applyNumberFormat="1" applyFont="1" applyFill="1" applyAlignment="1">
      <alignment horizontal="center" vertical="center"/>
    </xf>
    <xf numFmtId="1" fontId="20" fillId="0" borderId="0" xfId="0" applyNumberFormat="1" applyFont="1" applyFill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11" xfId="0" applyNumberFormat="1" applyFont="1" applyFill="1" applyBorder="1" applyAlignment="1">
      <alignment horizontal="center" vertical="center"/>
    </xf>
    <xf numFmtId="1" fontId="20" fillId="40" borderId="0" xfId="0" applyNumberFormat="1" applyFont="1" applyFill="1" applyAlignment="1">
      <alignment horizontal="center" vertical="center"/>
    </xf>
    <xf numFmtId="1" fontId="20" fillId="41" borderId="0" xfId="0" applyNumberFormat="1" applyFont="1" applyFill="1" applyAlignment="1">
      <alignment horizontal="center" vertical="center"/>
    </xf>
    <xf numFmtId="1" fontId="20" fillId="41" borderId="0" xfId="0" applyNumberFormat="1" applyFont="1" applyFill="1" applyBorder="1" applyAlignment="1">
      <alignment horizontal="center" vertical="center"/>
    </xf>
    <xf numFmtId="1" fontId="20" fillId="40" borderId="0" xfId="0" applyNumberFormat="1" applyFont="1" applyFill="1" applyBorder="1" applyAlignment="1">
      <alignment horizontal="center" vertical="center"/>
    </xf>
    <xf numFmtId="1" fontId="20" fillId="39" borderId="11" xfId="0" applyNumberFormat="1" applyFont="1" applyFill="1" applyBorder="1" applyAlignment="1">
      <alignment horizontal="center" vertical="center"/>
    </xf>
    <xf numFmtId="9" fontId="0" fillId="0" borderId="0" xfId="43" applyFont="1" applyAlignment="1">
      <alignment vertical="center"/>
    </xf>
    <xf numFmtId="164" fontId="20" fillId="0" borderId="0" xfId="43" applyNumberFormat="1" applyFont="1" applyAlignment="1">
      <alignment horizontal="center" vertical="center"/>
    </xf>
    <xf numFmtId="164" fontId="20" fillId="0" borderId="11" xfId="43" applyNumberFormat="1" applyFont="1" applyBorder="1" applyAlignment="1">
      <alignment horizontal="center" vertical="center"/>
    </xf>
    <xf numFmtId="164" fontId="20" fillId="38" borderId="0" xfId="43" applyNumberFormat="1" applyFont="1" applyFill="1" applyAlignment="1">
      <alignment horizontal="center" vertic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Porcentagem" xfId="43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2BAB1"/>
      <color rgb="FF68D5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19050</xdr:rowOff>
    </xdr:from>
    <xdr:to>
      <xdr:col>15</xdr:col>
      <xdr:colOff>876300</xdr:colOff>
      <xdr:row>2</xdr:row>
      <xdr:rowOff>142875</xdr:rowOff>
    </xdr:to>
    <xdr:sp macro="" textlink="">
      <xdr:nvSpPr>
        <xdr:cNvPr id="2" name="Seta: para a Direita 1">
          <a:extLst>
            <a:ext uri="{FF2B5EF4-FFF2-40B4-BE49-F238E27FC236}">
              <a16:creationId xmlns:a16="http://schemas.microsoft.com/office/drawing/2014/main" id="{16FE585E-EFEC-4684-81F5-0284A017F779}"/>
            </a:ext>
          </a:extLst>
        </xdr:cNvPr>
        <xdr:cNvSpPr/>
      </xdr:nvSpPr>
      <xdr:spPr>
        <a:xfrm>
          <a:off x="1562100" y="533400"/>
          <a:ext cx="6191250" cy="123825"/>
        </a:xfrm>
        <a:prstGeom prst="rightArrow">
          <a:avLst/>
        </a:prstGeom>
        <a:solidFill>
          <a:srgbClr val="68D5E8"/>
        </a:solidFill>
        <a:ln>
          <a:solidFill>
            <a:srgbClr val="02BAB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4"/>
  <sheetViews>
    <sheetView showGridLines="0" tabSelected="1" zoomScale="70" zoomScaleNormal="70" workbookViewId="0"/>
  </sheetViews>
  <sheetFormatPr defaultRowHeight="15" x14ac:dyDescent="0.25"/>
  <cols>
    <col min="2" max="9" width="16.42578125" customWidth="1"/>
    <col min="12" max="16" width="12.42578125" bestFit="1" customWidth="1"/>
    <col min="17" max="17" width="11.7109375" bestFit="1" customWidth="1"/>
    <col min="18" max="18" width="12.42578125" bestFit="1" customWidth="1"/>
    <col min="19" max="19" width="8.7109375" bestFit="1" customWidth="1"/>
  </cols>
  <sheetData>
    <row r="2" spans="2:18" s="1" customFormat="1" ht="24" customHeigh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L2" s="8"/>
      <c r="M2" s="10"/>
      <c r="N2" s="10"/>
      <c r="O2" s="10"/>
      <c r="P2" s="10"/>
      <c r="R2" s="10"/>
    </row>
    <row r="3" spans="2:18" s="1" customFormat="1" ht="24" customHeight="1" x14ac:dyDescent="0.25">
      <c r="B3" s="4">
        <v>38355</v>
      </c>
      <c r="C3" s="7">
        <v>11.146699999999999</v>
      </c>
      <c r="D3" s="7">
        <v>10.833299999999999</v>
      </c>
      <c r="E3" s="7">
        <v>10.84</v>
      </c>
      <c r="F3" s="7">
        <v>11</v>
      </c>
      <c r="G3" s="6">
        <v>1347300</v>
      </c>
      <c r="H3" s="7">
        <v>6.0529859999999998</v>
      </c>
      <c r="I3" s="5" t="s">
        <v>8</v>
      </c>
      <c r="L3" s="8"/>
      <c r="M3" s="10"/>
      <c r="N3" s="10"/>
      <c r="O3" s="10"/>
      <c r="P3" s="10"/>
      <c r="Q3" s="9"/>
      <c r="R3" s="10"/>
    </row>
    <row r="4" spans="2:18" s="1" customFormat="1" ht="24" customHeight="1" x14ac:dyDescent="0.25">
      <c r="B4" s="4">
        <v>38356</v>
      </c>
      <c r="C4" s="7">
        <v>11.09</v>
      </c>
      <c r="D4" s="7">
        <v>10.7333</v>
      </c>
      <c r="E4" s="7">
        <v>11</v>
      </c>
      <c r="F4" s="7">
        <v>10.7333</v>
      </c>
      <c r="G4" s="6">
        <v>2973600</v>
      </c>
      <c r="H4" s="7">
        <v>5.9062289999999997</v>
      </c>
      <c r="I4" s="5" t="s">
        <v>8</v>
      </c>
      <c r="L4" s="8"/>
      <c r="M4" s="10"/>
      <c r="N4" s="10"/>
      <c r="O4" s="10"/>
      <c r="P4" s="10"/>
      <c r="Q4" s="9"/>
      <c r="R4" s="10"/>
    </row>
    <row r="5" spans="2:18" s="1" customFormat="1" ht="24" customHeight="1" x14ac:dyDescent="0.25">
      <c r="B5" s="4">
        <v>38357</v>
      </c>
      <c r="C5" s="7">
        <v>10.77</v>
      </c>
      <c r="D5" s="7">
        <v>10</v>
      </c>
      <c r="E5" s="7">
        <v>10.77</v>
      </c>
      <c r="F5" s="7">
        <v>10.566700000000001</v>
      </c>
      <c r="G5" s="6">
        <v>2292300</v>
      </c>
      <c r="H5" s="7">
        <v>5.8145550000000004</v>
      </c>
      <c r="I5" s="5" t="s">
        <v>8</v>
      </c>
      <c r="L5" s="8"/>
      <c r="M5" s="10"/>
      <c r="N5" s="10"/>
      <c r="O5" s="10"/>
      <c r="P5" s="10"/>
      <c r="Q5" s="9"/>
      <c r="R5" s="10"/>
    </row>
    <row r="6" spans="2:18" s="1" customFormat="1" ht="24" customHeight="1" x14ac:dyDescent="0.25">
      <c r="B6" s="4">
        <v>38358</v>
      </c>
      <c r="C6" s="7">
        <v>10.566700000000001</v>
      </c>
      <c r="D6" s="7">
        <v>10.0167</v>
      </c>
      <c r="E6" s="7">
        <v>10.5633</v>
      </c>
      <c r="F6" s="7">
        <v>10.433299999999999</v>
      </c>
      <c r="G6" s="6">
        <v>1817100</v>
      </c>
      <c r="H6" s="7">
        <v>5.7411479999999999</v>
      </c>
      <c r="I6" s="5" t="s">
        <v>8</v>
      </c>
      <c r="L6" s="8"/>
      <c r="M6" s="10"/>
      <c r="N6" s="10"/>
      <c r="O6" s="10"/>
      <c r="P6" s="10"/>
      <c r="Q6" s="9"/>
      <c r="R6" s="10"/>
    </row>
    <row r="7" spans="2:18" s="1" customFormat="1" ht="24" customHeight="1" x14ac:dyDescent="0.25">
      <c r="B7" s="4">
        <v>38359</v>
      </c>
      <c r="C7" s="7">
        <v>10.65</v>
      </c>
      <c r="D7" s="7">
        <v>10.25</v>
      </c>
      <c r="E7" s="7">
        <v>10.433299999999999</v>
      </c>
      <c r="F7" s="7">
        <v>10.333299999999999</v>
      </c>
      <c r="G7" s="6">
        <v>680400</v>
      </c>
      <c r="H7" s="7">
        <v>5.6861230000000003</v>
      </c>
      <c r="I7" s="5" t="s">
        <v>8</v>
      </c>
      <c r="L7" s="8"/>
      <c r="M7" s="10"/>
      <c r="N7" s="10"/>
      <c r="O7" s="10"/>
      <c r="P7" s="10"/>
      <c r="Q7" s="9"/>
      <c r="R7" s="10"/>
    </row>
    <row r="8" spans="2:18" s="1" customFormat="1" ht="24" customHeight="1" x14ac:dyDescent="0.25">
      <c r="B8" s="4">
        <v>38362</v>
      </c>
      <c r="C8" s="7">
        <v>10.343299999999999</v>
      </c>
      <c r="D8" s="7">
        <v>10.0167</v>
      </c>
      <c r="E8" s="7">
        <v>10.343299999999999</v>
      </c>
      <c r="F8" s="7">
        <v>10.066700000000001</v>
      </c>
      <c r="G8" s="6">
        <v>1463400</v>
      </c>
      <c r="H8" s="7">
        <v>5.5394189999999996</v>
      </c>
      <c r="I8" s="5" t="s">
        <v>8</v>
      </c>
      <c r="L8" s="8"/>
      <c r="M8" s="10"/>
      <c r="N8" s="10"/>
      <c r="O8" s="10"/>
      <c r="P8" s="10"/>
      <c r="Q8" s="9"/>
      <c r="R8" s="10"/>
    </row>
    <row r="9" spans="2:18" s="1" customFormat="1" ht="24" customHeight="1" x14ac:dyDescent="0.25">
      <c r="B9" s="4">
        <v>38363</v>
      </c>
      <c r="C9" s="7">
        <v>10.2333</v>
      </c>
      <c r="D9" s="7">
        <v>9.9533299999999993</v>
      </c>
      <c r="E9" s="7">
        <v>10.130000000000001</v>
      </c>
      <c r="F9" s="7">
        <v>10.1</v>
      </c>
      <c r="G9" s="6">
        <v>1485000</v>
      </c>
      <c r="H9" s="7">
        <v>5.5577439999999996</v>
      </c>
      <c r="I9" s="5" t="s">
        <v>8</v>
      </c>
      <c r="L9" s="8"/>
      <c r="M9" s="10"/>
      <c r="N9" s="10"/>
      <c r="O9" s="10"/>
      <c r="P9" s="10"/>
      <c r="Q9" s="9"/>
      <c r="R9" s="10"/>
    </row>
    <row r="10" spans="2:18" s="1" customFormat="1" ht="24" customHeight="1" x14ac:dyDescent="0.25">
      <c r="B10" s="49" t="s">
        <v>9</v>
      </c>
      <c r="C10" s="49"/>
      <c r="D10" s="49"/>
      <c r="E10" s="49"/>
      <c r="F10" s="49"/>
      <c r="G10" s="49"/>
      <c r="H10" s="49"/>
      <c r="I10" s="49"/>
    </row>
    <row r="11" spans="2:18" s="1" customFormat="1" ht="24" customHeight="1" x14ac:dyDescent="0.25">
      <c r="B11" s="4">
        <v>44040</v>
      </c>
      <c r="C11" s="7">
        <v>35.779998999999997</v>
      </c>
      <c r="D11" s="7">
        <v>34.549999</v>
      </c>
      <c r="E11" s="7">
        <v>34.700001</v>
      </c>
      <c r="F11" s="7">
        <v>35.029998999999997</v>
      </c>
      <c r="G11" s="6">
        <v>17055500</v>
      </c>
      <c r="H11" s="7">
        <v>35.029998999999997</v>
      </c>
      <c r="I11" s="5" t="s">
        <v>8</v>
      </c>
    </row>
    <row r="12" spans="2:18" s="1" customFormat="1" ht="24" customHeight="1" x14ac:dyDescent="0.25">
      <c r="B12" s="4">
        <v>44041</v>
      </c>
      <c r="C12" s="7">
        <v>35.950001</v>
      </c>
      <c r="D12" s="7">
        <v>35.150002000000001</v>
      </c>
      <c r="E12" s="7">
        <v>35.380001</v>
      </c>
      <c r="F12" s="7">
        <v>35.950001</v>
      </c>
      <c r="G12" s="6">
        <v>13101300</v>
      </c>
      <c r="H12" s="7">
        <v>35.950001</v>
      </c>
      <c r="I12" s="5" t="s">
        <v>8</v>
      </c>
    </row>
    <row r="13" spans="2:18" s="1" customFormat="1" ht="24" customHeight="1" x14ac:dyDescent="0.25">
      <c r="B13" s="4">
        <v>44042</v>
      </c>
      <c r="C13" s="7">
        <v>35.540000999999997</v>
      </c>
      <c r="D13" s="7">
        <v>34.520000000000003</v>
      </c>
      <c r="E13" s="7">
        <v>35.119999</v>
      </c>
      <c r="F13" s="7">
        <v>34.799999</v>
      </c>
      <c r="G13" s="6">
        <v>23154800</v>
      </c>
      <c r="H13" s="7">
        <v>34.799999</v>
      </c>
      <c r="I13" s="5" t="s">
        <v>8</v>
      </c>
    </row>
    <row r="14" spans="2:18" s="1" customFormat="1" ht="24" customHeight="1" x14ac:dyDescent="0.25">
      <c r="B14" s="4">
        <v>44043</v>
      </c>
      <c r="C14" s="7">
        <v>34.970001000000003</v>
      </c>
      <c r="D14" s="7">
        <v>33.57</v>
      </c>
      <c r="E14" s="7">
        <v>34.900002000000001</v>
      </c>
      <c r="F14" s="7">
        <v>33.580002</v>
      </c>
      <c r="G14" s="6">
        <v>20701300</v>
      </c>
      <c r="H14" s="7">
        <v>33.580002</v>
      </c>
      <c r="I14" s="5" t="s">
        <v>8</v>
      </c>
    </row>
    <row r="15" spans="2:18" s="1" customFormat="1" ht="24" customHeight="1" x14ac:dyDescent="0.25">
      <c r="B15" s="4">
        <v>44046</v>
      </c>
      <c r="C15" s="7">
        <v>35.040000999999997</v>
      </c>
      <c r="D15" s="7">
        <v>33.779998999999997</v>
      </c>
      <c r="E15" s="7">
        <v>34.240001999999997</v>
      </c>
      <c r="F15" s="7">
        <v>34.349997999999999</v>
      </c>
      <c r="G15" s="6">
        <v>24030700</v>
      </c>
      <c r="H15" s="7">
        <v>34.349997999999999</v>
      </c>
      <c r="I15" s="5" t="s">
        <v>8</v>
      </c>
    </row>
    <row r="16" spans="2:18" s="1" customFormat="1" ht="24" customHeight="1" x14ac:dyDescent="0.25">
      <c r="B16" s="4">
        <v>44047</v>
      </c>
      <c r="C16" s="7">
        <v>34.599997999999999</v>
      </c>
      <c r="D16" s="7">
        <v>33.009998000000003</v>
      </c>
      <c r="E16" s="7">
        <v>33.880001</v>
      </c>
      <c r="F16" s="7">
        <v>33.299999</v>
      </c>
      <c r="G16" s="6">
        <v>20774400</v>
      </c>
      <c r="H16" s="7">
        <v>33.299999</v>
      </c>
      <c r="I16" s="5" t="s">
        <v>8</v>
      </c>
    </row>
    <row r="17" spans="2:18" s="1" customFormat="1" ht="24" customHeight="1" x14ac:dyDescent="0.25">
      <c r="B17" s="4">
        <v>44048</v>
      </c>
      <c r="C17" s="7">
        <v>33.970001000000003</v>
      </c>
      <c r="D17" s="7">
        <v>32.900002000000001</v>
      </c>
      <c r="E17" s="7">
        <v>33.810001</v>
      </c>
      <c r="F17" s="7">
        <v>33.330002</v>
      </c>
      <c r="G17" s="6">
        <v>14184600</v>
      </c>
      <c r="H17" s="7">
        <v>33.330002</v>
      </c>
      <c r="I17" s="5" t="s">
        <v>8</v>
      </c>
    </row>
    <row r="18" spans="2:18" s="1" customFormat="1" ht="24" customHeight="1" x14ac:dyDescent="0.25">
      <c r="B18" s="4">
        <v>44049</v>
      </c>
      <c r="C18" s="7">
        <v>34.43</v>
      </c>
      <c r="D18" s="7">
        <v>33.139999000000003</v>
      </c>
      <c r="E18" s="7">
        <v>33.759998000000003</v>
      </c>
      <c r="F18" s="7">
        <v>34.349997999999999</v>
      </c>
      <c r="G18" s="6">
        <v>18267300</v>
      </c>
      <c r="H18" s="7">
        <v>34.349997999999999</v>
      </c>
      <c r="I18" s="5" t="s">
        <v>8</v>
      </c>
    </row>
    <row r="19" spans="2:18" s="1" customFormat="1" ht="24" customHeight="1" x14ac:dyDescent="0.25">
      <c r="B19" s="4">
        <v>44050</v>
      </c>
      <c r="C19" s="7">
        <v>34.939999</v>
      </c>
      <c r="D19" s="7">
        <v>33.599997999999999</v>
      </c>
      <c r="E19" s="7">
        <v>34</v>
      </c>
      <c r="F19" s="7">
        <v>34.110000999999997</v>
      </c>
      <c r="G19" s="6">
        <v>18561800</v>
      </c>
      <c r="H19" s="7">
        <v>34.110000999999997</v>
      </c>
      <c r="I19" s="5" t="s">
        <v>8</v>
      </c>
    </row>
    <row r="20" spans="2:18" s="1" customFormat="1" ht="24" customHeight="1" x14ac:dyDescent="0.25">
      <c r="B20" s="4">
        <v>44053</v>
      </c>
      <c r="C20" s="7">
        <v>34.599997999999999</v>
      </c>
      <c r="D20" s="7">
        <v>33.75</v>
      </c>
      <c r="E20" s="7">
        <v>34.119999</v>
      </c>
      <c r="F20" s="7">
        <v>34.43</v>
      </c>
      <c r="G20" s="6">
        <v>9726000</v>
      </c>
      <c r="H20" s="7">
        <v>34.43</v>
      </c>
      <c r="I20" s="5" t="s">
        <v>8</v>
      </c>
    </row>
    <row r="21" spans="2:18" x14ac:dyDescent="0.25">
      <c r="C21" s="2"/>
      <c r="M21" s="1"/>
      <c r="N21" s="1"/>
      <c r="O21" s="1"/>
      <c r="P21" s="1"/>
      <c r="Q21" s="1"/>
      <c r="R21" s="1"/>
    </row>
    <row r="22" spans="2:18" x14ac:dyDescent="0.25">
      <c r="M22" s="1"/>
      <c r="N22" s="1"/>
      <c r="O22" s="1"/>
      <c r="P22" s="1"/>
      <c r="Q22" s="1"/>
      <c r="R22" s="1"/>
    </row>
    <row r="23" spans="2:18" x14ac:dyDescent="0.25">
      <c r="M23" s="1"/>
      <c r="N23" s="1"/>
      <c r="O23" s="1"/>
      <c r="P23" s="1"/>
      <c r="Q23" s="1"/>
      <c r="R23" s="1"/>
    </row>
    <row r="24" spans="2:18" x14ac:dyDescent="0.25">
      <c r="M24" s="1"/>
      <c r="N24" s="1"/>
      <c r="O24" s="1"/>
      <c r="P24" s="1"/>
      <c r="Q24" s="1"/>
      <c r="R24" s="1"/>
    </row>
  </sheetData>
  <mergeCells count="1">
    <mergeCell ref="B10:I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A48D2-3696-469E-A8F3-8B2DA8897A01}">
  <dimension ref="B2:P14"/>
  <sheetViews>
    <sheetView showGridLines="0" workbookViewId="0"/>
  </sheetViews>
  <sheetFormatPr defaultRowHeight="20.25" customHeight="1" x14ac:dyDescent="0.25"/>
  <cols>
    <col min="1" max="1" width="9.140625" style="1"/>
    <col min="2" max="2" width="12.5703125" style="19" customWidth="1"/>
    <col min="3" max="3" width="1.7109375" style="1" customWidth="1"/>
    <col min="4" max="4" width="13.28515625" style="1" customWidth="1"/>
    <col min="5" max="5" width="0.85546875" customWidth="1"/>
    <col min="6" max="6" width="13.28515625" style="1" customWidth="1"/>
    <col min="7" max="7" width="0.85546875" customWidth="1"/>
    <col min="8" max="8" width="13.28515625" style="1" customWidth="1"/>
    <col min="9" max="9" width="0.85546875" customWidth="1"/>
    <col min="10" max="10" width="13.28515625" style="1" customWidth="1"/>
    <col min="11" max="11" width="0.85546875" customWidth="1"/>
    <col min="12" max="12" width="13.28515625" style="1" customWidth="1"/>
    <col min="13" max="13" width="0.85546875" customWidth="1"/>
    <col min="14" max="14" width="13.28515625" style="1" customWidth="1"/>
    <col min="15" max="15" width="0.85546875" customWidth="1"/>
    <col min="16" max="16" width="13.28515625" style="1" customWidth="1"/>
    <col min="17" max="16384" width="9.140625" style="1"/>
  </cols>
  <sheetData>
    <row r="2" spans="2:16" ht="20.25" customHeight="1" x14ac:dyDescent="0.25">
      <c r="D2" s="24" t="s">
        <v>21</v>
      </c>
      <c r="P2" s="24" t="s">
        <v>22</v>
      </c>
    </row>
    <row r="3" spans="2:16" ht="13.5" customHeight="1" x14ac:dyDescent="0.25"/>
    <row r="4" spans="2:16" ht="20.25" customHeight="1" x14ac:dyDescent="0.25">
      <c r="B4" s="19" t="s">
        <v>17</v>
      </c>
      <c r="D4" s="23" t="s">
        <v>23</v>
      </c>
      <c r="F4" s="23" t="s">
        <v>24</v>
      </c>
      <c r="H4" s="23" t="s">
        <v>25</v>
      </c>
      <c r="J4" s="22" t="s">
        <v>26</v>
      </c>
    </row>
    <row r="5" spans="2:16" customFormat="1" ht="3" customHeight="1" x14ac:dyDescent="0.25"/>
    <row r="6" spans="2:16" ht="20.25" customHeight="1" x14ac:dyDescent="0.25">
      <c r="B6" s="19" t="s">
        <v>18</v>
      </c>
      <c r="F6" s="23" t="s">
        <v>23</v>
      </c>
      <c r="H6" s="23" t="s">
        <v>24</v>
      </c>
      <c r="J6" s="23" t="s">
        <v>25</v>
      </c>
      <c r="L6" s="22" t="s">
        <v>26</v>
      </c>
    </row>
    <row r="7" spans="2:16" customFormat="1" ht="3" customHeight="1" x14ac:dyDescent="0.25"/>
    <row r="8" spans="2:16" ht="20.25" customHeight="1" x14ac:dyDescent="0.25">
      <c r="B8" s="19" t="s">
        <v>19</v>
      </c>
      <c r="H8" s="23" t="s">
        <v>23</v>
      </c>
      <c r="J8" s="23" t="s">
        <v>24</v>
      </c>
      <c r="L8" s="23" t="s">
        <v>25</v>
      </c>
      <c r="N8" s="22" t="s">
        <v>26</v>
      </c>
    </row>
    <row r="9" spans="2:16" ht="9.75" customHeight="1" x14ac:dyDescent="0.25">
      <c r="B9" s="18" t="s">
        <v>9</v>
      </c>
    </row>
    <row r="10" spans="2:16" ht="20.25" customHeight="1" x14ac:dyDescent="0.25">
      <c r="B10" s="19" t="s">
        <v>20</v>
      </c>
      <c r="J10" s="23" t="s">
        <v>23</v>
      </c>
      <c r="L10" s="23" t="s">
        <v>24</v>
      </c>
      <c r="N10" s="23" t="s">
        <v>25</v>
      </c>
      <c r="P10" s="22" t="s">
        <v>26</v>
      </c>
    </row>
    <row r="12" spans="2:16" ht="20.25" customHeight="1" x14ac:dyDescent="0.25">
      <c r="D12" s="20"/>
      <c r="F12" s="24" t="s">
        <v>27</v>
      </c>
    </row>
    <row r="13" spans="2:16" ht="4.5" customHeight="1" x14ac:dyDescent="0.25">
      <c r="F13" s="24"/>
    </row>
    <row r="14" spans="2:16" ht="20.25" customHeight="1" x14ac:dyDescent="0.25">
      <c r="D14" s="21"/>
      <c r="F14" s="24" t="s">
        <v>28</v>
      </c>
    </row>
  </sheetData>
  <phoneticPr fontId="2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F878-8E6E-42FC-B1D0-5973481E01DA}">
  <dimension ref="B2:D6"/>
  <sheetViews>
    <sheetView workbookViewId="0"/>
  </sheetViews>
  <sheetFormatPr defaultRowHeight="15" x14ac:dyDescent="0.25"/>
  <cols>
    <col min="2" max="4" width="18.140625" customWidth="1"/>
  </cols>
  <sheetData>
    <row r="2" spans="2:4" s="1" customFormat="1" ht="21" customHeight="1" x14ac:dyDescent="0.25">
      <c r="B2" s="25" t="s">
        <v>7</v>
      </c>
      <c r="C2" s="29" t="s">
        <v>29</v>
      </c>
      <c r="D2" s="29" t="s">
        <v>30</v>
      </c>
    </row>
    <row r="3" spans="2:4" s="1" customFormat="1" ht="21" customHeight="1" x14ac:dyDescent="0.25">
      <c r="B3" s="26" t="s">
        <v>8</v>
      </c>
      <c r="C3" s="30">
        <v>38355</v>
      </c>
      <c r="D3" s="30">
        <v>44053</v>
      </c>
    </row>
    <row r="4" spans="2:4" s="1" customFormat="1" ht="21" customHeight="1" x14ac:dyDescent="0.25">
      <c r="B4" s="26" t="s">
        <v>16</v>
      </c>
      <c r="C4" s="30">
        <v>39449</v>
      </c>
      <c r="D4" s="30">
        <v>44053</v>
      </c>
    </row>
    <row r="5" spans="2:4" s="1" customFormat="1" ht="21" customHeight="1" x14ac:dyDescent="0.25">
      <c r="B5" s="27" t="s">
        <v>13</v>
      </c>
      <c r="C5" s="31">
        <v>38355</v>
      </c>
      <c r="D5" s="31">
        <v>44053</v>
      </c>
    </row>
    <row r="6" spans="2:4" s="1" customFormat="1" ht="21" customHeight="1" x14ac:dyDescent="0.25">
      <c r="B6" s="28" t="s">
        <v>14</v>
      </c>
      <c r="C6" s="32">
        <v>40093</v>
      </c>
      <c r="D6" s="32">
        <v>44053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656CC-5DDF-4828-868C-27D9EC279F9B}">
  <dimension ref="B2:D6"/>
  <sheetViews>
    <sheetView workbookViewId="0"/>
  </sheetViews>
  <sheetFormatPr defaultRowHeight="15" x14ac:dyDescent="0.25"/>
  <cols>
    <col min="2" max="4" width="18.140625" customWidth="1"/>
  </cols>
  <sheetData>
    <row r="2" spans="2:4" s="26" customFormat="1" ht="21" customHeight="1" x14ac:dyDescent="0.25">
      <c r="B2" s="25" t="s">
        <v>7</v>
      </c>
      <c r="C2" s="29" t="s">
        <v>31</v>
      </c>
      <c r="D2" s="29" t="s">
        <v>32</v>
      </c>
    </row>
    <row r="3" spans="2:4" s="26" customFormat="1" ht="21" customHeight="1" x14ac:dyDescent="0.25">
      <c r="B3" s="26" t="s">
        <v>8</v>
      </c>
      <c r="C3" s="33">
        <v>13</v>
      </c>
      <c r="D3" s="35">
        <v>4.8999999999999998E-3</v>
      </c>
    </row>
    <row r="4" spans="2:4" s="26" customFormat="1" ht="21" customHeight="1" x14ac:dyDescent="0.25">
      <c r="B4" s="26" t="s">
        <v>16</v>
      </c>
      <c r="C4" s="33">
        <v>33</v>
      </c>
      <c r="D4" s="35">
        <v>1.26E-2</v>
      </c>
    </row>
    <row r="5" spans="2:4" s="26" customFormat="1" ht="21" customHeight="1" x14ac:dyDescent="0.25">
      <c r="B5" s="26" t="s">
        <v>13</v>
      </c>
      <c r="C5" s="33">
        <v>12</v>
      </c>
      <c r="D5" s="35">
        <v>4.4999999999999997E-3</v>
      </c>
    </row>
    <row r="6" spans="2:4" s="26" customFormat="1" ht="21" customHeight="1" x14ac:dyDescent="0.25">
      <c r="B6" s="28" t="s">
        <v>14</v>
      </c>
      <c r="C6" s="34">
        <v>11</v>
      </c>
      <c r="D6" s="36">
        <v>4.1999999999999997E-3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3134-0916-43E9-99D0-07DB1B35238F}">
  <dimension ref="B2:H15"/>
  <sheetViews>
    <sheetView workbookViewId="0"/>
  </sheetViews>
  <sheetFormatPr defaultRowHeight="15" x14ac:dyDescent="0.25"/>
  <cols>
    <col min="2" max="3" width="16.42578125" style="18" customWidth="1"/>
    <col min="5" max="7" width="16.42578125" style="18" customWidth="1"/>
  </cols>
  <sheetData>
    <row r="2" spans="2:8" s="1" customFormat="1" ht="21" customHeight="1" x14ac:dyDescent="0.25">
      <c r="B2" s="29" t="s">
        <v>0</v>
      </c>
      <c r="C2" s="29" t="s">
        <v>33</v>
      </c>
      <c r="E2" s="29" t="s">
        <v>0</v>
      </c>
      <c r="F2" s="29" t="s">
        <v>13</v>
      </c>
      <c r="G2" s="39" t="s">
        <v>34</v>
      </c>
    </row>
    <row r="3" spans="2:8" s="1" customFormat="1" ht="21" customHeight="1" x14ac:dyDescent="0.25">
      <c r="B3" s="30">
        <v>44047</v>
      </c>
      <c r="C3" s="37">
        <v>25.690000999999999</v>
      </c>
      <c r="E3" s="30">
        <v>44047</v>
      </c>
      <c r="F3" s="37">
        <v>25.690000999999999</v>
      </c>
      <c r="G3" s="45">
        <v>-5.8284000000000002E-2</v>
      </c>
    </row>
    <row r="4" spans="2:8" s="1" customFormat="1" ht="21" customHeight="1" x14ac:dyDescent="0.25">
      <c r="B4" s="30">
        <v>44048</v>
      </c>
      <c r="C4" s="37">
        <v>25.67</v>
      </c>
      <c r="E4" s="30">
        <v>44048</v>
      </c>
      <c r="F4" s="37">
        <v>25.67</v>
      </c>
      <c r="G4" s="45">
        <v>-7.7899999999999996E-4</v>
      </c>
      <c r="H4" s="42"/>
    </row>
    <row r="5" spans="2:8" s="1" customFormat="1" ht="21" customHeight="1" x14ac:dyDescent="0.25">
      <c r="B5" s="30">
        <v>44049</v>
      </c>
      <c r="C5" s="37">
        <v>26.030000999999999</v>
      </c>
      <c r="E5" s="30">
        <v>44049</v>
      </c>
      <c r="F5" s="37">
        <v>26.030000999999999</v>
      </c>
      <c r="G5" s="45">
        <v>1.4024E-2</v>
      </c>
    </row>
    <row r="6" spans="2:8" s="1" customFormat="1" ht="21" customHeight="1" x14ac:dyDescent="0.25">
      <c r="B6" s="30">
        <v>44050</v>
      </c>
      <c r="C6" s="37">
        <v>25.48</v>
      </c>
      <c r="E6" s="30">
        <v>44050</v>
      </c>
      <c r="F6" s="37">
        <v>25.48</v>
      </c>
      <c r="G6" s="45">
        <v>-2.1129999999999999E-2</v>
      </c>
    </row>
    <row r="7" spans="2:8" s="1" customFormat="1" ht="21" customHeight="1" x14ac:dyDescent="0.25">
      <c r="B7" s="32">
        <v>44053</v>
      </c>
      <c r="C7" s="38">
        <v>25.809999000000001</v>
      </c>
      <c r="E7" s="32">
        <v>44053</v>
      </c>
      <c r="F7" s="38">
        <v>25.809999000000001</v>
      </c>
      <c r="G7" s="46">
        <v>1.2951000000000001E-2</v>
      </c>
    </row>
    <row r="11" spans="2:8" x14ac:dyDescent="0.25">
      <c r="E11" s="40"/>
      <c r="F11" s="41"/>
    </row>
    <row r="12" spans="2:8" x14ac:dyDescent="0.25">
      <c r="E12" s="40"/>
      <c r="F12" s="41"/>
    </row>
    <row r="13" spans="2:8" x14ac:dyDescent="0.25">
      <c r="E13" s="40"/>
      <c r="F13" s="41"/>
    </row>
    <row r="14" spans="2:8" x14ac:dyDescent="0.25">
      <c r="E14" s="40"/>
      <c r="F14" s="41"/>
    </row>
    <row r="15" spans="2:8" x14ac:dyDescent="0.25">
      <c r="E15" s="40"/>
      <c r="F15" s="4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7B9F-89A9-4C03-B84E-E02DAF754A0A}">
  <dimension ref="B2:X13"/>
  <sheetViews>
    <sheetView showGridLines="0" workbookViewId="0"/>
  </sheetViews>
  <sheetFormatPr defaultRowHeight="15" x14ac:dyDescent="0.25"/>
  <cols>
    <col min="1" max="1" width="9.140625" style="1"/>
    <col min="2" max="2" width="10.7109375" style="19" customWidth="1"/>
    <col min="3" max="3" width="2.140625" style="1" customWidth="1"/>
    <col min="4" max="4" width="9.42578125" style="1" customWidth="1"/>
    <col min="5" max="5" width="1" style="1" customWidth="1"/>
    <col min="6" max="6" width="9.42578125" style="1" customWidth="1"/>
    <col min="7" max="7" width="1" style="1" customWidth="1"/>
    <col min="8" max="8" width="9.42578125" style="1" customWidth="1"/>
    <col min="9" max="9" width="1" style="1" customWidth="1"/>
    <col min="10" max="10" width="9.42578125" style="1" customWidth="1"/>
    <col min="11" max="11" width="1" style="1" customWidth="1"/>
    <col min="12" max="12" width="9.42578125" style="1" customWidth="1"/>
    <col min="13" max="13" width="1" style="1" customWidth="1"/>
    <col min="14" max="14" width="9.42578125" style="1" customWidth="1"/>
    <col min="15" max="15" width="1" style="1" customWidth="1"/>
    <col min="16" max="16" width="9.42578125" style="1" customWidth="1"/>
    <col min="17" max="17" width="1" style="1" customWidth="1"/>
    <col min="18" max="18" width="9.42578125" style="1" customWidth="1"/>
    <col min="19" max="19" width="1" style="1" customWidth="1"/>
    <col min="20" max="20" width="9.42578125" style="1" customWidth="1"/>
    <col min="21" max="21" width="1" style="1" customWidth="1"/>
    <col min="22" max="22" width="9.42578125" style="1" customWidth="1"/>
    <col min="23" max="23" width="1" style="1" customWidth="1"/>
    <col min="24" max="24" width="9.42578125" style="1" customWidth="1"/>
    <col min="25" max="16384" width="9.140625" style="1"/>
  </cols>
  <sheetData>
    <row r="2" spans="2:24" ht="6" customHeight="1" x14ac:dyDescent="0.25"/>
    <row r="3" spans="2:24" ht="27.75" customHeight="1" x14ac:dyDescent="0.25">
      <c r="B3" s="19" t="s">
        <v>17</v>
      </c>
      <c r="C3" s="24"/>
      <c r="D3" s="23">
        <v>2010</v>
      </c>
      <c r="E3" s="24"/>
      <c r="F3" s="23">
        <v>2011</v>
      </c>
      <c r="G3" s="24"/>
      <c r="H3" s="23">
        <v>2012</v>
      </c>
      <c r="I3" s="24"/>
      <c r="J3" s="23">
        <v>2013</v>
      </c>
      <c r="K3" s="24"/>
      <c r="L3" s="23">
        <v>2014</v>
      </c>
      <c r="M3" s="24"/>
      <c r="N3" s="23">
        <v>2015</v>
      </c>
      <c r="P3" s="43">
        <v>2016</v>
      </c>
      <c r="R3" s="43">
        <v>2017</v>
      </c>
      <c r="T3" s="43">
        <v>2018</v>
      </c>
      <c r="V3" s="43">
        <v>2019</v>
      </c>
      <c r="X3" s="43">
        <v>2020</v>
      </c>
    </row>
    <row r="4" spans="2:24" customFormat="1" ht="7.5" customHeight="1" x14ac:dyDescent="0.25"/>
    <row r="5" spans="2:24" ht="27.75" customHeight="1" x14ac:dyDescent="0.25">
      <c r="B5" s="19" t="s">
        <v>18</v>
      </c>
      <c r="D5" s="44">
        <v>2010</v>
      </c>
      <c r="E5" s="24"/>
      <c r="F5" s="23">
        <v>2011</v>
      </c>
      <c r="G5" s="24"/>
      <c r="H5" s="23">
        <v>2012</v>
      </c>
      <c r="I5" s="24"/>
      <c r="J5" s="23">
        <v>2013</v>
      </c>
      <c r="K5" s="24"/>
      <c r="L5" s="23">
        <v>2014</v>
      </c>
      <c r="M5" s="24"/>
      <c r="N5" s="23">
        <v>2015</v>
      </c>
      <c r="P5" s="23">
        <v>2016</v>
      </c>
      <c r="R5" s="43">
        <v>2017</v>
      </c>
      <c r="T5" s="43">
        <v>2018</v>
      </c>
      <c r="V5" s="43">
        <v>2019</v>
      </c>
      <c r="X5" s="43">
        <v>2020</v>
      </c>
    </row>
    <row r="6" spans="2:24" ht="7.5" customHeight="1" x14ac:dyDescent="0.25"/>
    <row r="7" spans="2:24" ht="27.75" customHeight="1" x14ac:dyDescent="0.25">
      <c r="B7" s="19" t="s">
        <v>19</v>
      </c>
      <c r="D7" s="44">
        <v>2010</v>
      </c>
      <c r="E7" s="24"/>
      <c r="F7" s="44">
        <v>2011</v>
      </c>
      <c r="G7" s="24"/>
      <c r="H7" s="23">
        <v>2012</v>
      </c>
      <c r="I7" s="24"/>
      <c r="J7" s="23">
        <v>2013</v>
      </c>
      <c r="K7" s="24"/>
      <c r="L7" s="23">
        <v>2014</v>
      </c>
      <c r="M7" s="24"/>
      <c r="N7" s="23">
        <v>2015</v>
      </c>
      <c r="P7" s="23">
        <v>2016</v>
      </c>
      <c r="R7" s="23">
        <v>2017</v>
      </c>
      <c r="T7" s="43">
        <v>2018</v>
      </c>
      <c r="V7" s="43">
        <v>2019</v>
      </c>
      <c r="X7" s="43">
        <v>2020</v>
      </c>
    </row>
    <row r="8" spans="2:24" ht="15.75" customHeight="1" x14ac:dyDescent="0.25">
      <c r="B8" s="19" t="s">
        <v>9</v>
      </c>
    </row>
    <row r="9" spans="2:24" ht="27.75" customHeight="1" x14ac:dyDescent="0.25">
      <c r="B9" s="19" t="s">
        <v>20</v>
      </c>
      <c r="D9" s="44">
        <v>2010</v>
      </c>
      <c r="E9" s="24"/>
      <c r="F9" s="44">
        <v>2011</v>
      </c>
      <c r="G9" s="24"/>
      <c r="H9" s="44">
        <v>2012</v>
      </c>
      <c r="I9" s="24"/>
      <c r="J9" s="23">
        <v>2013</v>
      </c>
      <c r="K9" s="24"/>
      <c r="L9" s="23">
        <v>2014</v>
      </c>
      <c r="M9" s="24"/>
      <c r="N9" s="23">
        <v>2015</v>
      </c>
      <c r="P9" s="23">
        <v>2016</v>
      </c>
      <c r="R9" s="23">
        <v>2017</v>
      </c>
      <c r="T9" s="23">
        <v>2018</v>
      </c>
      <c r="V9" s="43">
        <v>2019</v>
      </c>
      <c r="X9" s="43">
        <v>2020</v>
      </c>
    </row>
    <row r="11" spans="2:24" ht="27.75" customHeight="1" x14ac:dyDescent="0.25">
      <c r="B11"/>
      <c r="C11" s="24"/>
      <c r="D11" s="23"/>
      <c r="E11" s="24"/>
      <c r="F11" s="24" t="s">
        <v>27</v>
      </c>
      <c r="G11"/>
      <c r="H11" s="43"/>
      <c r="I11" s="24"/>
      <c r="J11" s="24" t="s">
        <v>28</v>
      </c>
      <c r="K11"/>
      <c r="L11"/>
      <c r="M11"/>
      <c r="N11"/>
      <c r="O11"/>
      <c r="P11"/>
      <c r="Q11"/>
      <c r="R11"/>
      <c r="S11"/>
      <c r="T11"/>
      <c r="U11"/>
      <c r="V11"/>
    </row>
    <row r="12" spans="2:24" ht="7.5" customHeight="1" x14ac:dyDescent="0.25">
      <c r="B12"/>
      <c r="F12" s="24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2:24" ht="27.75" customHeight="1" x14ac:dyDescent="0.25">
      <c r="B13"/>
      <c r="C13" s="24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</row>
  </sheetData>
  <phoneticPr fontId="21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1400-7CEA-4062-9D1C-95092B24F263}">
  <dimension ref="B1:P24"/>
  <sheetViews>
    <sheetView showGridLines="0" zoomScale="70" zoomScaleNormal="70" workbookViewId="0"/>
  </sheetViews>
  <sheetFormatPr defaultColWidth="21" defaultRowHeight="30" customHeight="1" x14ac:dyDescent="0.25"/>
  <cols>
    <col min="1" max="1" width="4.42578125" customWidth="1"/>
    <col min="2" max="2" width="25.85546875" customWidth="1"/>
    <col min="3" max="5" width="24.28515625" customWidth="1"/>
    <col min="6" max="6" width="4.42578125" customWidth="1"/>
    <col min="7" max="7" width="25.85546875" customWidth="1"/>
    <col min="8" max="10" width="24.28515625" customWidth="1"/>
  </cols>
  <sheetData>
    <row r="1" spans="2:16" s="1" customFormat="1" ht="7.5" customHeight="1" x14ac:dyDescent="0.25">
      <c r="K1" s="9"/>
      <c r="L1" s="10"/>
    </row>
    <row r="2" spans="2:16" s="1" customFormat="1" ht="30" customHeight="1" x14ac:dyDescent="0.25">
      <c r="B2" s="17" t="s">
        <v>13</v>
      </c>
      <c r="G2" s="17" t="s">
        <v>16</v>
      </c>
      <c r="K2" s="9"/>
      <c r="L2" s="10"/>
    </row>
    <row r="3" spans="2:16" s="1" customFormat="1" ht="7.5" customHeight="1" x14ac:dyDescent="0.25">
      <c r="K3" s="9"/>
      <c r="L3" s="10"/>
    </row>
    <row r="4" spans="2:16" s="1" customFormat="1" ht="30" customHeight="1" x14ac:dyDescent="0.25">
      <c r="B4" s="13" t="s">
        <v>12</v>
      </c>
      <c r="C4" s="12" t="s">
        <v>35</v>
      </c>
      <c r="D4" s="12" t="s">
        <v>36</v>
      </c>
      <c r="E4" s="12" t="s">
        <v>37</v>
      </c>
      <c r="G4" s="13" t="s">
        <v>12</v>
      </c>
      <c r="H4" s="12" t="s">
        <v>35</v>
      </c>
      <c r="I4" s="12" t="s">
        <v>36</v>
      </c>
      <c r="J4" s="12" t="s">
        <v>37</v>
      </c>
      <c r="K4"/>
      <c r="L4"/>
      <c r="M4"/>
      <c r="N4"/>
      <c r="O4"/>
      <c r="P4"/>
    </row>
    <row r="5" spans="2:16" s="1" customFormat="1" ht="30" customHeight="1" x14ac:dyDescent="0.25">
      <c r="B5" s="14" t="s">
        <v>10</v>
      </c>
      <c r="C5" s="47">
        <v>2.33885E-2</v>
      </c>
      <c r="D5" s="47">
        <v>2.33885E-2</v>
      </c>
      <c r="E5" s="47">
        <v>2.33885E-2</v>
      </c>
      <c r="G5" s="14" t="s">
        <v>10</v>
      </c>
      <c r="H5" s="47">
        <v>2.9242400000000002E-2</v>
      </c>
      <c r="I5" s="47">
        <v>2.9242400000000002E-2</v>
      </c>
      <c r="J5" s="47">
        <v>2.9242400000000002E-2</v>
      </c>
      <c r="K5"/>
      <c r="L5"/>
      <c r="M5"/>
      <c r="N5"/>
      <c r="O5"/>
      <c r="P5"/>
    </row>
    <row r="6" spans="2:16" s="1" customFormat="1" ht="30" customHeight="1" x14ac:dyDescent="0.25">
      <c r="B6" s="14" t="s">
        <v>11</v>
      </c>
      <c r="C6" s="47">
        <v>2.1321300000000001E-2</v>
      </c>
      <c r="D6" s="47">
        <v>4.4631499999999998E-2</v>
      </c>
      <c r="E6" s="47">
        <v>8.9048600000000006E-2</v>
      </c>
      <c r="G6" s="14" t="s">
        <v>11</v>
      </c>
      <c r="H6" s="47">
        <v>2.4659E-2</v>
      </c>
      <c r="I6" s="47">
        <v>4.9369499999999997E-2</v>
      </c>
      <c r="J6" s="47">
        <v>0.105113</v>
      </c>
      <c r="K6"/>
      <c r="L6"/>
      <c r="M6"/>
      <c r="N6"/>
      <c r="O6"/>
      <c r="P6"/>
    </row>
    <row r="7" spans="2:16" s="1" customFormat="1" ht="30" customHeight="1" x14ac:dyDescent="0.25">
      <c r="B7" s="14" t="s">
        <v>38</v>
      </c>
      <c r="C7" s="47">
        <v>2.1363099999999999E-2</v>
      </c>
      <c r="D7" s="47">
        <v>4.4622500000000002E-2</v>
      </c>
      <c r="E7" s="47">
        <v>9.2843300000000004E-2</v>
      </c>
      <c r="G7" s="14" t="s">
        <v>38</v>
      </c>
      <c r="H7" s="47">
        <v>2.4613599999999999E-2</v>
      </c>
      <c r="I7" s="47">
        <v>5.04603E-2</v>
      </c>
      <c r="J7" s="47">
        <v>0.106104</v>
      </c>
      <c r="K7"/>
      <c r="L7"/>
      <c r="M7"/>
      <c r="N7"/>
      <c r="O7"/>
      <c r="P7"/>
    </row>
    <row r="8" spans="2:16" s="1" customFormat="1" ht="30" customHeight="1" x14ac:dyDescent="0.25">
      <c r="B8" s="15" t="s">
        <v>15</v>
      </c>
      <c r="C8" s="48">
        <v>2.17491E-2</v>
      </c>
      <c r="D8" s="48">
        <v>4.4573099999999997E-2</v>
      </c>
      <c r="E8" s="48">
        <v>9.0270100000000006E-2</v>
      </c>
      <c r="G8" s="15" t="s">
        <v>15</v>
      </c>
      <c r="H8" s="48">
        <v>2.4937399999999998E-2</v>
      </c>
      <c r="I8" s="48">
        <v>5.8465000000000003E-2</v>
      </c>
      <c r="J8" s="48">
        <v>0.10552300000000001</v>
      </c>
      <c r="K8"/>
      <c r="L8"/>
      <c r="M8"/>
      <c r="N8"/>
      <c r="O8"/>
      <c r="P8"/>
    </row>
    <row r="9" spans="2:16" s="1" customFormat="1" ht="30" customHeight="1" x14ac:dyDescent="0.25">
      <c r="B9" s="4"/>
      <c r="C9" s="7"/>
      <c r="D9" s="7"/>
      <c r="E9" s="7"/>
      <c r="G9" s="11"/>
      <c r="H9" s="7"/>
      <c r="I9" s="7"/>
      <c r="J9" s="7"/>
      <c r="K9"/>
      <c r="L9"/>
      <c r="M9"/>
      <c r="N9"/>
      <c r="O9"/>
      <c r="P9"/>
    </row>
    <row r="10" spans="2:16" s="1" customFormat="1" ht="30" customHeight="1" x14ac:dyDescent="0.25">
      <c r="B10" s="17" t="s">
        <v>8</v>
      </c>
      <c r="G10" s="17" t="s">
        <v>14</v>
      </c>
      <c r="K10"/>
      <c r="L10"/>
      <c r="M10"/>
      <c r="N10"/>
      <c r="O10"/>
      <c r="P10"/>
    </row>
    <row r="11" spans="2:16" s="1" customFormat="1" ht="7.5" customHeight="1" x14ac:dyDescent="0.25">
      <c r="K11"/>
      <c r="L11"/>
      <c r="M11"/>
      <c r="N11"/>
      <c r="O11"/>
      <c r="P11"/>
    </row>
    <row r="12" spans="2:16" s="1" customFormat="1" ht="30" customHeight="1" x14ac:dyDescent="0.25">
      <c r="B12" s="13" t="s">
        <v>12</v>
      </c>
      <c r="C12" s="12" t="s">
        <v>35</v>
      </c>
      <c r="D12" s="12" t="s">
        <v>36</v>
      </c>
      <c r="E12" s="12" t="s">
        <v>37</v>
      </c>
      <c r="G12" s="13" t="s">
        <v>12</v>
      </c>
      <c r="H12" s="12" t="s">
        <v>35</v>
      </c>
      <c r="I12" s="12" t="s">
        <v>36</v>
      </c>
      <c r="J12" s="12" t="s">
        <v>37</v>
      </c>
      <c r="K12"/>
      <c r="L12"/>
      <c r="M12"/>
      <c r="N12"/>
      <c r="O12"/>
      <c r="P12"/>
    </row>
    <row r="13" spans="2:16" s="1" customFormat="1" ht="30" customHeight="1" x14ac:dyDescent="0.25">
      <c r="B13" s="14" t="s">
        <v>10</v>
      </c>
      <c r="C13" s="47">
        <v>3.08148E-2</v>
      </c>
      <c r="D13" s="47">
        <v>3.08148E-2</v>
      </c>
      <c r="E13" s="47">
        <v>3.08148E-2</v>
      </c>
      <c r="G13" s="14" t="s">
        <v>10</v>
      </c>
      <c r="H13" s="47">
        <v>2.6277200000000001E-2</v>
      </c>
      <c r="I13" s="47">
        <v>2.6277200000000001E-2</v>
      </c>
      <c r="J13" s="47">
        <v>2.6277200000000001E-2</v>
      </c>
      <c r="K13"/>
      <c r="L13"/>
      <c r="M13"/>
      <c r="N13"/>
      <c r="O13"/>
      <c r="P13"/>
    </row>
    <row r="14" spans="2:16" s="1" customFormat="1" ht="30" customHeight="1" x14ac:dyDescent="0.25">
      <c r="B14" s="14" t="s">
        <v>11</v>
      </c>
      <c r="C14" s="47">
        <v>3.03152E-2</v>
      </c>
      <c r="D14" s="47">
        <v>6.7660700000000004E-2</v>
      </c>
      <c r="E14" s="47">
        <v>0.140069</v>
      </c>
      <c r="G14" s="14" t="s">
        <v>11</v>
      </c>
      <c r="H14" s="47">
        <v>2.40117E-2</v>
      </c>
      <c r="I14" s="47">
        <v>5.1494900000000003E-2</v>
      </c>
      <c r="J14" s="47">
        <v>0.103687</v>
      </c>
      <c r="K14"/>
      <c r="L14"/>
      <c r="M14"/>
      <c r="N14"/>
      <c r="O14"/>
      <c r="P14"/>
    </row>
    <row r="15" spans="2:16" s="1" customFormat="1" ht="30" customHeight="1" x14ac:dyDescent="0.25">
      <c r="B15" s="14" t="s">
        <v>38</v>
      </c>
      <c r="C15" s="47">
        <v>3.0505999999999998E-2</v>
      </c>
      <c r="D15" s="47">
        <v>6.8879700000000002E-2</v>
      </c>
      <c r="E15" s="47">
        <v>0.144786</v>
      </c>
      <c r="G15" s="14" t="s">
        <v>38</v>
      </c>
      <c r="H15" s="47">
        <v>2.3947199999999998E-2</v>
      </c>
      <c r="I15" s="47">
        <v>5.2044600000000003E-2</v>
      </c>
      <c r="J15" s="47">
        <v>0.11408699999999999</v>
      </c>
      <c r="K15"/>
      <c r="L15"/>
      <c r="M15"/>
      <c r="N15"/>
      <c r="O15"/>
      <c r="P15"/>
    </row>
    <row r="16" spans="2:16" s="1" customFormat="1" ht="30" customHeight="1" x14ac:dyDescent="0.25">
      <c r="B16" s="15" t="s">
        <v>15</v>
      </c>
      <c r="C16" s="48">
        <v>3.2568899999999998E-2</v>
      </c>
      <c r="D16" s="48">
        <v>6.9807999999999995E-2</v>
      </c>
      <c r="E16" s="48">
        <v>0.149865</v>
      </c>
      <c r="G16" s="15" t="s">
        <v>15</v>
      </c>
      <c r="H16" s="48">
        <v>2.3668499999999999E-2</v>
      </c>
      <c r="I16" s="48">
        <v>5.3997000000000003E-2</v>
      </c>
      <c r="J16" s="48">
        <v>0.113411</v>
      </c>
      <c r="K16"/>
      <c r="L16"/>
      <c r="M16"/>
      <c r="N16"/>
      <c r="O16"/>
      <c r="P16"/>
    </row>
    <row r="17" spans="2:16" s="1" customFormat="1" ht="30" customHeight="1" x14ac:dyDescent="0.25">
      <c r="B17" s="4"/>
      <c r="C17" s="7"/>
      <c r="D17" s="7"/>
      <c r="E17" s="7"/>
      <c r="G17" s="11"/>
      <c r="H17" s="7"/>
      <c r="I17" s="7"/>
      <c r="J17" s="7"/>
    </row>
    <row r="18" spans="2:16" s="1" customFormat="1" ht="30" customHeight="1" x14ac:dyDescent="0.25">
      <c r="B18" s="17" t="s">
        <v>39</v>
      </c>
      <c r="G18" s="17" t="s">
        <v>39</v>
      </c>
    </row>
    <row r="19" spans="2:16" s="1" customFormat="1" ht="7.5" customHeight="1" x14ac:dyDescent="0.25">
      <c r="K19"/>
      <c r="L19"/>
      <c r="M19"/>
      <c r="N19"/>
      <c r="O19"/>
      <c r="P19"/>
    </row>
    <row r="20" spans="2:16" ht="30" customHeight="1" x14ac:dyDescent="0.25">
      <c r="B20" s="13" t="s">
        <v>12</v>
      </c>
      <c r="C20" s="12" t="s">
        <v>35</v>
      </c>
      <c r="D20" s="12" t="s">
        <v>36</v>
      </c>
      <c r="E20" s="12" t="s">
        <v>37</v>
      </c>
      <c r="G20" s="13" t="s">
        <v>12</v>
      </c>
      <c r="H20" s="12" t="s">
        <v>35</v>
      </c>
      <c r="I20" s="12" t="s">
        <v>36</v>
      </c>
      <c r="J20" s="12" t="s">
        <v>37</v>
      </c>
      <c r="K20" s="1"/>
      <c r="L20" s="1"/>
    </row>
    <row r="21" spans="2:16" ht="30" customHeight="1" x14ac:dyDescent="0.25">
      <c r="B21" s="14" t="s">
        <v>10</v>
      </c>
      <c r="C21" s="47">
        <f>AVERAGE(C13,C5,H5,H13)</f>
        <v>2.7430725E-2</v>
      </c>
      <c r="D21" s="47">
        <f t="shared" ref="D21:E21" si="0">AVERAGE(D13,D5,I5,I13)</f>
        <v>2.7430725E-2</v>
      </c>
      <c r="E21" s="47">
        <f t="shared" si="0"/>
        <v>2.7430725E-2</v>
      </c>
      <c r="G21" s="14" t="s">
        <v>10</v>
      </c>
      <c r="H21" s="52">
        <f>RANK(C21,C$21:C$24,1)</f>
        <v>4</v>
      </c>
      <c r="I21" s="60">
        <f t="shared" ref="I21:I24" si="1">RANK(D21,D$21:D$24,1)</f>
        <v>1</v>
      </c>
      <c r="J21" s="60">
        <f t="shared" ref="J21:J24" si="2">RANK(E21,E$21:E$24,1)</f>
        <v>1</v>
      </c>
      <c r="K21" s="1"/>
      <c r="L21" s="1"/>
    </row>
    <row r="22" spans="2:16" ht="30" customHeight="1" x14ac:dyDescent="0.25">
      <c r="B22" s="14" t="s">
        <v>11</v>
      </c>
      <c r="C22" s="47">
        <f t="shared" ref="C22:E22" si="3">AVERAGE(C14,C6,H6,H14)</f>
        <v>2.50768E-2</v>
      </c>
      <c r="D22" s="47">
        <f t="shared" si="3"/>
        <v>5.3289150000000007E-2</v>
      </c>
      <c r="E22" s="47">
        <f t="shared" si="3"/>
        <v>0.1094794</v>
      </c>
      <c r="G22" s="14" t="s">
        <v>11</v>
      </c>
      <c r="H22" s="60">
        <f t="shared" ref="H22:H24" si="4">RANK(C22,C$21:C$24,1)</f>
        <v>1</v>
      </c>
      <c r="I22" s="59">
        <f t="shared" si="1"/>
        <v>2</v>
      </c>
      <c r="J22" s="59">
        <f t="shared" si="2"/>
        <v>2</v>
      </c>
      <c r="K22" s="1"/>
      <c r="L22" s="1"/>
    </row>
    <row r="23" spans="2:16" ht="30" customHeight="1" x14ac:dyDescent="0.25">
      <c r="B23" s="14" t="s">
        <v>38</v>
      </c>
      <c r="C23" s="47">
        <f t="shared" ref="C23:E23" si="5">AVERAGE(C15,C7,H7,H15)</f>
        <v>2.5107475000000001E-2</v>
      </c>
      <c r="D23" s="47">
        <f t="shared" si="5"/>
        <v>5.4001775000000002E-2</v>
      </c>
      <c r="E23" s="47">
        <f t="shared" si="5"/>
        <v>0.114455075</v>
      </c>
      <c r="G23" s="14" t="s">
        <v>38</v>
      </c>
      <c r="H23" s="59">
        <f t="shared" si="4"/>
        <v>2</v>
      </c>
      <c r="I23" s="55">
        <f t="shared" si="1"/>
        <v>3</v>
      </c>
      <c r="J23" s="55">
        <f t="shared" si="2"/>
        <v>3</v>
      </c>
    </row>
    <row r="24" spans="2:16" ht="30" customHeight="1" x14ac:dyDescent="0.25">
      <c r="B24" s="15" t="s">
        <v>15</v>
      </c>
      <c r="C24" s="48">
        <f t="shared" ref="C24:E24" si="6">AVERAGE(C16,C8,H8,H16)</f>
        <v>2.5730975E-2</v>
      </c>
      <c r="D24" s="48">
        <f t="shared" si="6"/>
        <v>5.6710775000000005E-2</v>
      </c>
      <c r="E24" s="48">
        <f t="shared" si="6"/>
        <v>0.11476727499999999</v>
      </c>
      <c r="G24" s="15" t="s">
        <v>15</v>
      </c>
      <c r="H24" s="63">
        <f t="shared" si="4"/>
        <v>3</v>
      </c>
      <c r="I24" s="53">
        <f t="shared" si="1"/>
        <v>4</v>
      </c>
      <c r="J24" s="53">
        <f t="shared" si="2"/>
        <v>4</v>
      </c>
    </row>
  </sheetData>
  <conditionalFormatting sqref="C5:E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J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J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E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:D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:H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B49D-8E1F-4074-9015-A38E8DD0FD54}">
  <dimension ref="B1:P44"/>
  <sheetViews>
    <sheetView showGridLines="0" zoomScale="70" zoomScaleNormal="70" workbookViewId="0"/>
  </sheetViews>
  <sheetFormatPr defaultColWidth="21" defaultRowHeight="30" customHeight="1" x14ac:dyDescent="0.25"/>
  <cols>
    <col min="1" max="1" width="4.42578125" customWidth="1"/>
    <col min="2" max="2" width="25.85546875" customWidth="1"/>
    <col min="3" max="5" width="24.28515625" customWidth="1"/>
    <col min="6" max="6" width="4.42578125" customWidth="1"/>
    <col min="7" max="7" width="25.85546875" customWidth="1"/>
    <col min="8" max="10" width="24.28515625" customWidth="1"/>
  </cols>
  <sheetData>
    <row r="1" spans="2:16" s="1" customFormat="1" ht="7.5" customHeight="1" x14ac:dyDescent="0.25">
      <c r="K1" s="9"/>
      <c r="L1" s="10"/>
    </row>
    <row r="2" spans="2:16" s="1" customFormat="1" ht="30" customHeight="1" x14ac:dyDescent="0.25">
      <c r="B2" s="17" t="s">
        <v>13</v>
      </c>
      <c r="G2" s="17" t="s">
        <v>16</v>
      </c>
      <c r="K2" s="9"/>
      <c r="L2" s="10"/>
    </row>
    <row r="3" spans="2:16" s="1" customFormat="1" ht="7.5" customHeight="1" x14ac:dyDescent="0.25">
      <c r="K3" s="9"/>
      <c r="L3" s="10"/>
    </row>
    <row r="4" spans="2:16" s="1" customFormat="1" ht="30" customHeight="1" x14ac:dyDescent="0.25">
      <c r="B4" s="13" t="s">
        <v>12</v>
      </c>
      <c r="C4" s="12" t="s">
        <v>35</v>
      </c>
      <c r="D4" s="12" t="s">
        <v>36</v>
      </c>
      <c r="E4" s="12" t="s">
        <v>37</v>
      </c>
      <c r="G4" s="13" t="s">
        <v>12</v>
      </c>
      <c r="H4" s="12" t="s">
        <v>35</v>
      </c>
      <c r="I4" s="12" t="s">
        <v>36</v>
      </c>
      <c r="J4" s="12" t="s">
        <v>37</v>
      </c>
      <c r="K4"/>
      <c r="L4"/>
      <c r="M4"/>
      <c r="N4"/>
      <c r="O4"/>
      <c r="P4"/>
    </row>
    <row r="5" spans="2:16" s="1" customFormat="1" ht="30" customHeight="1" x14ac:dyDescent="0.25">
      <c r="B5" s="14" t="s">
        <v>10</v>
      </c>
      <c r="C5" s="47">
        <v>2.33885E-2</v>
      </c>
      <c r="D5" s="47">
        <v>2.33885E-2</v>
      </c>
      <c r="E5" s="47">
        <v>2.33885E-2</v>
      </c>
      <c r="G5" s="14" t="s">
        <v>10</v>
      </c>
      <c r="H5" s="47">
        <v>2.9242400000000002E-2</v>
      </c>
      <c r="I5" s="47">
        <v>2.9242400000000002E-2</v>
      </c>
      <c r="J5" s="47">
        <v>2.9242400000000002E-2</v>
      </c>
      <c r="K5"/>
      <c r="L5"/>
      <c r="M5"/>
      <c r="N5"/>
      <c r="O5"/>
      <c r="P5"/>
    </row>
    <row r="6" spans="2:16" s="1" customFormat="1" ht="30" customHeight="1" x14ac:dyDescent="0.25">
      <c r="B6" s="14" t="s">
        <v>11</v>
      </c>
      <c r="C6" s="47">
        <v>2.1321300000000001E-2</v>
      </c>
      <c r="D6" s="47">
        <v>4.4631499999999998E-2</v>
      </c>
      <c r="E6" s="47">
        <v>8.9048600000000006E-2</v>
      </c>
      <c r="G6" s="14" t="s">
        <v>11</v>
      </c>
      <c r="H6" s="47">
        <v>2.4659E-2</v>
      </c>
      <c r="I6" s="47">
        <v>4.9369499999999997E-2</v>
      </c>
      <c r="J6" s="47">
        <v>0.105113</v>
      </c>
      <c r="K6"/>
      <c r="L6"/>
      <c r="M6"/>
      <c r="N6"/>
      <c r="O6"/>
      <c r="P6"/>
    </row>
    <row r="7" spans="2:16" s="1" customFormat="1" ht="30" customHeight="1" x14ac:dyDescent="0.25">
      <c r="B7" s="14" t="s">
        <v>38</v>
      </c>
      <c r="C7" s="47">
        <v>2.1363099999999999E-2</v>
      </c>
      <c r="D7" s="47">
        <v>4.4622500000000002E-2</v>
      </c>
      <c r="E7" s="47">
        <v>9.2843300000000004E-2</v>
      </c>
      <c r="G7" s="14" t="s">
        <v>38</v>
      </c>
      <c r="H7" s="47">
        <v>2.4613599999999999E-2</v>
      </c>
      <c r="I7" s="47">
        <v>5.04603E-2</v>
      </c>
      <c r="J7" s="47">
        <v>0.106104</v>
      </c>
      <c r="K7"/>
      <c r="L7"/>
      <c r="M7"/>
      <c r="N7"/>
      <c r="O7"/>
      <c r="P7"/>
    </row>
    <row r="8" spans="2:16" s="1" customFormat="1" ht="30" customHeight="1" x14ac:dyDescent="0.25">
      <c r="B8" s="17" t="s">
        <v>15</v>
      </c>
      <c r="C8" s="50">
        <v>2.17491E-2</v>
      </c>
      <c r="D8" s="50">
        <v>4.4573099999999997E-2</v>
      </c>
      <c r="E8" s="50">
        <v>9.0270100000000006E-2</v>
      </c>
      <c r="F8" s="51"/>
      <c r="G8" s="17" t="s">
        <v>15</v>
      </c>
      <c r="H8" s="50">
        <v>2.4937399999999998E-2</v>
      </c>
      <c r="I8" s="50">
        <v>5.8465000000000003E-2</v>
      </c>
      <c r="J8" s="50">
        <v>0.10552300000000001</v>
      </c>
      <c r="K8"/>
      <c r="L8"/>
      <c r="M8"/>
      <c r="N8"/>
      <c r="O8"/>
      <c r="P8"/>
    </row>
    <row r="9" spans="2:16" s="1" customFormat="1" ht="30" customHeight="1" x14ac:dyDescent="0.25">
      <c r="B9" s="17" t="s">
        <v>40</v>
      </c>
      <c r="C9" s="50">
        <v>2.13472E-2</v>
      </c>
      <c r="D9" s="50">
        <v>4.4409299999999999E-2</v>
      </c>
      <c r="E9" s="50">
        <v>8.84157E-2</v>
      </c>
      <c r="F9" s="51"/>
      <c r="G9" s="17" t="s">
        <v>40</v>
      </c>
      <c r="H9" s="50">
        <v>2.4634199999999998E-2</v>
      </c>
      <c r="I9" s="50">
        <v>4.9548799999999997E-2</v>
      </c>
      <c r="J9" s="50">
        <v>0.10431799999999999</v>
      </c>
      <c r="K9"/>
      <c r="M9"/>
      <c r="N9"/>
      <c r="O9"/>
      <c r="P9"/>
    </row>
    <row r="10" spans="2:16" s="1" customFormat="1" ht="30" customHeight="1" x14ac:dyDescent="0.25">
      <c r="B10" s="17" t="s">
        <v>41</v>
      </c>
      <c r="C10" s="50">
        <v>2.2720299999999999E-2</v>
      </c>
      <c r="D10" s="50">
        <v>4.5006999999999998E-2</v>
      </c>
      <c r="E10" s="50">
        <v>8.93235E-2</v>
      </c>
      <c r="G10" s="17" t="s">
        <v>41</v>
      </c>
      <c r="H10" s="50">
        <v>2.4987700000000002E-2</v>
      </c>
      <c r="I10" s="50">
        <v>4.9960400000000002E-2</v>
      </c>
      <c r="J10" s="50">
        <v>0.10519100000000001</v>
      </c>
      <c r="K10"/>
      <c r="L10"/>
      <c r="M10"/>
      <c r="N10"/>
      <c r="O10"/>
      <c r="P10"/>
    </row>
    <row r="11" spans="2:16" s="1" customFormat="1" ht="30" customHeight="1" x14ac:dyDescent="0.25">
      <c r="B11" s="15" t="s">
        <v>42</v>
      </c>
      <c r="C11" s="48">
        <v>2.19039E-2</v>
      </c>
      <c r="D11" s="48">
        <v>4.6328399999999999E-2</v>
      </c>
      <c r="E11" s="48">
        <v>0.106839</v>
      </c>
      <c r="G11" s="15" t="s">
        <v>42</v>
      </c>
      <c r="H11" s="48">
        <v>2.51854E-2</v>
      </c>
      <c r="I11" s="48">
        <v>5.1135699999999999E-2</v>
      </c>
      <c r="J11" s="48">
        <v>0.12089900000000001</v>
      </c>
      <c r="K11"/>
      <c r="L11"/>
      <c r="M11"/>
      <c r="N11"/>
      <c r="O11"/>
      <c r="P11"/>
    </row>
    <row r="12" spans="2:16" s="1" customFormat="1" ht="30" customHeight="1" x14ac:dyDescent="0.25">
      <c r="B12" s="16"/>
      <c r="C12" s="7"/>
      <c r="D12" s="7"/>
      <c r="E12" s="7"/>
      <c r="G12" s="16"/>
      <c r="H12" s="7"/>
      <c r="I12" s="7"/>
      <c r="J12" s="7"/>
      <c r="K12"/>
      <c r="L12"/>
      <c r="M12"/>
      <c r="N12"/>
      <c r="O12"/>
      <c r="P12"/>
    </row>
    <row r="13" spans="2:16" s="1" customFormat="1" ht="30" customHeight="1" x14ac:dyDescent="0.25">
      <c r="B13" s="17" t="s">
        <v>8</v>
      </c>
      <c r="G13" s="17" t="s">
        <v>14</v>
      </c>
      <c r="K13"/>
      <c r="L13"/>
      <c r="M13"/>
      <c r="N13"/>
      <c r="O13"/>
      <c r="P13"/>
    </row>
    <row r="14" spans="2:16" s="1" customFormat="1" ht="7.5" customHeight="1" x14ac:dyDescent="0.25">
      <c r="K14"/>
      <c r="L14"/>
      <c r="M14"/>
      <c r="N14"/>
      <c r="O14"/>
      <c r="P14"/>
    </row>
    <row r="15" spans="2:16" s="1" customFormat="1" ht="30" customHeight="1" x14ac:dyDescent="0.25">
      <c r="B15" s="13" t="s">
        <v>12</v>
      </c>
      <c r="C15" s="12" t="s">
        <v>35</v>
      </c>
      <c r="D15" s="12" t="s">
        <v>36</v>
      </c>
      <c r="E15" s="12" t="s">
        <v>37</v>
      </c>
      <c r="G15" s="13" t="s">
        <v>12</v>
      </c>
      <c r="H15" s="12" t="s">
        <v>35</v>
      </c>
      <c r="I15" s="12" t="s">
        <v>36</v>
      </c>
      <c r="J15" s="12" t="s">
        <v>37</v>
      </c>
      <c r="K15"/>
      <c r="L15"/>
      <c r="M15"/>
      <c r="N15"/>
      <c r="O15"/>
      <c r="P15"/>
    </row>
    <row r="16" spans="2:16" s="1" customFormat="1" ht="30" customHeight="1" x14ac:dyDescent="0.25">
      <c r="B16" s="14" t="s">
        <v>10</v>
      </c>
      <c r="C16" s="47">
        <v>3.08148E-2</v>
      </c>
      <c r="D16" s="47">
        <v>3.08148E-2</v>
      </c>
      <c r="E16" s="47">
        <v>3.08148E-2</v>
      </c>
      <c r="G16" s="14" t="s">
        <v>10</v>
      </c>
      <c r="H16" s="47">
        <v>2.6277200000000001E-2</v>
      </c>
      <c r="I16" s="47">
        <v>2.6277200000000001E-2</v>
      </c>
      <c r="J16" s="47">
        <v>2.6277200000000001E-2</v>
      </c>
      <c r="K16"/>
      <c r="L16"/>
      <c r="M16"/>
      <c r="N16"/>
      <c r="O16"/>
      <c r="P16"/>
    </row>
    <row r="17" spans="2:16" s="1" customFormat="1" ht="30" customHeight="1" x14ac:dyDescent="0.25">
      <c r="B17" s="14" t="s">
        <v>11</v>
      </c>
      <c r="C17" s="47">
        <v>3.03152E-2</v>
      </c>
      <c r="D17" s="47">
        <v>6.7660700000000004E-2</v>
      </c>
      <c r="E17" s="47">
        <v>0.140069</v>
      </c>
      <c r="G17" s="14" t="s">
        <v>11</v>
      </c>
      <c r="H17" s="47">
        <v>2.40117E-2</v>
      </c>
      <c r="I17" s="47">
        <v>5.1494900000000003E-2</v>
      </c>
      <c r="J17" s="47">
        <v>0.103687</v>
      </c>
      <c r="K17"/>
      <c r="L17"/>
      <c r="M17"/>
      <c r="N17"/>
      <c r="O17"/>
      <c r="P17"/>
    </row>
    <row r="18" spans="2:16" s="1" customFormat="1" ht="30" customHeight="1" x14ac:dyDescent="0.25">
      <c r="B18" s="14" t="s">
        <v>38</v>
      </c>
      <c r="C18" s="47">
        <v>3.0505999999999998E-2</v>
      </c>
      <c r="D18" s="47">
        <v>6.8879700000000002E-2</v>
      </c>
      <c r="E18" s="47">
        <v>0.144786</v>
      </c>
      <c r="G18" s="14" t="s">
        <v>38</v>
      </c>
      <c r="H18" s="47">
        <v>2.3947199999999998E-2</v>
      </c>
      <c r="I18" s="47">
        <v>5.2044600000000003E-2</v>
      </c>
      <c r="J18" s="47">
        <v>0.11408699999999999</v>
      </c>
      <c r="K18"/>
      <c r="L18"/>
      <c r="M18"/>
      <c r="N18"/>
      <c r="O18"/>
      <c r="P18"/>
    </row>
    <row r="19" spans="2:16" s="1" customFormat="1" ht="30" customHeight="1" x14ac:dyDescent="0.25">
      <c r="B19" s="17" t="s">
        <v>15</v>
      </c>
      <c r="C19" s="50">
        <v>3.2568899999999998E-2</v>
      </c>
      <c r="D19" s="50">
        <v>6.9807999999999995E-2</v>
      </c>
      <c r="E19" s="50">
        <v>0.149865</v>
      </c>
      <c r="G19" s="17" t="s">
        <v>15</v>
      </c>
      <c r="H19" s="50">
        <v>2.3668499999999999E-2</v>
      </c>
      <c r="I19" s="50">
        <v>5.3997000000000003E-2</v>
      </c>
      <c r="J19" s="50">
        <v>0.113411</v>
      </c>
      <c r="K19"/>
      <c r="L19"/>
      <c r="M19"/>
      <c r="N19"/>
      <c r="O19"/>
      <c r="P19"/>
    </row>
    <row r="20" spans="2:16" s="1" customFormat="1" ht="30" customHeight="1" x14ac:dyDescent="0.25">
      <c r="B20" s="17" t="s">
        <v>40</v>
      </c>
      <c r="C20" s="50">
        <v>3.03323E-2</v>
      </c>
      <c r="D20" s="50">
        <v>6.7679699999999995E-2</v>
      </c>
      <c r="E20" s="50">
        <v>0.14038700000000001</v>
      </c>
      <c r="G20" s="17" t="s">
        <v>40</v>
      </c>
      <c r="H20" s="50">
        <v>2.3955600000000001E-2</v>
      </c>
      <c r="I20" s="50">
        <v>5.1519200000000001E-2</v>
      </c>
      <c r="J20" s="50">
        <v>0.103116</v>
      </c>
      <c r="K20"/>
      <c r="L20"/>
      <c r="M20"/>
      <c r="N20"/>
      <c r="O20"/>
      <c r="P20"/>
    </row>
    <row r="21" spans="2:16" s="1" customFormat="1" ht="30" customHeight="1" x14ac:dyDescent="0.25">
      <c r="B21" s="17" t="s">
        <v>41</v>
      </c>
      <c r="C21" s="50">
        <v>3.0886500000000001E-2</v>
      </c>
      <c r="D21" s="50">
        <v>6.75428E-2</v>
      </c>
      <c r="E21" s="50">
        <v>0.13925699999999999</v>
      </c>
      <c r="G21" s="17" t="s">
        <v>41</v>
      </c>
      <c r="H21" s="50">
        <v>4.0392999999999998E-2</v>
      </c>
      <c r="I21" s="50">
        <v>5.6158899999999998E-2</v>
      </c>
      <c r="J21" s="50">
        <v>0.102922</v>
      </c>
      <c r="K21"/>
      <c r="L21"/>
      <c r="M21"/>
      <c r="N21"/>
      <c r="O21"/>
      <c r="P21"/>
    </row>
    <row r="22" spans="2:16" s="1" customFormat="1" ht="30" customHeight="1" x14ac:dyDescent="0.25">
      <c r="B22" s="15" t="s">
        <v>42</v>
      </c>
      <c r="C22" s="48">
        <v>3.08066E-2</v>
      </c>
      <c r="D22" s="48">
        <v>6.9738999999999995E-2</v>
      </c>
      <c r="E22" s="48">
        <v>0.17030899999999999</v>
      </c>
      <c r="G22" s="15" t="s">
        <v>42</v>
      </c>
      <c r="H22" s="48">
        <v>2.4659199999999999E-2</v>
      </c>
      <c r="I22" s="48">
        <v>5.3142799999999997E-2</v>
      </c>
      <c r="J22" s="48">
        <v>0.116936</v>
      </c>
    </row>
    <row r="23" spans="2:16" s="1" customFormat="1" ht="30" customHeight="1" x14ac:dyDescent="0.25">
      <c r="B23" s="17"/>
      <c r="C23" s="50"/>
      <c r="D23" s="50"/>
      <c r="E23" s="50"/>
      <c r="G23" s="17"/>
      <c r="H23" s="50"/>
      <c r="I23" s="50"/>
      <c r="J23" s="50"/>
    </row>
    <row r="24" spans="2:16" s="1" customFormat="1" ht="30" customHeight="1" x14ac:dyDescent="0.25">
      <c r="B24" s="17" t="s">
        <v>39</v>
      </c>
      <c r="G24" s="17" t="s">
        <v>43</v>
      </c>
      <c r="H24" s="7"/>
      <c r="I24" s="7"/>
      <c r="J24" s="7"/>
    </row>
    <row r="25" spans="2:16" s="1" customFormat="1" ht="7.5" customHeight="1" x14ac:dyDescent="0.25">
      <c r="K25"/>
      <c r="L25"/>
      <c r="M25"/>
      <c r="N25"/>
      <c r="O25"/>
      <c r="P25"/>
    </row>
    <row r="26" spans="2:16" ht="30" customHeight="1" x14ac:dyDescent="0.25">
      <c r="B26" s="13" t="s">
        <v>12</v>
      </c>
      <c r="C26" s="12" t="s">
        <v>35</v>
      </c>
      <c r="D26" s="12" t="s">
        <v>36</v>
      </c>
      <c r="E26" s="12" t="s">
        <v>37</v>
      </c>
      <c r="G26" s="13" t="s">
        <v>12</v>
      </c>
      <c r="H26" s="12" t="s">
        <v>35</v>
      </c>
      <c r="I26" s="12" t="s">
        <v>36</v>
      </c>
      <c r="J26" s="12" t="s">
        <v>37</v>
      </c>
      <c r="K26" s="1"/>
      <c r="L26" s="1"/>
    </row>
    <row r="27" spans="2:16" ht="30" customHeight="1" x14ac:dyDescent="0.25">
      <c r="B27" s="14" t="s">
        <v>10</v>
      </c>
      <c r="C27" s="47">
        <f>AVERAGE(C16,C5,H5,H16)</f>
        <v>2.7430725E-2</v>
      </c>
      <c r="D27" s="47">
        <f t="shared" ref="D27:E27" si="0">AVERAGE(D16,D5,I5,I16)</f>
        <v>2.7430725E-2</v>
      </c>
      <c r="E27" s="47">
        <f t="shared" si="0"/>
        <v>2.7430725E-2</v>
      </c>
      <c r="G27" s="14" t="s">
        <v>10</v>
      </c>
      <c r="H27" s="56">
        <f t="shared" ref="H27:H33" si="1">RANK(C27,C$27:C$33,1)</f>
        <v>6</v>
      </c>
      <c r="I27" s="60">
        <f t="shared" ref="I27:I33" si="2">RANK(D27,D$27:D$33,1)</f>
        <v>1</v>
      </c>
      <c r="J27" s="60">
        <f t="shared" ref="J27:J33" si="3">RANK(E27,E$27:E$33,1)</f>
        <v>1</v>
      </c>
      <c r="K27" s="1"/>
      <c r="L27" s="1"/>
    </row>
    <row r="28" spans="2:16" ht="30" customHeight="1" x14ac:dyDescent="0.25">
      <c r="B28" s="14" t="s">
        <v>11</v>
      </c>
      <c r="C28" s="47">
        <f>AVERAGE(C17,C6,H6,H17)</f>
        <v>2.50768E-2</v>
      </c>
      <c r="D28" s="47">
        <f>AVERAGE(D17,D6,I6,I17)</f>
        <v>5.3289150000000007E-2</v>
      </c>
      <c r="E28" s="47">
        <f>AVERAGE(E17,E6,J6,J17)</f>
        <v>0.1094794</v>
      </c>
      <c r="G28" s="14" t="s">
        <v>11</v>
      </c>
      <c r="H28" s="59">
        <f t="shared" si="1"/>
        <v>2</v>
      </c>
      <c r="I28" s="59">
        <f t="shared" si="2"/>
        <v>2</v>
      </c>
      <c r="J28" s="52">
        <f t="shared" si="3"/>
        <v>4</v>
      </c>
      <c r="K28" s="64"/>
      <c r="L28" s="1"/>
    </row>
    <row r="29" spans="2:16" ht="30" customHeight="1" x14ac:dyDescent="0.25">
      <c r="B29" s="14" t="s">
        <v>38</v>
      </c>
      <c r="C29" s="47">
        <f>AVERAGE(C18,C7,H7,H18)</f>
        <v>2.5107475000000001E-2</v>
      </c>
      <c r="D29" s="47">
        <f>AVERAGE(D18,D7,I7,I18)</f>
        <v>5.4001775000000002E-2</v>
      </c>
      <c r="E29" s="47">
        <f>AVERAGE(E18,E7,J7,J18)</f>
        <v>0.114455075</v>
      </c>
      <c r="G29" s="14" t="s">
        <v>38</v>
      </c>
      <c r="H29" s="55">
        <f t="shared" si="1"/>
        <v>3</v>
      </c>
      <c r="I29" s="56">
        <f t="shared" si="2"/>
        <v>4</v>
      </c>
      <c r="J29" s="56">
        <f t="shared" si="3"/>
        <v>5</v>
      </c>
    </row>
    <row r="30" spans="2:16" ht="30" customHeight="1" x14ac:dyDescent="0.25">
      <c r="B30" s="17" t="s">
        <v>15</v>
      </c>
      <c r="C30" s="50">
        <f>AVERAGE(C19,C8,H8,H19)</f>
        <v>2.5730975E-2</v>
      </c>
      <c r="D30" s="50">
        <f>AVERAGE(D19,D8,I8,I19)</f>
        <v>5.6710775000000005E-2</v>
      </c>
      <c r="E30" s="50">
        <f>AVERAGE(E19,E8,J8,J19)</f>
        <v>0.11476727499999999</v>
      </c>
      <c r="G30" s="17" t="s">
        <v>15</v>
      </c>
      <c r="H30" s="57">
        <f t="shared" si="1"/>
        <v>5</v>
      </c>
      <c r="I30" s="57">
        <f t="shared" si="2"/>
        <v>7</v>
      </c>
      <c r="J30" s="57">
        <f t="shared" si="3"/>
        <v>6</v>
      </c>
    </row>
    <row r="31" spans="2:16" ht="30" customHeight="1" x14ac:dyDescent="0.25">
      <c r="B31" s="17" t="s">
        <v>40</v>
      </c>
      <c r="C31" s="50">
        <f t="shared" ref="C31:E31" si="4">AVERAGE(C20,C9,H9,H20)</f>
        <v>2.5067325000000001E-2</v>
      </c>
      <c r="D31" s="50">
        <f t="shared" si="4"/>
        <v>5.3289249999999996E-2</v>
      </c>
      <c r="E31" s="50">
        <f t="shared" si="4"/>
        <v>0.10905917500000001</v>
      </c>
      <c r="G31" s="17" t="s">
        <v>40</v>
      </c>
      <c r="H31" s="61">
        <f t="shared" si="1"/>
        <v>1</v>
      </c>
      <c r="I31" s="54">
        <f t="shared" si="2"/>
        <v>3</v>
      </c>
      <c r="J31" s="62">
        <f t="shared" si="3"/>
        <v>2</v>
      </c>
    </row>
    <row r="32" spans="2:16" ht="30" customHeight="1" x14ac:dyDescent="0.25">
      <c r="B32" s="17" t="s">
        <v>41</v>
      </c>
      <c r="C32" s="50">
        <f t="shared" ref="C32:E32" si="5">AVERAGE(C21,C10,H10,H21)</f>
        <v>2.9746874999999999E-2</v>
      </c>
      <c r="D32" s="50">
        <f t="shared" si="5"/>
        <v>5.4667275000000001E-2</v>
      </c>
      <c r="E32" s="50">
        <f t="shared" si="5"/>
        <v>0.109173375</v>
      </c>
      <c r="G32" s="17" t="s">
        <v>41</v>
      </c>
      <c r="H32" s="57">
        <f>RANK(C32,C$27:C$33,1)</f>
        <v>7</v>
      </c>
      <c r="I32" s="57">
        <f t="shared" si="2"/>
        <v>5</v>
      </c>
      <c r="J32" s="54">
        <f t="shared" si="3"/>
        <v>3</v>
      </c>
    </row>
    <row r="33" spans="2:16" ht="30" customHeight="1" x14ac:dyDescent="0.25">
      <c r="B33" s="15" t="s">
        <v>42</v>
      </c>
      <c r="C33" s="48">
        <f t="shared" ref="C33:E33" si="6">AVERAGE(C22,C11,H11,H22)</f>
        <v>2.5638775000000003E-2</v>
      </c>
      <c r="D33" s="48">
        <f t="shared" si="6"/>
        <v>5.5086474999999996E-2</v>
      </c>
      <c r="E33" s="48">
        <f t="shared" si="6"/>
        <v>0.12874575000000002</v>
      </c>
      <c r="G33" s="15" t="s">
        <v>42</v>
      </c>
      <c r="H33" s="58">
        <f t="shared" ref="H33" si="7">RANK(C33,C$27:C$33,1)</f>
        <v>4</v>
      </c>
      <c r="I33" s="58">
        <f t="shared" si="2"/>
        <v>6</v>
      </c>
      <c r="J33" s="58">
        <f t="shared" si="3"/>
        <v>7</v>
      </c>
    </row>
    <row r="35" spans="2:16" s="1" customFormat="1" ht="30" customHeight="1" x14ac:dyDescent="0.25">
      <c r="B35" s="17" t="s">
        <v>44</v>
      </c>
      <c r="G35" s="17" t="s">
        <v>43</v>
      </c>
      <c r="H35" s="7"/>
      <c r="I35" s="7"/>
      <c r="J35" s="7"/>
    </row>
    <row r="36" spans="2:16" s="1" customFormat="1" ht="7.5" customHeight="1" x14ac:dyDescent="0.25">
      <c r="K36"/>
      <c r="L36"/>
      <c r="M36"/>
      <c r="N36"/>
      <c r="O36"/>
      <c r="P36"/>
    </row>
    <row r="37" spans="2:16" ht="30" customHeight="1" x14ac:dyDescent="0.25">
      <c r="B37" s="13" t="s">
        <v>12</v>
      </c>
      <c r="C37" s="12" t="s">
        <v>35</v>
      </c>
      <c r="D37" s="12" t="s">
        <v>36</v>
      </c>
      <c r="E37" s="12" t="s">
        <v>37</v>
      </c>
      <c r="G37" s="13" t="s">
        <v>12</v>
      </c>
      <c r="H37" s="12" t="s">
        <v>35</v>
      </c>
      <c r="I37" s="12" t="s">
        <v>36</v>
      </c>
      <c r="J37" s="12" t="s">
        <v>37</v>
      </c>
      <c r="K37" s="1"/>
      <c r="L37" s="1"/>
    </row>
    <row r="38" spans="2:16" ht="30" customHeight="1" x14ac:dyDescent="0.25">
      <c r="B38" s="14" t="s">
        <v>10</v>
      </c>
      <c r="C38" s="67">
        <f t="shared" ref="C38:E44" si="8">INDEX(C$26:C$33,MATCH($B38,$B$26:$B$33,0),1)/INDEX(C$27:C$33,MATCH(INDEX($G$37:$G$44,MATCH(1,H$37:H$44,0),1),$B$27:$B$33,0),1)-1</f>
        <v>9.4282098309253159E-2</v>
      </c>
      <c r="D38" s="65">
        <f t="shared" ref="D38:D44" si="9">INDEX(D$26:D$33,MATCH($B38,$B$26:$B$33,0),1)/INDEX(D$27:D$33,MATCH(INDEX($G$37:$G$44,MATCH(1,I$37:I$44,0),1),$B$27:$B$33,0),1)-1</f>
        <v>0</v>
      </c>
      <c r="E38" s="65">
        <f t="shared" ref="E38:E44" si="10">INDEX(E$26:E$33,MATCH($B38,$B$26:$B$33,0),1)/INDEX(E$27:E$33,MATCH(INDEX($G$37:$G$44,MATCH(1,J$37:J$44,0),1),$B$27:$B$33,0),1)-1</f>
        <v>0</v>
      </c>
      <c r="G38" s="14" t="s">
        <v>10</v>
      </c>
      <c r="H38" s="56">
        <v>6</v>
      </c>
      <c r="I38" s="60">
        <v>1</v>
      </c>
      <c r="J38" s="60">
        <v>1</v>
      </c>
      <c r="K38" s="1"/>
      <c r="L38" s="1"/>
    </row>
    <row r="39" spans="2:16" ht="30" customHeight="1" x14ac:dyDescent="0.25">
      <c r="B39" s="14" t="s">
        <v>11</v>
      </c>
      <c r="C39" s="65">
        <f t="shared" si="8"/>
        <v>3.7798209422024165E-4</v>
      </c>
      <c r="D39" s="67">
        <f t="shared" ref="D39:E44" si="11">INDEX(D$26:D$33,MATCH($B39,$B$26:$B$33,0),1)/INDEX(D$27:D$33,MATCH(INDEX($G$37:$G$44,MATCH(1,I$37:I$44,0),1),$B$27:$B$33,0),1)-1</f>
        <v>0.94268106293216847</v>
      </c>
      <c r="E39" s="67">
        <f t="shared" si="10"/>
        <v>2.9911230928092496</v>
      </c>
      <c r="G39" s="14" t="s">
        <v>11</v>
      </c>
      <c r="H39" s="59">
        <v>2</v>
      </c>
      <c r="I39" s="59">
        <v>2</v>
      </c>
      <c r="J39" s="52">
        <v>4</v>
      </c>
      <c r="K39" s="1"/>
      <c r="L39" s="1"/>
    </row>
    <row r="40" spans="2:16" ht="30" customHeight="1" x14ac:dyDescent="0.25">
      <c r="B40" s="14" t="s">
        <v>38</v>
      </c>
      <c r="C40" s="65">
        <f t="shared" si="8"/>
        <v>1.6016866578303368E-3</v>
      </c>
      <c r="D40" s="65">
        <f t="shared" si="11"/>
        <v>0.96866014296012959</v>
      </c>
      <c r="E40" s="65">
        <f t="shared" si="10"/>
        <v>3.1725136685231616</v>
      </c>
      <c r="G40" s="14" t="s">
        <v>38</v>
      </c>
      <c r="H40" s="55">
        <v>3</v>
      </c>
      <c r="I40" s="56">
        <v>4</v>
      </c>
      <c r="J40" s="56">
        <v>5</v>
      </c>
    </row>
    <row r="41" spans="2:16" ht="30" customHeight="1" x14ac:dyDescent="0.25">
      <c r="B41" s="17" t="s">
        <v>15</v>
      </c>
      <c r="C41" s="65">
        <f t="shared" si="8"/>
        <v>2.6474703623142748E-2</v>
      </c>
      <c r="D41" s="65">
        <f t="shared" si="11"/>
        <v>1.0674180139241676</v>
      </c>
      <c r="E41" s="65">
        <f t="shared" si="10"/>
        <v>3.183895066572247</v>
      </c>
      <c r="G41" s="17" t="s">
        <v>15</v>
      </c>
      <c r="H41" s="57">
        <v>5</v>
      </c>
      <c r="I41" s="57">
        <v>7</v>
      </c>
      <c r="J41" s="57">
        <v>6</v>
      </c>
    </row>
    <row r="42" spans="2:16" ht="30" customHeight="1" x14ac:dyDescent="0.25">
      <c r="B42" s="17" t="s">
        <v>40</v>
      </c>
      <c r="C42" s="65">
        <f t="shared" si="8"/>
        <v>0</v>
      </c>
      <c r="D42" s="67">
        <f t="shared" si="11"/>
        <v>0.94268470847926911</v>
      </c>
      <c r="E42" s="67">
        <f t="shared" si="10"/>
        <v>2.9758035925043909</v>
      </c>
      <c r="G42" s="17" t="s">
        <v>40</v>
      </c>
      <c r="H42" s="61">
        <v>1</v>
      </c>
      <c r="I42" s="54">
        <v>3</v>
      </c>
      <c r="J42" s="62">
        <v>2</v>
      </c>
    </row>
    <row r="43" spans="2:16" ht="30" customHeight="1" x14ac:dyDescent="0.25">
      <c r="B43" s="17" t="s">
        <v>41</v>
      </c>
      <c r="C43" s="65">
        <f t="shared" si="8"/>
        <v>0.18667927271856888</v>
      </c>
      <c r="D43" s="65">
        <f t="shared" si="11"/>
        <v>0.9929212589167804</v>
      </c>
      <c r="E43" s="65">
        <f t="shared" si="10"/>
        <v>2.9799668072936463</v>
      </c>
      <c r="G43" s="17" t="s">
        <v>41</v>
      </c>
      <c r="H43" s="57">
        <v>7</v>
      </c>
      <c r="I43" s="57">
        <v>5</v>
      </c>
      <c r="J43" s="54">
        <v>3</v>
      </c>
    </row>
    <row r="44" spans="2:16" ht="30" customHeight="1" x14ac:dyDescent="0.25">
      <c r="B44" s="15" t="s">
        <v>42</v>
      </c>
      <c r="C44" s="66">
        <f t="shared" si="8"/>
        <v>2.2796608732682966E-2</v>
      </c>
      <c r="D44" s="66">
        <f t="shared" si="11"/>
        <v>1.0082033923638547</v>
      </c>
      <c r="E44" s="66">
        <f t="shared" si="10"/>
        <v>3.693486956688167</v>
      </c>
      <c r="G44" s="15" t="s">
        <v>42</v>
      </c>
      <c r="H44" s="58">
        <v>4</v>
      </c>
      <c r="I44" s="58">
        <v>6</v>
      </c>
      <c r="J44" s="58">
        <v>7</v>
      </c>
    </row>
  </sheetData>
  <conditionalFormatting sqref="C27:E3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J1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E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J1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J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J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:J1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E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E2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J2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1:J2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E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E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J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:E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:I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amostra_base_pura</vt:lpstr>
      <vt:lpstr>metodo_validacao</vt:lpstr>
      <vt:lpstr>definicao_periodo</vt:lpstr>
      <vt:lpstr>tratamento_nulos</vt:lpstr>
      <vt:lpstr>transf_estacionaria</vt:lpstr>
      <vt:lpstr>separacao_treino_teste</vt:lpstr>
      <vt:lpstr>resultados_modelagem_basica</vt:lpstr>
      <vt:lpstr>resultados_modelagem_avancada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Filipini</dc:creator>
  <cp:lastModifiedBy>caiquefilipini</cp:lastModifiedBy>
  <dcterms:created xsi:type="dcterms:W3CDTF">2020-07-11T05:21:21Z</dcterms:created>
  <dcterms:modified xsi:type="dcterms:W3CDTF">2020-10-31T14:03:38Z</dcterms:modified>
</cp:coreProperties>
</file>