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descriptive stats etc/"/>
    </mc:Choice>
  </mc:AlternateContent>
  <xr:revisionPtr revIDLastSave="1367" documentId="13_ncr:40009_{5A96B934-4BFB-49AB-BA62-0B7C9CD5B49C}" xr6:coauthVersionLast="47" xr6:coauthVersionMax="47" xr10:uidLastSave="{3B470158-C0DE-4ACC-8D05-22E4A15D43DF}"/>
  <bookViews>
    <workbookView xWindow="-110" yWindow="-110" windowWidth="19420" windowHeight="11620" tabRatio="701" firstSheet="1" activeTab="2"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AIRS" sheetId="11" r:id="rId9"/>
    <sheet name="desc. stats PREV sing" sheetId="16" r:id="rId10"/>
    <sheet name="inc by herd 12.19.22" sheetId="13" r:id="rId11"/>
    <sheet name="elim by herd 12.20.22 " sheetId="14" r:id="rId12"/>
    <sheet name="tables for NMC talk dec 2022" sheetId="15"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9" l="1"/>
  <c r="D19" i="9"/>
  <c r="D18" i="9"/>
  <c r="D17" i="9"/>
  <c r="D16" i="9"/>
  <c r="BI20" i="9"/>
  <c r="BI19" i="9"/>
  <c r="BI18" i="9"/>
  <c r="BI17" i="9"/>
  <c r="BI16" i="9"/>
  <c r="A15" i="15"/>
  <c r="D13" i="14" l="1"/>
  <c r="D12" i="14"/>
  <c r="D11" i="14"/>
  <c r="D10" i="14"/>
  <c r="D9" i="14"/>
  <c r="D8" i="14"/>
  <c r="D7" i="14"/>
  <c r="D6" i="14"/>
  <c r="D5" i="14"/>
  <c r="D4" i="14"/>
  <c r="E15" i="14"/>
  <c r="B15" i="14"/>
  <c r="F4" i="14"/>
  <c r="G4" i="14" s="1"/>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G30" i="13" l="1"/>
  <c r="F15" i="14"/>
  <c r="F15" i="13"/>
  <c r="F30" i="13"/>
  <c r="BT5" i="9"/>
  <c r="E19" i="6" l="1"/>
  <c r="G20" i="6" s="1"/>
  <c r="E13" i="6"/>
  <c r="E10" i="6"/>
  <c r="E7" i="6"/>
  <c r="D23" i="5"/>
  <c r="E25" i="5" s="1"/>
  <c r="D17" i="5"/>
  <c r="D11" i="5"/>
  <c r="D8" i="5"/>
</calcChain>
</file>

<file path=xl/sharedStrings.xml><?xml version="1.0" encoding="utf-8"?>
<sst xmlns="http://schemas.openxmlformats.org/spreadsheetml/2006/main" count="160631" uniqueCount="8877">
  <si>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</si>
  <si>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</si>
  <si>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</si>
  <si>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</si>
  <si>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</si>
  <si>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</si>
  <si>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</si>
  <si>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</si>
  <si>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</si>
  <si>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</si>
  <si>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</si>
  <si>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</si>
  <si>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</si>
  <si>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</si>
  <si>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</si>
  <si>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</si>
  <si>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</si>
  <si>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</si>
  <si>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</si>
  <si>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</si>
  <si>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</si>
  <si>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</si>
  <si>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</si>
  <si>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</si>
  <si>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</si>
  <si>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</si>
  <si>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</si>
  <si>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</si>
  <si>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</si>
  <si>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</si>
  <si>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</si>
  <si>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</si>
  <si>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</si>
  <si>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</si>
  <si>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</si>
  <si>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</si>
  <si>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</si>
  <si>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</si>
  <si>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</si>
  <si>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</si>
  <si>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</si>
  <si>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</si>
  <si>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</si>
  <si>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</si>
  <si>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</si>
  <si>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</si>
  <si>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</si>
  <si>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</si>
  <si>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</si>
  <si>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</si>
  <si>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</si>
  <si>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</si>
  <si>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</si>
  <si>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</si>
  <si>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</si>
  <si>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</si>
  <si>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</si>
  <si>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</si>
  <si>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</si>
  <si>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</si>
  <si>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</si>
  <si>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</si>
  <si>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</si>
  <si>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</si>
  <si>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</si>
  <si>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</si>
  <si>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</si>
  <si>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</si>
  <si>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</si>
  <si>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</si>
  <si>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</si>
  <si>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</si>
  <si>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</si>
  <si>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</si>
  <si>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</si>
  <si>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</si>
  <si>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</si>
  <si>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</si>
  <si>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</si>
  <si>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</si>
  <si>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</si>
  <si>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</si>
  <si>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</si>
  <si>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</si>
  <si>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</si>
  <si>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</si>
  <si>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</si>
  <si>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</si>
  <si>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</si>
  <si>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</si>
  <si>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</si>
  <si>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</si>
  <si>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</si>
  <si>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</si>
  <si>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</si>
  <si>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</si>
  <si>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</si>
  <si>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</si>
  <si>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</si>
  <si>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</si>
  <si>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</si>
  <si>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</si>
  <si>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</si>
  <si>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</si>
  <si>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</si>
  <si>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</si>
  <si>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</si>
  <si>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</si>
  <si>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</si>
  <si>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</si>
  <si>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</si>
  <si>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</si>
  <si>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</si>
  <si>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</si>
  <si>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</si>
  <si>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</si>
  <si>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</si>
  <si>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</si>
  <si>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</si>
  <si>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</si>
  <si>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</si>
  <si>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</si>
  <si>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</si>
  <si>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</si>
  <si>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</si>
  <si>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</si>
  <si>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</si>
  <si>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</si>
  <si>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</si>
  <si>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</si>
  <si>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</si>
  <si>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</si>
  <si>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</si>
  <si>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</si>
  <si>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</si>
  <si>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</si>
  <si>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</si>
  <si>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</si>
  <si>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</si>
  <si>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</si>
  <si>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</si>
  <si>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</si>
  <si>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</si>
  <si>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</si>
  <si>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</si>
  <si>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</si>
  <si>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</si>
  <si>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</si>
  <si>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</si>
  <si>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</si>
  <si>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</si>
  <si>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</si>
  <si>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</si>
  <si>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</si>
  <si>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</si>
  <si>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</si>
  <si>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</si>
  <si>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</si>
  <si>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</si>
  <si>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</si>
  <si>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</si>
  <si>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</si>
  <si>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</si>
  <si>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</si>
  <si>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</si>
  <si>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</si>
  <si>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</si>
  <si>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</si>
  <si>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</si>
  <si>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</si>
  <si>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</si>
  <si>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</si>
  <si>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</si>
  <si>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</si>
  <si>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</si>
  <si>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</si>
  <si>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</si>
  <si>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</si>
  <si>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</si>
  <si>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</si>
  <si>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</si>
  <si>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</si>
  <si>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</si>
  <si>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</si>
  <si>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</si>
  <si>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</si>
  <si>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</si>
  <si>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</si>
  <si>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</si>
  <si>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</si>
  <si>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</si>
  <si>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</si>
  <si>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</si>
  <si>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</si>
  <si>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</si>
  <si>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</si>
  <si>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</si>
  <si>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</si>
  <si>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</si>
  <si>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</si>
  <si>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</si>
  <si>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</si>
  <si>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</si>
  <si>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</si>
  <si>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</si>
  <si>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</si>
  <si>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</si>
  <si>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</si>
  <si>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</si>
  <si>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</si>
  <si>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</si>
  <si>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</si>
  <si>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</si>
  <si>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</si>
  <si>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</si>
  <si>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</si>
  <si>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</si>
  <si>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</si>
  <si>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</si>
  <si>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</si>
  <si>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</si>
  <si>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</si>
  <si>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</si>
  <si>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</si>
  <si>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</si>
  <si>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</si>
  <si>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</si>
  <si>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</si>
  <si>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</si>
  <si>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</si>
  <si>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</si>
  <si>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</si>
  <si>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</si>
  <si>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</si>
  <si>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</si>
  <si>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</si>
  <si>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</si>
  <si>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</si>
  <si>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</si>
  <si>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</si>
  <si>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</si>
  <si>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</si>
  <si>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</si>
  <si>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</si>
  <si>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</si>
  <si>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</si>
  <si>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</si>
  <si>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</si>
  <si>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</si>
  <si>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</si>
  <si>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</si>
  <si>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</si>
  <si>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</si>
  <si>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</si>
  <si>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</si>
  <si>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</si>
  <si>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</si>
  <si>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</si>
  <si>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</si>
  <si>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</si>
  <si>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</si>
  <si>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</si>
  <si>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</si>
  <si>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</si>
  <si>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</si>
  <si>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</si>
  <si>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</si>
  <si>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</si>
  <si>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</si>
  <si>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</si>
  <si>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</si>
  <si>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</si>
  <si>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</si>
  <si>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</si>
  <si>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</si>
  <si>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</si>
  <si>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</si>
  <si>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</si>
  <si>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</si>
  <si>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</si>
  <si>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</si>
  <si>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</si>
  <si>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</si>
  <si>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</si>
  <si>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</si>
  <si>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</si>
  <si>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</si>
  <si>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</si>
  <si>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</si>
  <si>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</si>
  <si>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</si>
  <si>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</si>
  <si>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</si>
  <si>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</si>
  <si>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</si>
  <si>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</si>
  <si>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</si>
  <si>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</si>
  <si>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</si>
  <si>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</si>
  <si>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</si>
  <si>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</si>
  <si>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</si>
  <si>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</si>
  <si>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</si>
  <si>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</si>
  <si>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</si>
  <si>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</si>
  <si>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</si>
  <si>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</si>
  <si>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</si>
  <si>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</si>
  <si>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</si>
  <si>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</si>
  <si>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</si>
  <si>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</si>
  <si>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</si>
  <si>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</si>
  <si>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</si>
  <si>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</si>
  <si>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</si>
  <si>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</si>
  <si>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</si>
  <si>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</si>
  <si>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</si>
  <si>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</si>
  <si>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</si>
  <si>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</si>
  <si>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</si>
  <si>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</si>
  <si>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</si>
  <si>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</si>
  <si>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</si>
  <si>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</si>
  <si>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</si>
  <si>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</si>
  <si>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</si>
  <si>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</si>
  <si>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</si>
  <si>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</si>
  <si>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</si>
  <si>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</si>
  <si>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</si>
  <si>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</si>
  <si>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</si>
  <si>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</si>
  <si>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</si>
  <si>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</si>
  <si>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</si>
  <si>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</si>
  <si>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</si>
  <si>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</si>
  <si>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</si>
  <si>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</si>
  <si>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</si>
  <si>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</si>
  <si>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</si>
  <si>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</si>
  <si>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</si>
  <si>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</si>
  <si>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</si>
  <si>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</si>
  <si>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</si>
  <si>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</si>
  <si>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</si>
  <si>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</si>
  <si>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</si>
  <si>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</si>
  <si>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</si>
  <si>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</si>
  <si>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</si>
  <si>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</si>
  <si>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</si>
  <si>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</si>
  <si>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</si>
  <si>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</si>
  <si>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</si>
  <si>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</si>
  <si>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</si>
  <si>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</si>
  <si>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</si>
  <si>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</si>
  <si>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</si>
  <si>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</si>
  <si>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</si>
  <si>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</si>
  <si>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</si>
  <si>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</si>
  <si>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</si>
  <si>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</si>
  <si>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</si>
  <si>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</si>
  <si>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</si>
  <si>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</si>
  <si>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</si>
  <si>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</si>
  <si>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</si>
  <si>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</si>
  <si>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</si>
  <si>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</si>
  <si>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</si>
  <si>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</si>
  <si>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</si>
  <si>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</si>
  <si>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</si>
  <si>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</si>
  <si>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</si>
  <si>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</si>
  <si>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</si>
  <si>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</si>
  <si>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</si>
  <si>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</si>
  <si>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</si>
  <si>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</si>
  <si>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</si>
  <si>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</si>
  <si>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</si>
  <si>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</si>
  <si>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</si>
  <si>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</si>
  <si>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</si>
  <si>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</si>
  <si>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</si>
  <si>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</si>
  <si>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</si>
  <si>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</si>
  <si>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</si>
  <si>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</si>
  <si>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</si>
  <si>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</si>
  <si>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</si>
  <si>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</si>
  <si>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</si>
  <si>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</si>
  <si>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</si>
  <si>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</si>
  <si>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</si>
  <si>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</si>
  <si>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</si>
  <si>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</si>
  <si>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</si>
  <si>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</si>
  <si>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</si>
  <si>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</si>
  <si>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</si>
  <si>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</si>
  <si>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</si>
  <si>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</si>
  <si>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</si>
  <si>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</si>
  <si>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</si>
  <si>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</si>
  <si>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</si>
  <si>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</si>
  <si>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</si>
  <si>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</si>
  <si>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</si>
  <si>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</si>
  <si>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</si>
  <si>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</si>
  <si>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</si>
  <si>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</si>
  <si>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</si>
  <si>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</si>
  <si>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</si>
  <si>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</si>
  <si>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</si>
  <si>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</si>
  <si>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</si>
  <si>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</si>
  <si>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</si>
  <si>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</si>
  <si>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</si>
  <si>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</si>
  <si>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</si>
  <si>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</si>
  <si>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</si>
  <si>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</si>
  <si>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</si>
  <si>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</si>
  <si>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</si>
  <si>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</si>
  <si>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</si>
  <si>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</si>
  <si>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</si>
  <si>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</si>
  <si>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</si>
  <si>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</si>
  <si>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</si>
  <si>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</si>
  <si>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</si>
  <si>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</si>
  <si>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</si>
  <si>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</si>
  <si>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</si>
  <si>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</si>
  <si>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</si>
  <si>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</si>
  <si>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</si>
  <si>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</si>
  <si>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</si>
  <si>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</si>
  <si>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</si>
  <si>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</si>
  <si>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</si>
  <si>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</si>
  <si>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</si>
  <si>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</si>
  <si>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</si>
  <si>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</si>
  <si>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</si>
  <si>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</si>
  <si>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</si>
  <si>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</si>
  <si>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</si>
  <si>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</si>
  <si>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</si>
  <si>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</si>
  <si>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</si>
  <si>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</si>
  <si>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</si>
  <si>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</si>
  <si>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</si>
  <si>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</si>
  <si>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</si>
  <si>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</si>
  <si>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</si>
  <si>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</si>
  <si>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</si>
  <si>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</si>
  <si>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</si>
  <si>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</si>
  <si>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</si>
  <si>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</si>
  <si>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</si>
  <si>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</si>
  <si>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</si>
  <si>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</si>
  <si>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</si>
  <si>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</si>
  <si>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</si>
  <si>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</si>
  <si>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</si>
  <si>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</si>
  <si>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</si>
  <si>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</si>
  <si>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</si>
  <si>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</si>
  <si>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</si>
  <si>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</si>
  <si>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</si>
  <si>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</si>
  <si>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</si>
  <si>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</si>
  <si>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</si>
  <si>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</si>
  <si>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</si>
  <si>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</si>
  <si>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</si>
  <si>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</si>
  <si>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</si>
  <si>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</si>
  <si>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</si>
  <si>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</si>
  <si>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</si>
  <si>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</si>
  <si>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</si>
  <si>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</si>
  <si>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</si>
  <si>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</si>
  <si>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</si>
  <si>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</si>
  <si>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</si>
  <si>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</si>
  <si>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</si>
  <si>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</si>
  <si>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</si>
  <si>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</si>
  <si>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</si>
  <si>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</si>
  <si>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</si>
  <si>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</si>
  <si>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</si>
  <si>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</si>
  <si>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</si>
  <si>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</si>
  <si>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</si>
  <si>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</si>
  <si>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</si>
  <si>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</si>
  <si>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</si>
  <si>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</si>
  <si>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</si>
  <si>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</si>
  <si>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</si>
  <si>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</si>
  <si>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</si>
  <si>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</si>
  <si>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</si>
  <si>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</si>
  <si>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</si>
  <si>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</si>
  <si>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</si>
  <si>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</si>
  <si>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</si>
  <si>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</si>
  <si>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</si>
  <si>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</si>
  <si>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</si>
  <si>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</si>
  <si>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</si>
  <si>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</si>
  <si>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</si>
  <si>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</si>
  <si>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</si>
  <si>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</si>
  <si>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</si>
  <si>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</si>
  <si>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</si>
  <si>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</si>
  <si>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</si>
  <si>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</si>
  <si>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</si>
  <si>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</si>
  <si>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</si>
  <si>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</si>
  <si>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</si>
  <si>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</si>
  <si>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</si>
  <si>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</si>
  <si>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</si>
  <si>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</si>
  <si>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</si>
  <si>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</si>
  <si>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</si>
  <si>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</si>
  <si>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</si>
  <si>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</si>
  <si>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</si>
  <si>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</si>
  <si>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</si>
  <si>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</si>
  <si>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</si>
  <si>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</si>
  <si>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</si>
  <si>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</si>
  <si>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</si>
  <si>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</si>
  <si>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</si>
  <si>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</si>
  <si>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</si>
  <si>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</si>
  <si>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</si>
  <si>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</si>
  <si>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</si>
  <si>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</si>
  <si>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</si>
  <si>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</si>
  <si>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</si>
  <si>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</si>
  <si>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</si>
  <si>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</si>
  <si>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</si>
  <si>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</si>
  <si>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</si>
  <si>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</si>
  <si>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</si>
  <si>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</si>
  <si>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</si>
  <si>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</si>
  <si>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</si>
  <si>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</si>
  <si>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</si>
  <si>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</si>
  <si>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</si>
  <si>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</si>
  <si>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</si>
  <si>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</si>
  <si>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</si>
  <si>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</si>
  <si>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</si>
  <si>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</si>
  <si>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</si>
  <si>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</si>
  <si>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</si>
  <si>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</si>
  <si>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</si>
  <si>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</si>
  <si>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</si>
  <si>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</si>
  <si>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</si>
  <si>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</si>
  <si>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</si>
  <si>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</si>
  <si>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</si>
  <si>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</si>
  <si>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</si>
  <si>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</si>
  <si>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</si>
  <si>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</si>
  <si>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</si>
  <si>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</si>
  <si>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</si>
  <si>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</si>
  <si>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</si>
  <si>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</si>
  <si>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</si>
  <si>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</si>
  <si>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</si>
  <si>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</si>
  <si>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</si>
  <si>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</si>
  <si>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</si>
  <si>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</si>
  <si>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</si>
  <si>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</si>
  <si>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</si>
  <si>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</si>
  <si>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</si>
  <si>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</si>
  <si>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</si>
  <si>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</si>
  <si>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</si>
  <si>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</si>
  <si>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</si>
  <si>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</si>
  <si>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</si>
  <si>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</si>
  <si>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</si>
  <si>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</si>
  <si>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</si>
  <si>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</si>
  <si>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</si>
  <si>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</si>
  <si>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</si>
  <si>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</si>
  <si>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</si>
  <si>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</si>
  <si>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</si>
  <si>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</si>
  <si>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</si>
  <si>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</si>
  <si>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</si>
  <si>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</si>
  <si>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</si>
  <si>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</si>
  <si>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</si>
  <si>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</si>
  <si>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</si>
  <si>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</si>
  <si>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</si>
  <si>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</si>
  <si>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</si>
  <si>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</si>
  <si>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</si>
  <si>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</si>
  <si>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</si>
  <si>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</si>
  <si>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</si>
  <si>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</si>
  <si>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</si>
  <si>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</si>
  <si>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</si>
  <si>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</si>
  <si>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</si>
  <si>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</si>
  <si>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</si>
  <si>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</si>
  <si>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</si>
  <si>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</si>
  <si>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</si>
  <si>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</si>
  <si>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</si>
  <si>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</si>
  <si>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</si>
  <si>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</si>
  <si>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</si>
  <si>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</si>
  <si>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</si>
  <si>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</si>
  <si>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</si>
  <si>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</si>
  <si>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</si>
  <si>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</si>
  <si>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</si>
  <si>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</si>
  <si>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</si>
  <si>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</si>
  <si>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</si>
  <si>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</si>
  <si>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</si>
  <si>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</si>
  <si>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</si>
  <si>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</si>
  <si>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</si>
  <si>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</si>
  <si>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</si>
  <si>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</si>
  <si>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</si>
  <si>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</si>
  <si>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</si>
  <si>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</si>
  <si>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</si>
  <si>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</si>
  <si>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</si>
  <si>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</si>
  <si>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</si>
  <si>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</si>
  <si>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</si>
  <si>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</si>
  <si>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</si>
  <si>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</si>
  <si>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</si>
  <si>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</si>
  <si>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</si>
  <si>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</si>
  <si>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</si>
  <si>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</si>
  <si>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</si>
  <si>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</si>
  <si>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</si>
  <si>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</si>
  <si>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</si>
  <si>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</si>
  <si>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</si>
  <si>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</si>
  <si>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</si>
  <si>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</si>
  <si>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</si>
  <si>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</si>
  <si>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</si>
  <si>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</si>
  <si>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</si>
  <si>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</si>
  <si>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</si>
  <si>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</si>
  <si>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</si>
  <si>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</si>
  <si>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</si>
  <si>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</si>
  <si>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</si>
  <si>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</si>
  <si>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</si>
  <si>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</si>
  <si>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</si>
  <si>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</si>
  <si>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</si>
  <si>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</si>
  <si>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</si>
  <si>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</si>
  <si>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</si>
  <si>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</si>
  <si>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</si>
  <si>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</si>
  <si>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</si>
  <si>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</si>
  <si>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</si>
  <si>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</si>
  <si>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</si>
  <si>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</si>
  <si>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</si>
  <si>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</si>
  <si>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</si>
  <si>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</si>
  <si>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</si>
  <si>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</si>
  <si>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</si>
  <si>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</si>
  <si>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</si>
  <si>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</si>
  <si>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</si>
  <si>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</si>
  <si>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</si>
  <si>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</si>
  <si>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</si>
  <si>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</si>
  <si>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</si>
  <si>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</si>
  <si>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</si>
  <si>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</si>
  <si>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</si>
  <si>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</si>
  <si>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</si>
  <si>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</si>
  <si>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</si>
  <si>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</si>
  <si>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</si>
  <si>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</si>
  <si>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</si>
  <si>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</si>
  <si>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</si>
  <si>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</si>
  <si>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</si>
  <si>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</si>
  <si>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</si>
  <si>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</si>
  <si>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</si>
  <si>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</si>
  <si>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</si>
  <si>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</si>
  <si>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</si>
  <si>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</si>
  <si>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</si>
  <si>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</si>
  <si>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</si>
  <si>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</si>
  <si>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</si>
  <si>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</si>
  <si>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</si>
  <si>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</si>
  <si>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</si>
  <si>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</si>
  <si>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</si>
  <si>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</si>
  <si>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</si>
  <si>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</si>
  <si>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</si>
  <si>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</si>
  <si>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</si>
  <si>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</si>
  <si>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</si>
  <si>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</si>
  <si>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</si>
  <si>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</si>
  <si>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</si>
  <si>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</si>
  <si>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</si>
  <si>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</si>
  <si>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</si>
  <si>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</si>
  <si>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</si>
  <si>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</si>
  <si>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</si>
  <si>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</si>
  <si>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</si>
  <si>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</si>
  <si>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</si>
  <si>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</si>
  <si>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</si>
  <si>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</si>
  <si>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</si>
  <si>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</si>
  <si>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</si>
  <si>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</si>
  <si>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</si>
  <si>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</si>
  <si>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</si>
  <si>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</si>
  <si>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</si>
  <si>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</si>
  <si>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</si>
  <si>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</si>
  <si>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</si>
  <si>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</si>
  <si>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</si>
  <si>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</si>
  <si>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</si>
  <si>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</si>
  <si>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</si>
  <si>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</si>
  <si>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</si>
  <si>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</si>
  <si>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</si>
  <si>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</si>
  <si>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</si>
  <si>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</si>
  <si>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</si>
  <si>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</si>
  <si>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</si>
  <si>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</si>
  <si>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</si>
  <si>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</si>
  <si>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</si>
  <si>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</si>
  <si>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</si>
  <si>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</si>
  <si>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</si>
  <si>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</si>
  <si>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</si>
  <si>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</si>
  <si>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</si>
  <si>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</si>
  <si>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</si>
  <si>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</si>
  <si>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</si>
  <si>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</si>
  <si>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</si>
  <si>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</si>
  <si>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</si>
  <si>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</si>
  <si>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</si>
  <si>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</si>
  <si>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</si>
  <si>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</si>
  <si>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</si>
  <si>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</si>
  <si>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</si>
  <si>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</si>
  <si>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</si>
  <si>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</si>
  <si>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</si>
  <si>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</si>
  <si>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</si>
  <si>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</si>
  <si>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</si>
  <si>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</si>
  <si>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</si>
  <si>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</si>
  <si>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</si>
  <si>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</si>
  <si>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</si>
  <si>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</si>
  <si>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</si>
  <si>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</si>
  <si>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</si>
  <si>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</si>
  <si>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</si>
  <si>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</si>
  <si>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</si>
  <si>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</si>
  <si>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</si>
  <si>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</si>
  <si>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</si>
  <si>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</si>
  <si>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</si>
  <si>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</si>
  <si>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</si>
  <si>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</si>
  <si>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</si>
  <si>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</si>
  <si>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</si>
  <si>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</si>
  <si>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</si>
  <si>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</si>
  <si>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</si>
  <si>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</si>
  <si>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</si>
  <si>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</si>
  <si>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</si>
  <si>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</si>
  <si>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</si>
  <si>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</si>
  <si>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</si>
  <si>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</si>
  <si>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</si>
  <si>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</si>
  <si>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</si>
  <si>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</si>
  <si>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</si>
  <si>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</si>
  <si>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</si>
  <si>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</si>
  <si>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</si>
  <si>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</si>
  <si>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</si>
  <si>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</si>
  <si>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</si>
  <si>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</si>
  <si>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</si>
  <si>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</si>
  <si>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</si>
  <si>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</si>
  <si>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</si>
  <si>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</si>
  <si>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</si>
  <si>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</si>
  <si>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</si>
  <si>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</si>
  <si>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</si>
  <si>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</si>
  <si>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</si>
  <si>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</si>
  <si>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</si>
  <si>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</si>
  <si>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</si>
  <si>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</si>
  <si>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</si>
  <si>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</si>
  <si>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</si>
  <si>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</si>
  <si>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</si>
  <si>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</si>
  <si>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</si>
  <si>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</si>
  <si>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</si>
  <si>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</si>
  <si>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</si>
  <si>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</si>
  <si>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</si>
  <si>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</si>
  <si>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</si>
  <si>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</si>
  <si>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</si>
  <si>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</si>
  <si>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</si>
  <si>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</si>
  <si>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</si>
  <si>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</si>
  <si>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</si>
  <si>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</si>
  <si>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</si>
  <si>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</si>
  <si>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</si>
  <si>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</si>
  <si>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</si>
  <si>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</si>
  <si>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</si>
  <si>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</si>
  <si>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</si>
  <si>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</si>
  <si>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</si>
  <si>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</si>
  <si>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</si>
  <si>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</si>
  <si>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</si>
  <si>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</si>
  <si>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</si>
  <si>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</si>
  <si>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</si>
  <si>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</si>
  <si>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</si>
  <si>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</si>
  <si>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</si>
  <si>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</si>
  <si>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</si>
  <si>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</si>
  <si>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</si>
  <si>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</si>
  <si>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</si>
  <si>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</si>
  <si>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</si>
  <si>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</si>
  <si>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</si>
  <si>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</si>
  <si>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</si>
  <si>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</si>
  <si>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</si>
  <si>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</si>
  <si>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</si>
  <si>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</si>
  <si>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</si>
  <si>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</si>
  <si>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</si>
  <si>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</si>
  <si>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</si>
  <si>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</si>
  <si>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</si>
  <si>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</si>
  <si>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</si>
  <si>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</si>
  <si>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</si>
  <si>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</si>
  <si>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</si>
  <si>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</si>
  <si>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</si>
  <si>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</si>
  <si>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</si>
  <si>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</si>
  <si>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</si>
  <si>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</si>
  <si>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</si>
  <si>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</si>
  <si>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</si>
  <si>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</si>
  <si>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</si>
  <si>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</si>
  <si>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</si>
  <si>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</si>
  <si>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</si>
  <si>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</si>
  <si>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</si>
  <si>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</si>
  <si>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</si>
  <si>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</si>
  <si>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</si>
  <si>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</si>
  <si>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</si>
  <si>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</si>
  <si>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</si>
  <si>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</si>
  <si>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</si>
  <si>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</si>
  <si>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</si>
  <si>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</si>
  <si>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</si>
  <si>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</si>
  <si>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</si>
  <si>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</si>
  <si>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</si>
  <si>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</si>
  <si>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</si>
  <si>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</si>
  <si>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</si>
  <si>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</si>
  <si>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</si>
  <si>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</si>
  <si>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</si>
  <si>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</si>
  <si>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</si>
  <si>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</si>
  <si>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</si>
  <si>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</si>
  <si>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</si>
  <si>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</si>
  <si>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</si>
  <si>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</si>
  <si>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</si>
  <si>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</si>
  <si>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</si>
  <si>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</si>
  <si>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</si>
  <si>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</si>
  <si>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</si>
  <si>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</si>
  <si>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</si>
  <si>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</si>
  <si>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</si>
  <si>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</si>
  <si>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</si>
  <si>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</si>
  <si>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</si>
  <si>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</si>
  <si>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</si>
  <si>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</si>
  <si>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</si>
  <si>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</si>
  <si>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</si>
  <si>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</si>
  <si>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</si>
  <si>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</si>
  <si>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</si>
  <si>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</si>
  <si>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</si>
  <si>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</si>
  <si>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</si>
  <si>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</si>
  <si>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</si>
  <si>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</si>
  <si>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</si>
  <si>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</si>
  <si>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</si>
  <si>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</si>
  <si>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</si>
  <si>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</si>
  <si>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</si>
  <si>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</si>
  <si>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</si>
  <si>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</si>
  <si>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</si>
  <si>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</si>
  <si>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</si>
  <si>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</si>
  <si>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</si>
  <si>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</si>
  <si>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</si>
  <si>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</si>
  <si>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</si>
  <si>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</si>
  <si>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</si>
  <si>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</si>
  <si>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</si>
  <si>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</si>
  <si>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</si>
  <si>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</si>
  <si>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</si>
  <si>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</si>
  <si>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</si>
  <si>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</si>
  <si>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</si>
  <si>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</si>
  <si>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</si>
  <si>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</si>
  <si>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</si>
  <si>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</si>
  <si>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</si>
  <si>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</si>
  <si>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</si>
  <si>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</si>
  <si>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</si>
  <si>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</si>
  <si>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</si>
  <si>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</si>
  <si>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</si>
  <si>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</si>
  <si>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</si>
  <si>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</si>
  <si>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</si>
  <si>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</si>
  <si>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</si>
  <si>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</si>
  <si>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</si>
  <si>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</si>
  <si>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</si>
  <si>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</si>
  <si>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</si>
  <si>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</si>
  <si>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</si>
  <si>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</si>
  <si>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</si>
  <si>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</si>
  <si>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</si>
  <si>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</si>
  <si>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</si>
  <si>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</si>
  <si>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</si>
  <si>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</si>
  <si>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</si>
  <si>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</si>
  <si>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</si>
  <si>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</si>
  <si>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</si>
  <si>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</si>
  <si>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</si>
  <si>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</si>
  <si>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</si>
  <si>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</si>
  <si>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</si>
  <si>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</si>
  <si>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</si>
  <si>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</si>
  <si>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</si>
  <si>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</si>
  <si>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</si>
  <si>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</si>
  <si>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</si>
  <si>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</si>
  <si>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</si>
  <si>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</si>
  <si>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</si>
  <si>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</si>
  <si>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</si>
  <si>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</si>
  <si>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</si>
  <si>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</si>
  <si>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</si>
  <si>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</si>
  <si>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</si>
  <si>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</si>
  <si>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</si>
  <si>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</si>
  <si>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</si>
  <si>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</si>
  <si>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</si>
  <si>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</si>
  <si>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</si>
  <si>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</si>
  <si>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</si>
  <si>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</si>
  <si>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</si>
  <si>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</si>
  <si>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</si>
  <si>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</si>
  <si>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</si>
  <si>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</si>
  <si>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</si>
  <si>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</si>
  <si>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</si>
  <si>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</si>
  <si>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</si>
  <si>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</si>
  <si>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</si>
  <si>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</si>
  <si>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</si>
  <si>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</si>
  <si>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</si>
  <si>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</si>
  <si>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</si>
  <si>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</si>
  <si>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</si>
  <si>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</si>
  <si>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</si>
  <si>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</si>
  <si>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</si>
  <si>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</si>
  <si>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</si>
  <si>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</si>
  <si>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</si>
  <si>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</si>
  <si>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</si>
  <si>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</si>
  <si>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</si>
  <si>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</si>
  <si>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</si>
  <si>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</si>
  <si>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</si>
  <si>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</si>
  <si>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</si>
  <si>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</si>
  <si>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</si>
  <si>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</si>
  <si>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</si>
  <si>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</si>
  <si>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</si>
  <si>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</si>
  <si>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</si>
  <si>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</si>
  <si>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</si>
  <si>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</si>
  <si>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</si>
  <si>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</si>
  <si>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</si>
  <si>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</si>
  <si>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</si>
  <si>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</si>
  <si>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</si>
  <si>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</si>
  <si>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</si>
  <si>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</si>
  <si>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</si>
  <si>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</si>
  <si>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</si>
  <si>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</si>
  <si>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</si>
  <si>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</si>
  <si>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</si>
  <si>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</si>
  <si>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</si>
  <si>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</si>
  <si>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</si>
  <si>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</si>
  <si>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</si>
  <si>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</si>
  <si>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</si>
  <si>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</si>
  <si>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</si>
  <si>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</si>
  <si>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</si>
  <si>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</si>
  <si>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</si>
  <si>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</si>
  <si>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</si>
  <si>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</si>
  <si>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</si>
  <si>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</si>
  <si>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</si>
  <si>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</si>
  <si>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</si>
  <si>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</si>
  <si>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</si>
  <si>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</si>
  <si>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</si>
  <si>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</si>
  <si>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</si>
  <si>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</si>
  <si>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</si>
  <si>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</si>
  <si>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</si>
  <si>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</si>
  <si>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</si>
  <si>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</si>
  <si>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</si>
  <si>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</si>
  <si>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</si>
  <si>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</si>
  <si>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</si>
  <si>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</si>
  <si>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</si>
  <si>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</si>
  <si>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</si>
  <si>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</si>
  <si>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</si>
  <si>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</si>
  <si>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</si>
  <si>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</si>
  <si>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</si>
  <si>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</si>
  <si>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</si>
  <si>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</si>
  <si>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</si>
  <si>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</si>
  <si>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</si>
  <si>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</si>
  <si>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</si>
  <si>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</si>
  <si>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</si>
  <si>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</si>
  <si>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</si>
  <si>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</si>
  <si>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</si>
  <si>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</si>
  <si>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</si>
  <si>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</si>
  <si>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</si>
  <si>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</si>
  <si>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</si>
  <si>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</si>
  <si>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</si>
  <si>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</si>
  <si>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</si>
  <si>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</si>
  <si>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</si>
  <si>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</si>
  <si>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</si>
  <si>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</si>
  <si>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</si>
  <si>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</si>
  <si>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</si>
  <si>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</si>
  <si>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</si>
  <si>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</si>
  <si>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</si>
  <si>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</si>
  <si>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</si>
  <si>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</si>
  <si>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</si>
  <si>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</si>
  <si>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</si>
  <si>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</si>
  <si>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</si>
  <si>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</si>
  <si>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</si>
  <si>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</si>
  <si>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</si>
  <si>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</si>
  <si>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</si>
  <si>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</si>
  <si>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</si>
  <si>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</si>
  <si>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</si>
  <si>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</si>
  <si>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</si>
  <si>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</si>
  <si>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</si>
  <si>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</si>
  <si>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</si>
  <si>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</si>
  <si>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</si>
  <si>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</si>
  <si>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</si>
  <si>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</si>
  <si>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</si>
  <si>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</si>
  <si>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</si>
  <si>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</si>
  <si>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</si>
  <si>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</si>
  <si>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</si>
  <si>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</si>
  <si>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</si>
  <si>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</si>
  <si>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</si>
  <si>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</si>
  <si>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</si>
  <si>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</si>
  <si>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</si>
  <si>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</si>
  <si>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</si>
  <si>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</si>
  <si>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</si>
  <si>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</si>
  <si>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</si>
  <si>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</si>
  <si>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</si>
  <si>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</si>
  <si>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</si>
  <si>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</si>
  <si>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</si>
  <si>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</si>
  <si>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</si>
  <si>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</si>
  <si>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</si>
  <si>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</si>
  <si>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</si>
  <si>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</si>
  <si>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</si>
  <si>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</si>
  <si>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</si>
  <si>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</si>
  <si>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</si>
  <si>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</si>
  <si>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</si>
  <si>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</si>
  <si>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</si>
  <si>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</si>
  <si>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</si>
  <si>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</si>
  <si>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</si>
  <si>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</si>
  <si>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</si>
  <si>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</si>
  <si>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</si>
  <si>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</si>
  <si>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</si>
  <si>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</si>
  <si>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</si>
  <si>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</si>
  <si>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</si>
  <si>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</si>
  <si>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</si>
  <si>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</si>
  <si>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</si>
  <si>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</si>
  <si>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</si>
  <si>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</si>
  <si>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</si>
  <si>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</si>
  <si>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</si>
  <si>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</si>
  <si>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</si>
  <si>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</si>
  <si>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</si>
  <si>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</si>
  <si>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</si>
  <si>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</si>
  <si>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</si>
  <si>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</si>
  <si>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</si>
  <si>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</si>
  <si>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</si>
  <si>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</si>
  <si>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</si>
  <si>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</si>
  <si>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</si>
  <si>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</si>
  <si>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</si>
  <si>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</si>
  <si>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</si>
  <si>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</si>
  <si>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</si>
  <si>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</si>
  <si>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</si>
  <si>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</si>
  <si>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</si>
  <si>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</si>
  <si>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</si>
  <si>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</si>
  <si>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</si>
  <si>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</si>
  <si>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</si>
  <si>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</si>
  <si>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</si>
  <si>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</si>
  <si>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</si>
  <si>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</si>
  <si>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</si>
  <si>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</si>
  <si>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</si>
  <si>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</si>
  <si>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</si>
  <si>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</si>
  <si>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</si>
  <si>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</si>
  <si>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</si>
  <si>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</si>
  <si>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</si>
  <si>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</si>
  <si>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</si>
  <si>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</si>
  <si>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</si>
  <si>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</si>
  <si>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</si>
  <si>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</si>
  <si>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</si>
  <si>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</si>
  <si>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</si>
  <si>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</si>
  <si>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</si>
  <si>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</si>
  <si>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</si>
  <si>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</si>
  <si>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</si>
  <si>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</si>
  <si>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</si>
  <si>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</si>
  <si>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</si>
  <si>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</si>
  <si>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</si>
  <si>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</si>
  <si>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</si>
  <si>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</si>
  <si>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</si>
  <si>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</si>
  <si>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</si>
  <si>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</si>
  <si>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</si>
  <si>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</si>
  <si>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</si>
  <si>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</si>
  <si>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</si>
  <si>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</si>
  <si>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</si>
  <si>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</si>
  <si>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</si>
  <si>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</si>
  <si>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</si>
  <si>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</si>
  <si>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</si>
  <si>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</si>
  <si>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</si>
  <si>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</si>
  <si>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</si>
  <si>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</si>
  <si>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</si>
  <si>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</si>
  <si>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</si>
  <si>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</si>
  <si>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</si>
  <si>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</si>
  <si>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</si>
  <si>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</si>
  <si>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</si>
  <si>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</si>
  <si>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</si>
  <si>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</si>
  <si>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</si>
  <si>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</si>
  <si>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</si>
  <si>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</si>
  <si>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</si>
  <si>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</si>
  <si>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</si>
  <si>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</si>
  <si>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</si>
  <si>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</si>
  <si>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</si>
  <si>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</si>
  <si>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</si>
  <si>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</si>
  <si>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</si>
  <si>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</si>
  <si>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</si>
  <si>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</si>
  <si>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</si>
  <si>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</si>
  <si>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</si>
  <si>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</si>
  <si>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</si>
  <si>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</si>
  <si>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</si>
  <si>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</si>
  <si>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</si>
  <si>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</si>
  <si>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</si>
  <si>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</si>
  <si>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</si>
  <si>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</si>
  <si>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</si>
  <si>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</si>
  <si>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</si>
  <si>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</si>
  <si>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</si>
  <si>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</si>
  <si>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</si>
  <si>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</si>
  <si>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</si>
  <si>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</si>
  <si>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</si>
  <si>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</si>
  <si>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</si>
  <si>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</si>
  <si>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</si>
  <si>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</si>
  <si>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</si>
  <si>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</si>
  <si>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</si>
  <si>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</si>
  <si>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</si>
  <si>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</si>
  <si>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</si>
  <si>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</si>
  <si>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</si>
  <si>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</si>
  <si>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</si>
  <si>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</si>
  <si>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</si>
  <si>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</si>
  <si>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</si>
  <si>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</si>
  <si>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</si>
  <si>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</si>
  <si>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</si>
  <si>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</si>
  <si>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</si>
  <si>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</si>
  <si>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</si>
  <si>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</si>
  <si>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</si>
  <si>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</si>
  <si>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</si>
  <si>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</si>
  <si>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</si>
  <si>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</si>
  <si>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</si>
  <si>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</si>
  <si>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</si>
  <si>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</si>
  <si>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</si>
  <si>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</si>
  <si>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</si>
  <si>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</si>
  <si>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</si>
  <si>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</si>
  <si>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</si>
  <si>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</si>
  <si>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</si>
  <si>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</si>
  <si>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</si>
  <si>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</si>
  <si>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</si>
  <si>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</si>
  <si>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</si>
  <si>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</si>
  <si>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</si>
  <si>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</si>
  <si>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</si>
  <si>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</si>
  <si>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</si>
  <si>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</si>
  <si>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</si>
  <si>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</si>
  <si>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</si>
  <si>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</si>
  <si>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</si>
  <si>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</si>
  <si>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</si>
  <si>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</si>
  <si>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</si>
  <si>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</si>
  <si>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</si>
  <si>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</si>
  <si>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</si>
  <si>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</si>
  <si>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</si>
  <si>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</si>
  <si>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</si>
  <si>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</si>
  <si>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</si>
  <si>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</si>
  <si>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</si>
  <si>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</si>
  <si>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</si>
  <si>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</si>
  <si>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</si>
  <si>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</si>
  <si>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</si>
  <si>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</si>
  <si>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</si>
  <si>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</si>
  <si>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</si>
  <si>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</si>
  <si>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</si>
  <si>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</si>
  <si>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</si>
  <si>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</si>
  <si>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</si>
  <si>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</si>
  <si>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</si>
  <si>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</si>
  <si>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</si>
  <si>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</si>
  <si>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</si>
  <si>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</si>
  <si>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</si>
  <si>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</si>
  <si>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</si>
  <si>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</si>
  <si>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</si>
  <si>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</si>
  <si>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</si>
  <si>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</si>
  <si>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</si>
  <si>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</si>
  <si>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</si>
  <si>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</si>
  <si>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</si>
  <si>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</si>
  <si>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</si>
  <si>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</si>
  <si>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</si>
  <si>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</si>
  <si>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</si>
  <si>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</si>
  <si>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</si>
  <si>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</si>
  <si>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</si>
  <si>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</si>
  <si>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</si>
  <si>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</si>
  <si>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</si>
  <si>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</si>
  <si>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</si>
  <si>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</si>
  <si>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</si>
  <si>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</si>
  <si>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</si>
  <si>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</si>
  <si>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</si>
  <si>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</si>
  <si>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</si>
  <si>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</si>
  <si>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</si>
  <si>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</si>
  <si>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</si>
  <si>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</si>
  <si>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</si>
  <si>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</si>
  <si>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</si>
  <si>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</si>
  <si>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</si>
  <si>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</si>
  <si>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</si>
  <si>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</si>
  <si>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</si>
  <si>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</si>
  <si>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</si>
  <si>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</si>
  <si>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</si>
  <si>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</si>
  <si>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</si>
  <si>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</si>
  <si>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</si>
  <si>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</si>
  <si>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</si>
  <si>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</si>
  <si>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</si>
  <si>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</si>
  <si>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</si>
  <si>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</si>
  <si>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</si>
  <si>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</si>
  <si>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</si>
  <si>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</si>
  <si>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</si>
  <si>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</si>
  <si>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</si>
  <si>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</si>
  <si>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</si>
  <si>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</si>
  <si>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</si>
  <si>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</si>
  <si>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</si>
  <si>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</si>
  <si>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</si>
  <si>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</si>
  <si>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</si>
  <si>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</si>
  <si>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</si>
  <si>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</si>
  <si>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</si>
  <si>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</si>
  <si>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</si>
  <si>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</si>
  <si>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</si>
  <si>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</si>
  <si>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</si>
  <si>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</si>
  <si>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</si>
  <si>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</si>
  <si>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</si>
  <si>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</si>
  <si>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</si>
  <si>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</si>
  <si>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</si>
  <si>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</si>
  <si>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</si>
  <si>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</si>
  <si>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</si>
  <si>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</si>
  <si>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</si>
  <si>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</si>
  <si>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</si>
  <si>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</si>
  <si>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</si>
  <si>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</si>
  <si>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</si>
  <si>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</si>
  <si>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</si>
  <si>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</si>
  <si>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</si>
  <si>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</si>
  <si>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</si>
  <si>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</si>
  <si>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</si>
  <si>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</si>
  <si>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</si>
  <si>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</si>
  <si>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</si>
  <si>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</si>
  <si>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</si>
  <si>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</si>
  <si>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</si>
  <si>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</si>
  <si>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</si>
  <si>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</si>
  <si>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</si>
  <si>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</si>
  <si>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</si>
  <si>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</si>
  <si>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</si>
  <si>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</si>
  <si>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</si>
  <si>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</si>
  <si>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</si>
  <si>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</si>
  <si>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</si>
  <si>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</si>
  <si>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</si>
  <si>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</si>
  <si>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</si>
  <si>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</si>
  <si>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</si>
  <si>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</si>
  <si>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</si>
  <si>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</si>
  <si>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</si>
  <si>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</si>
  <si>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</si>
  <si>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</si>
  <si>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</si>
  <si>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</si>
  <si>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</si>
  <si>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</si>
  <si>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</si>
  <si>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</si>
  <si>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</si>
  <si>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</si>
  <si>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</si>
  <si>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</si>
  <si>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</si>
  <si>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</si>
  <si>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</si>
  <si>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</si>
  <si>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</si>
  <si>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</si>
  <si>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</si>
  <si>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</si>
  <si>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</si>
  <si>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</si>
  <si>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</si>
  <si>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</si>
  <si>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</si>
  <si>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</si>
  <si>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</si>
  <si>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</si>
  <si>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</si>
  <si>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</si>
  <si>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</si>
  <si>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</si>
  <si>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</si>
  <si>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</si>
  <si>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</si>
  <si>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</si>
  <si>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</si>
  <si>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</si>
  <si>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</si>
  <si>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</si>
  <si>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</si>
  <si>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</si>
  <si>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</si>
  <si>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</si>
  <si>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</si>
  <si>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</si>
  <si>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</si>
  <si>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</si>
  <si>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</si>
  <si>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</si>
  <si>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</si>
  <si>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</si>
  <si>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</si>
  <si>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</si>
  <si>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</si>
  <si>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</si>
  <si>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</si>
  <si>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</si>
  <si>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</si>
  <si>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</si>
  <si>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</si>
  <si>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</si>
  <si>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</si>
  <si>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</si>
  <si>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</si>
  <si>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</si>
  <si>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</si>
  <si>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</si>
  <si>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</si>
  <si>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</si>
  <si>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</si>
  <si>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</si>
  <si>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</si>
  <si>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</si>
  <si>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</si>
  <si>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</si>
  <si>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</si>
  <si>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</si>
  <si>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</si>
  <si>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</si>
  <si>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</si>
  <si>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</si>
  <si>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</si>
  <si>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</si>
  <si>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</si>
  <si>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</si>
  <si>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</si>
  <si>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</si>
  <si>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</si>
  <si>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</si>
  <si>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</si>
  <si>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</si>
  <si>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</si>
  <si>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</si>
  <si>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</si>
  <si>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</si>
  <si>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</si>
  <si>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</si>
  <si>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</si>
  <si>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</si>
  <si>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</si>
  <si>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</si>
  <si>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</si>
  <si>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</si>
  <si>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</si>
  <si>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</si>
  <si>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</si>
  <si>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</si>
  <si>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</si>
  <si>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</si>
  <si>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</si>
  <si>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</si>
  <si>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</si>
  <si>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</si>
  <si>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</si>
  <si>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</si>
  <si>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</si>
  <si>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</si>
  <si>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</si>
  <si>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</si>
  <si>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</si>
  <si>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</si>
  <si>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</si>
  <si>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</si>
  <si>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</si>
  <si>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</si>
  <si>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</si>
  <si>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</si>
  <si>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</si>
  <si>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</si>
  <si>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</si>
  <si>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</si>
  <si>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</si>
  <si>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</si>
  <si>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</si>
  <si>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</si>
  <si>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</si>
  <si>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</si>
  <si>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</si>
  <si>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</si>
  <si>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</si>
  <si>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</si>
  <si>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</si>
  <si>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</si>
  <si>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</si>
  <si>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</si>
  <si>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</si>
  <si>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</si>
  <si>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</si>
  <si>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</si>
  <si>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</si>
  <si>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</si>
  <si>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</si>
  <si>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</si>
  <si>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</si>
  <si>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</si>
  <si>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</si>
  <si>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</si>
  <si>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</si>
  <si>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</si>
  <si>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</si>
  <si>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</si>
  <si>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</si>
  <si>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</si>
  <si>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</si>
  <si>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</si>
  <si>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</si>
  <si>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</si>
  <si>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</si>
  <si>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</si>
  <si>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</si>
  <si>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</si>
  <si>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</si>
  <si>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</si>
  <si>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</si>
  <si>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</si>
  <si>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</si>
  <si>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</si>
  <si>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</si>
  <si>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</si>
  <si>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</si>
  <si>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</si>
  <si>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</si>
  <si>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</si>
  <si>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</si>
  <si>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</si>
  <si>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</si>
  <si>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</si>
  <si>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</si>
  <si>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</si>
  <si>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</si>
  <si>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</si>
  <si>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</si>
  <si>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</si>
  <si>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</si>
  <si>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</si>
  <si>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</si>
  <si>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</si>
  <si>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</si>
  <si>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</si>
  <si>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</si>
  <si>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</si>
  <si>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</si>
  <si>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</si>
  <si>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</si>
  <si>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</si>
  <si>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</si>
  <si>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</si>
  <si>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</si>
  <si>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</si>
  <si>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</si>
  <si>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</si>
  <si>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</si>
  <si>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</si>
  <si>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</si>
  <si>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</si>
  <si>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</si>
  <si>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</si>
  <si>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</si>
  <si>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</si>
  <si>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</si>
  <si>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</si>
  <si>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</si>
  <si>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</si>
  <si>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</si>
  <si>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</si>
  <si>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</si>
  <si>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</si>
  <si>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</si>
  <si>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</si>
  <si>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</si>
  <si>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</si>
  <si>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</si>
  <si>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</si>
  <si>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</si>
  <si>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</si>
  <si>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</si>
  <si>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</si>
  <si>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</si>
  <si>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</si>
  <si>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</si>
  <si>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</si>
  <si>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</si>
  <si>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</si>
  <si>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</si>
  <si>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</si>
  <si>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</si>
  <si>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</si>
  <si>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</si>
  <si>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</si>
  <si>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</si>
  <si>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</si>
  <si>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</si>
  <si>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</si>
  <si>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</si>
  <si>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</si>
  <si>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</si>
  <si>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</si>
  <si>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</si>
  <si>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</si>
  <si>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</si>
  <si>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</si>
  <si>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</si>
  <si>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</si>
  <si>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</si>
  <si>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</si>
  <si>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</si>
  <si>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</si>
  <si>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</si>
  <si>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</si>
  <si>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</si>
  <si>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</si>
  <si>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</si>
  <si>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</si>
  <si>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</si>
  <si>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</si>
  <si>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</si>
  <si>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</si>
  <si>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</si>
  <si>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</si>
  <si>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</si>
  <si>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</si>
  <si>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</si>
  <si>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</si>
  <si>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</si>
  <si>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</si>
  <si>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</si>
  <si>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</si>
  <si>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</si>
  <si>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</si>
  <si>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</si>
  <si>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</si>
  <si>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</si>
  <si>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</si>
  <si>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</si>
  <si>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</si>
  <si>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</si>
  <si>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</si>
  <si>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</si>
  <si>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</si>
  <si>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</si>
  <si>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</si>
  <si>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</si>
  <si>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</si>
  <si>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</si>
  <si>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</si>
  <si>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</si>
  <si>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</si>
  <si>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</si>
  <si>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</si>
  <si>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</si>
  <si>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</si>
  <si>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</si>
  <si>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</si>
  <si>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</si>
  <si>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</si>
  <si>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</si>
  <si>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</si>
  <si>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</si>
  <si>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</si>
  <si>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</si>
  <si>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</si>
  <si>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</si>
  <si>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</si>
  <si>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</si>
  <si>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</si>
  <si>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</si>
  <si>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</si>
  <si>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</si>
  <si>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</si>
  <si>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</si>
  <si>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</si>
  <si>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</si>
  <si>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</si>
  <si>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</si>
  <si>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</si>
  <si>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</si>
  <si>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</si>
  <si>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</si>
  <si>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</si>
  <si>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</si>
  <si>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</si>
  <si>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</si>
  <si>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</si>
  <si>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</si>
  <si>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</si>
  <si>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</si>
  <si>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</si>
  <si>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</si>
  <si>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</si>
  <si>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</si>
  <si>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</si>
  <si>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</si>
  <si>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</si>
  <si>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</si>
  <si>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</si>
  <si>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</si>
  <si>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</si>
  <si>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</si>
  <si>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</si>
  <si>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</si>
  <si>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</si>
  <si>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</si>
  <si>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</si>
  <si>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</si>
  <si>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</si>
  <si>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</si>
  <si>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</si>
  <si>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</si>
  <si>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</si>
  <si>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</si>
  <si>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</si>
  <si>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</si>
  <si>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</si>
  <si>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</si>
  <si>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</si>
  <si>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</si>
  <si>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</si>
  <si>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</si>
  <si>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</si>
  <si>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</si>
  <si>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</si>
  <si>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</si>
  <si>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</si>
  <si>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</si>
  <si>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</si>
  <si>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</si>
  <si>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</si>
  <si>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</si>
  <si>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</si>
  <si>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</si>
  <si>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</si>
  <si>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</si>
  <si>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</si>
  <si>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</si>
  <si>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</si>
  <si>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</si>
  <si>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</si>
  <si>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</si>
  <si>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</si>
  <si>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</si>
  <si>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</si>
  <si>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</si>
  <si>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</si>
  <si>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</si>
  <si>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</si>
  <si>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</si>
  <si>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</si>
  <si>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</si>
  <si>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</si>
  <si>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</si>
  <si>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</si>
  <si>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</si>
  <si>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</si>
  <si>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</si>
  <si>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</si>
  <si>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</si>
  <si>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</si>
  <si>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</si>
  <si>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</si>
  <si>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</si>
  <si>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</si>
  <si>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</si>
  <si>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</si>
  <si>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</si>
  <si>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</si>
  <si>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</si>
  <si>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</si>
  <si>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</si>
  <si>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</si>
  <si>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</si>
  <si>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</si>
  <si>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</si>
  <si>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</si>
  <si>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</si>
  <si>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</si>
  <si>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</si>
  <si>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</si>
  <si>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</si>
  <si>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</si>
  <si>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</si>
  <si>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</si>
  <si>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</si>
  <si>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</si>
  <si>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</si>
  <si>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</si>
  <si>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</si>
  <si>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</si>
  <si>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</si>
  <si>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</si>
  <si>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</si>
  <si>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</si>
  <si>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</si>
  <si>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</si>
  <si>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</si>
  <si>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</si>
  <si>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</si>
  <si>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</si>
  <si>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</si>
  <si>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</si>
  <si>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</si>
  <si>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</si>
  <si>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</si>
  <si>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</si>
  <si>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</si>
  <si>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</si>
  <si>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</si>
  <si>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</si>
  <si>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</si>
  <si>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</si>
  <si>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</si>
  <si>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</si>
  <si>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</si>
  <si>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</si>
  <si>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</si>
  <si>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</si>
  <si>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</si>
  <si>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</si>
  <si>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</si>
  <si>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</si>
  <si>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</si>
  <si>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</si>
  <si>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</si>
  <si>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</si>
  <si>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</si>
  <si>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</si>
  <si>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</si>
  <si>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</si>
  <si>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</si>
  <si>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</si>
  <si>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</si>
  <si>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</si>
  <si>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</si>
  <si>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</si>
  <si>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</si>
  <si>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</si>
  <si>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</si>
  <si>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</si>
  <si>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</si>
  <si>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</si>
  <si>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</si>
  <si>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</si>
  <si>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</si>
  <si>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</si>
  <si>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</si>
  <si>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</si>
  <si>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</si>
  <si>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</si>
  <si>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</si>
  <si>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</si>
  <si>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</si>
  <si>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</si>
  <si>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</si>
  <si>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</si>
  <si>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</si>
  <si>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</si>
  <si>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</si>
  <si>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</si>
  <si>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</si>
  <si>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</si>
  <si>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</si>
  <si>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</si>
  <si>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</si>
  <si>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</si>
  <si>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</si>
  <si>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</si>
  <si>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</si>
  <si>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</si>
  <si>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</si>
  <si>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</si>
  <si>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</si>
  <si>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</si>
  <si>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</si>
  <si>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</si>
  <si>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</si>
  <si>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</si>
  <si>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</si>
  <si>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</si>
  <si>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</si>
  <si>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</si>
  <si>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</si>
  <si>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</si>
  <si>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</si>
  <si>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</si>
  <si>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</si>
  <si>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</si>
  <si>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</si>
  <si>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</si>
  <si>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</si>
  <si>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</si>
  <si>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</si>
  <si>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</si>
  <si>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</si>
  <si>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</si>
  <si>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</si>
  <si>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</si>
  <si>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</si>
  <si>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</si>
  <si>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</si>
  <si>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</si>
  <si>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</si>
  <si>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</si>
  <si>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</si>
  <si>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</si>
  <si>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</si>
  <si>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</si>
  <si>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</si>
  <si>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</si>
  <si>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</si>
  <si>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</si>
  <si>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</si>
  <si>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</si>
  <si>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</si>
  <si>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</si>
  <si>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</si>
  <si>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</si>
  <si>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</si>
  <si>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</si>
  <si>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</si>
  <si>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</si>
  <si>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</si>
  <si>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</si>
  <si>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</si>
  <si>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</si>
  <si>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</si>
  <si>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</si>
  <si>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</si>
  <si>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</si>
  <si>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</si>
  <si>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</si>
  <si>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</si>
  <si>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</si>
  <si>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</si>
  <si>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</si>
  <si>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</si>
  <si>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</si>
  <si>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</si>
  <si>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</si>
  <si>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</si>
  <si>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</si>
  <si>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</si>
  <si>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</si>
  <si>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</si>
  <si>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</si>
  <si>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</si>
  <si>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</si>
  <si>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</si>
  <si>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</si>
  <si>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</si>
  <si>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</si>
  <si>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</si>
  <si>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</si>
  <si>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</si>
  <si>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</si>
  <si>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</si>
  <si>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</si>
  <si>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</si>
  <si>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</si>
  <si>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</si>
  <si>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</si>
  <si>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</si>
  <si>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</si>
  <si>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</si>
  <si>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</si>
  <si>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</si>
  <si>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</si>
  <si>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</si>
  <si>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</si>
  <si>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</si>
  <si>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</si>
  <si>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</si>
  <si>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</si>
  <si>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</si>
  <si>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</si>
  <si>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</si>
  <si>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</si>
  <si>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</si>
  <si>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</si>
  <si>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</si>
  <si>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</si>
  <si>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</si>
  <si>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</si>
  <si>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</si>
  <si>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</si>
  <si>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</si>
  <si>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</si>
  <si>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</si>
  <si>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</si>
  <si>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</si>
  <si>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</si>
  <si>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</si>
  <si>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</si>
  <si>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</si>
  <si>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</si>
  <si>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</si>
  <si>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</si>
  <si>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</si>
  <si>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</si>
  <si>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</si>
  <si>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</si>
  <si>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</si>
  <si>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</si>
  <si>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</si>
  <si>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</si>
  <si>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</si>
  <si>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</si>
  <si>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</si>
  <si>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</si>
  <si>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</si>
  <si>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</si>
  <si>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</si>
  <si>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</si>
  <si>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</si>
  <si>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</si>
  <si>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</si>
  <si>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</si>
  <si>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</si>
  <si>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</si>
  <si>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</si>
  <si>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</si>
  <si>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</si>
  <si>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</si>
  <si>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</si>
  <si>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</si>
  <si>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</si>
  <si>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</si>
  <si>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</si>
  <si>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</si>
  <si>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</si>
  <si>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</si>
  <si>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</si>
  <si>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</si>
  <si>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</si>
  <si>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</si>
  <si>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</si>
  <si>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</si>
  <si>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</si>
  <si>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</si>
  <si>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</si>
  <si>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</si>
  <si>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</si>
  <si>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</si>
  <si>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</si>
  <si>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</si>
  <si>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</si>
  <si>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</si>
  <si>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</si>
  <si>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</si>
  <si>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</si>
  <si>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</si>
  <si>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</si>
  <si>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</si>
  <si>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</si>
  <si>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</si>
  <si>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</si>
  <si>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</si>
  <si>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</si>
  <si>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</si>
  <si>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</si>
  <si>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</si>
  <si>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</si>
  <si>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</si>
  <si>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</si>
  <si>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</si>
  <si>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</si>
  <si>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</si>
  <si>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</si>
  <si>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</si>
  <si>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</si>
  <si>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</si>
  <si>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</si>
  <si>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</si>
  <si>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</si>
  <si>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</si>
  <si>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</si>
  <si>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</si>
  <si>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</si>
  <si>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</si>
  <si>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</si>
  <si>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</si>
  <si>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</si>
  <si>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</si>
  <si>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</si>
  <si>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</si>
  <si>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</si>
  <si>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</si>
  <si>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</si>
  <si>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</si>
  <si>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</si>
  <si>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</si>
  <si>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</si>
  <si>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</si>
  <si>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</si>
  <si>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</si>
  <si>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</si>
  <si>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</si>
  <si>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</si>
  <si>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</si>
  <si>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</si>
  <si>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</si>
  <si>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</si>
  <si>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</si>
  <si>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</si>
  <si>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</si>
  <si>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</si>
  <si>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</si>
  <si>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</si>
  <si>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</si>
  <si>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</si>
  <si>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</si>
  <si>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</si>
  <si>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</si>
  <si>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</si>
  <si>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</si>
  <si>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</si>
  <si>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</si>
  <si>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</si>
  <si>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</si>
  <si>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</si>
  <si>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</si>
  <si>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</si>
  <si>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</si>
  <si>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</si>
  <si>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</si>
  <si>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</si>
  <si>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</si>
  <si>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</si>
  <si>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</si>
  <si>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</si>
  <si>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</si>
  <si>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</si>
  <si>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</si>
  <si>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</si>
  <si>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</si>
  <si>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</si>
  <si>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</si>
  <si>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</si>
  <si>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</si>
  <si>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</si>
  <si>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</si>
  <si>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</si>
  <si>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</si>
  <si>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</si>
  <si>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</si>
  <si>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</si>
  <si>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</si>
  <si>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</si>
  <si>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</si>
  <si>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</si>
  <si>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</si>
  <si>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</si>
  <si>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</si>
  <si>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</si>
  <si>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</si>
  <si>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</si>
  <si>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</si>
  <si>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</si>
  <si>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</si>
  <si>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</si>
  <si>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</si>
  <si>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</si>
  <si>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</si>
  <si>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</si>
  <si>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</si>
  <si>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</si>
  <si>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</si>
  <si>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</si>
  <si>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</si>
  <si>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</si>
  <si>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</si>
  <si>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</si>
  <si>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</si>
  <si>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</si>
  <si>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</si>
  <si>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</si>
  <si>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</si>
  <si>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</si>
  <si>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</si>
  <si>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</si>
  <si>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</si>
  <si>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</si>
  <si>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</si>
  <si>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</si>
  <si>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</si>
  <si>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</si>
  <si>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</si>
  <si>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</si>
  <si>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</si>
  <si>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</si>
  <si>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</si>
  <si>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</si>
  <si>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</si>
  <si>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</si>
  <si>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</si>
  <si>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</si>
  <si>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</si>
  <si>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</si>
  <si>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</si>
  <si>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</si>
  <si>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</si>
  <si>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</si>
  <si>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</si>
  <si>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</si>
  <si>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</si>
  <si>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</si>
  <si>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</si>
  <si>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</si>
  <si>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</si>
  <si>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</si>
  <si>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</si>
  <si>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</si>
  <si>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</si>
  <si>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</si>
  <si>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</si>
  <si>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</si>
  <si>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</si>
  <si>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</si>
  <si>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</si>
  <si>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</si>
  <si>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</si>
  <si>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</si>
  <si>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</si>
  <si>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</si>
  <si>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</si>
  <si>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</si>
  <si>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</si>
  <si>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</si>
  <si>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</si>
  <si>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</si>
  <si>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</si>
  <si>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</si>
  <si>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</si>
  <si>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</si>
  <si>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</si>
  <si>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</si>
  <si>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</si>
  <si>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</si>
  <si>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</si>
  <si>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</si>
  <si>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</si>
  <si>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</si>
  <si>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</si>
  <si>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</si>
  <si>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</si>
  <si>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</si>
  <si>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</si>
  <si>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</si>
  <si>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</si>
  <si>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</si>
  <si>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</si>
  <si>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</si>
  <si>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</si>
  <si>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</si>
  <si>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</si>
  <si>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</si>
  <si>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</si>
  <si>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</si>
  <si>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</si>
  <si>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</si>
  <si>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</si>
  <si>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</si>
  <si>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</si>
  <si>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</si>
  <si>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</si>
  <si>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</si>
  <si>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</si>
  <si>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</si>
  <si>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</si>
  <si>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</si>
  <si>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</si>
  <si>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</si>
  <si>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</si>
  <si>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</si>
  <si>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</si>
  <si>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</si>
  <si>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</si>
  <si>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</si>
  <si>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</si>
  <si>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</si>
  <si>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</si>
  <si>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</si>
  <si>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</si>
  <si>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</si>
  <si>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</si>
  <si>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</si>
  <si>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</si>
  <si>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</si>
  <si>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</si>
  <si>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</si>
  <si>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</si>
  <si>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</si>
  <si>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</si>
  <si>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</si>
  <si>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</si>
  <si>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</si>
  <si>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</si>
  <si>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</si>
  <si>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</si>
  <si>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</si>
  <si>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</si>
  <si>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</si>
  <si>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</si>
  <si>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</si>
  <si>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</si>
  <si>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</si>
  <si>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</si>
  <si>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</si>
  <si>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</si>
  <si>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</si>
  <si>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</si>
  <si>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</si>
  <si>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</si>
  <si>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</si>
  <si>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</si>
  <si>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</si>
  <si>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</si>
  <si>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</si>
  <si>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</si>
  <si>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</si>
  <si>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</si>
  <si>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</si>
  <si>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</si>
  <si>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</si>
  <si>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</si>
  <si>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</si>
  <si>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</si>
  <si>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</si>
  <si>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</si>
  <si>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</si>
  <si>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</si>
  <si>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</si>
  <si>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</si>
  <si>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</si>
  <si>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</si>
  <si>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</si>
  <si>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</si>
  <si>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</si>
  <si>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</si>
  <si>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</si>
  <si>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</si>
  <si>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</si>
  <si>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</si>
  <si>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</si>
  <si>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</si>
  <si>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</si>
  <si>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</si>
  <si>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</si>
  <si>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</si>
  <si>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</si>
  <si>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</si>
  <si>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</si>
  <si>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</si>
  <si>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</si>
  <si>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</si>
  <si>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</si>
  <si>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</si>
  <si>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</si>
  <si>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</si>
  <si>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</si>
  <si>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</si>
  <si>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</si>
  <si>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</si>
  <si>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</si>
  <si>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</si>
  <si>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</si>
  <si>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</si>
  <si>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</si>
  <si>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</si>
  <si>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</si>
  <si>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</si>
  <si>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</si>
  <si>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</si>
  <si>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</si>
  <si>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</si>
  <si>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</si>
  <si>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</si>
  <si>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</si>
  <si>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</si>
  <si>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</si>
  <si>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</si>
  <si>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</si>
  <si>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</si>
  <si>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</si>
  <si>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</si>
  <si>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</si>
  <si>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</si>
  <si>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</si>
  <si>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</si>
  <si>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</si>
  <si>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</si>
  <si>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</si>
  <si>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</si>
  <si>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</si>
  <si>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</si>
  <si>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</si>
  <si>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</si>
  <si>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</si>
  <si>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</si>
  <si>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</si>
  <si>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</si>
  <si>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</si>
  <si>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</si>
  <si>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</si>
  <si>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</si>
  <si>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</si>
  <si>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</si>
  <si>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</si>
  <si>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</si>
  <si>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</si>
  <si>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</si>
  <si>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</si>
  <si>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</si>
  <si>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</si>
  <si>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</si>
  <si>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</si>
  <si>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</si>
  <si>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</si>
  <si>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</si>
  <si>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</si>
  <si>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</si>
  <si>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</si>
  <si>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</si>
  <si>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</si>
  <si>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</si>
  <si>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</si>
  <si>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</si>
  <si>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</si>
  <si>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</si>
  <si>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</si>
  <si>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</si>
  <si>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</si>
  <si>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</si>
  <si>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</si>
  <si>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</si>
  <si>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</si>
  <si>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</si>
  <si>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</si>
  <si>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</si>
  <si>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</si>
  <si>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</si>
  <si>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</si>
  <si>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</si>
  <si>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</si>
  <si>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</si>
  <si>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</si>
  <si>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</si>
  <si>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</si>
  <si>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</si>
  <si>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</si>
  <si>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</si>
  <si>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</si>
  <si>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</si>
  <si>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</si>
  <si>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</si>
  <si>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</si>
  <si>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</si>
  <si>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</si>
  <si>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</si>
  <si>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</si>
  <si>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</si>
  <si>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</si>
  <si>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</si>
  <si>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</si>
  <si>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</si>
  <si>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</si>
  <si>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</si>
  <si>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</si>
  <si>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</si>
  <si>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</si>
  <si>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</si>
  <si>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</si>
  <si>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</si>
  <si>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</si>
  <si>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</si>
  <si>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</si>
  <si>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</si>
  <si>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</si>
  <si>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</si>
  <si>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</si>
  <si>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</si>
  <si>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</si>
  <si>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</si>
  <si>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</si>
  <si>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</si>
  <si>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</si>
  <si>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</si>
  <si>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</si>
  <si>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</si>
  <si>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</si>
  <si>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</si>
  <si>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</si>
  <si>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</si>
  <si>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</si>
  <si>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</si>
  <si>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</si>
  <si>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</si>
  <si>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</si>
  <si>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</si>
  <si>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</si>
  <si>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</si>
  <si>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</si>
  <si>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</si>
  <si>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</si>
  <si>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</si>
  <si>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</si>
  <si>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</si>
  <si>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</si>
  <si>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</si>
  <si>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</si>
  <si>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</si>
  <si>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</si>
  <si>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</si>
  <si>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</si>
  <si>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</si>
  <si>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</si>
  <si>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</si>
  <si>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</si>
  <si>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</si>
  <si>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</si>
  <si>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</si>
  <si>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</si>
  <si>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</si>
  <si>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</si>
  <si>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</si>
  <si>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</si>
  <si>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</si>
  <si>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</si>
  <si>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</si>
  <si>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</si>
  <si>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</si>
  <si>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</si>
  <si>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</si>
  <si>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</si>
  <si>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</si>
  <si>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</si>
  <si>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</si>
  <si>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</si>
  <si>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</si>
  <si>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</si>
  <si>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</si>
  <si>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</si>
  <si>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</si>
  <si>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</si>
  <si>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</si>
  <si>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</si>
  <si>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</si>
  <si>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</si>
  <si>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</si>
  <si>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</si>
  <si>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</si>
  <si>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</si>
  <si>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</si>
  <si>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</si>
  <si>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</si>
  <si>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</si>
  <si>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</si>
  <si>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</si>
  <si>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</si>
  <si>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</si>
  <si>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</si>
  <si>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</si>
  <si>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</si>
  <si>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</si>
  <si>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</si>
  <si>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</si>
  <si>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</si>
  <si>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</si>
  <si>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</si>
  <si>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</si>
  <si>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</si>
  <si>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</si>
  <si>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</si>
  <si>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</si>
  <si>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</si>
  <si>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</si>
  <si>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</si>
  <si>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</si>
  <si>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</si>
  <si>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</si>
  <si>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</si>
  <si>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</si>
  <si>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</si>
  <si>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</si>
  <si>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</si>
  <si>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</si>
  <si>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</si>
  <si>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</si>
  <si>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</si>
  <si>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</si>
  <si>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</si>
  <si>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</si>
  <si>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</si>
  <si>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</si>
  <si>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</si>
  <si>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</si>
  <si>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</si>
  <si>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</si>
  <si>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</si>
  <si>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</si>
  <si>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</si>
  <si>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</si>
  <si>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</si>
  <si>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</si>
  <si>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</si>
  <si>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</si>
  <si>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</si>
  <si>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</si>
  <si>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</si>
  <si>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</si>
  <si>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</si>
  <si>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</si>
  <si>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</si>
  <si>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</si>
  <si>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</si>
  <si>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</si>
  <si>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</si>
  <si>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</si>
  <si>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</si>
  <si>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</si>
  <si>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</si>
  <si>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</si>
  <si>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</si>
  <si>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</si>
  <si>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</si>
  <si>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</si>
  <si>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</si>
  <si>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</si>
  <si>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</si>
  <si>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</si>
  <si>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</si>
  <si>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</si>
  <si>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</si>
  <si>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</si>
  <si>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</si>
  <si>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</si>
  <si>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</si>
  <si>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</si>
  <si>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</si>
  <si>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</si>
  <si>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</si>
  <si>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</si>
  <si>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</si>
  <si>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</si>
  <si>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</si>
  <si>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</si>
  <si>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</si>
  <si>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</si>
  <si>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</si>
  <si>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</si>
  <si>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</si>
  <si>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</si>
  <si>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</si>
  <si>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</si>
  <si>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</si>
  <si>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</si>
  <si>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</si>
  <si>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</si>
  <si>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</si>
  <si>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</si>
  <si>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</si>
  <si>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</si>
  <si>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</si>
  <si>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</si>
  <si>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</si>
  <si>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</si>
  <si>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</si>
  <si>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</si>
  <si>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</si>
  <si>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</si>
  <si>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</si>
  <si>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</si>
  <si>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</si>
  <si>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</si>
  <si>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</si>
  <si>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</si>
  <si>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</si>
  <si>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</si>
  <si>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</si>
  <si>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</si>
  <si>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</si>
  <si>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</si>
  <si>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</si>
  <si>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</si>
  <si>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</si>
  <si>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</si>
  <si>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</si>
  <si>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</si>
  <si>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</si>
  <si>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</si>
  <si>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</si>
  <si>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</si>
  <si>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</si>
  <si>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</si>
  <si>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</si>
  <si>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</si>
  <si>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</si>
  <si>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</si>
  <si>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</si>
  <si>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</si>
  <si>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</si>
  <si>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</si>
  <si>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</si>
  <si>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</si>
  <si>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</si>
  <si>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</si>
  <si>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</si>
  <si>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</si>
  <si>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</si>
  <si>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</si>
  <si>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</si>
  <si>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</si>
  <si>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</si>
  <si>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</si>
  <si>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</si>
  <si>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</si>
  <si>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</si>
  <si>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</si>
  <si>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</si>
  <si>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</si>
  <si>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</si>
  <si>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</si>
  <si>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</si>
  <si>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</si>
  <si>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</si>
  <si>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</si>
  <si>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</si>
  <si>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</si>
  <si>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</si>
  <si>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</si>
  <si>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</si>
  <si>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</si>
  <si>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</si>
  <si>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</si>
  <si>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</si>
  <si>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</si>
  <si>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</si>
  <si>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</si>
  <si>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</si>
  <si>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</si>
  <si>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</si>
  <si>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</si>
  <si>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</si>
  <si>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</si>
  <si>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</si>
  <si>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</si>
  <si>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</si>
  <si>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</si>
  <si>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</si>
  <si>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</si>
  <si>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</si>
  <si>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</si>
  <si>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</si>
  <si>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</si>
  <si>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</si>
  <si>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</si>
  <si>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</si>
  <si>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</si>
  <si>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</si>
  <si>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</si>
  <si>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</si>
  <si>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</si>
  <si>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</si>
  <si>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</si>
  <si>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</si>
  <si>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</si>
  <si>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</si>
  <si>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</si>
  <si>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</si>
  <si>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</si>
  <si>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</si>
  <si>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</si>
  <si>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</si>
  <si>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</si>
  <si>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</si>
  <si>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</si>
  <si>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</si>
  <si>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</si>
  <si>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</si>
  <si>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</si>
  <si>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</si>
  <si>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</si>
  <si>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</si>
  <si>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</si>
  <si>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</si>
  <si>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</si>
  <si>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</si>
  <si>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</si>
  <si>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</si>
  <si>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</si>
  <si>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</si>
  <si>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</si>
  <si>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</si>
  <si>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</si>
  <si>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</si>
  <si>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</si>
  <si>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</si>
  <si>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</si>
  <si>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</si>
  <si>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</si>
  <si>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</si>
  <si>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</si>
  <si>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</si>
  <si>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</si>
  <si>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</si>
  <si>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</si>
  <si>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</si>
  <si>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</si>
  <si>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</si>
  <si>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</si>
  <si>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</si>
  <si>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</si>
  <si>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</si>
  <si>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</si>
  <si>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</si>
  <si>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</si>
  <si>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</si>
  <si>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</si>
  <si>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</si>
  <si>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</si>
  <si>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</si>
  <si>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</si>
  <si>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</si>
  <si>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</si>
  <si>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</si>
  <si>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</si>
  <si>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</si>
  <si>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</si>
  <si>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</si>
  <si>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</si>
  <si>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</si>
  <si>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</si>
  <si>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</si>
  <si>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</si>
  <si>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</si>
  <si>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</si>
  <si>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</si>
  <si>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</si>
  <si>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</si>
  <si>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</si>
  <si>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</si>
  <si>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</si>
  <si>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</si>
  <si>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</si>
  <si>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</si>
  <si>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</si>
  <si>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</si>
  <si>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</si>
  <si>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</si>
  <si>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</si>
  <si>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</si>
  <si>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</si>
  <si>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</si>
  <si>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</si>
  <si>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</si>
  <si>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</si>
  <si>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</si>
  <si>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</si>
  <si>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</si>
  <si>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</si>
  <si>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</si>
  <si>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</si>
  <si>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</si>
  <si>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</si>
  <si>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</si>
  <si>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</si>
  <si>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</si>
  <si>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</si>
  <si>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</si>
  <si>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</si>
  <si>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</si>
  <si>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</si>
  <si>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</si>
  <si>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</si>
  <si>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</si>
  <si>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</si>
  <si>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</si>
  <si>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</si>
  <si>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</si>
  <si>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</si>
  <si>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</si>
  <si>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</si>
  <si>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</si>
  <si>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</si>
  <si>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</si>
  <si>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</si>
  <si>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</si>
  <si>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</si>
  <si>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</si>
  <si>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</si>
  <si>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</si>
  <si>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</si>
  <si>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</si>
  <si>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</si>
  <si>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</si>
  <si>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</si>
  <si>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</si>
  <si>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</si>
  <si>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</si>
  <si>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</si>
  <si>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</si>
  <si>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</si>
  <si>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</si>
  <si>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</si>
  <si>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</si>
  <si>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</si>
  <si>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</si>
  <si>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</si>
  <si>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</si>
  <si>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</si>
  <si>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</si>
  <si>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</si>
  <si>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</si>
  <si>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</si>
  <si>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</si>
  <si>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</si>
  <si>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</si>
  <si>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</si>
  <si>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</si>
  <si>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</si>
  <si>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</si>
  <si>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</si>
  <si>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</si>
  <si>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</si>
  <si>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</si>
  <si>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</si>
  <si>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</si>
  <si>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</si>
  <si>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</si>
  <si>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</si>
  <si>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</si>
  <si>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</si>
  <si>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</si>
  <si>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</si>
  <si>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</si>
  <si>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</si>
  <si>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</si>
  <si>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</si>
  <si>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</si>
  <si>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</si>
  <si>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</si>
  <si>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</si>
  <si>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</si>
  <si>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</si>
  <si>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</si>
  <si>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</si>
  <si>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</si>
  <si>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</si>
  <si>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</si>
  <si>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</si>
  <si>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</si>
  <si>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</si>
  <si>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</si>
  <si>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</si>
  <si>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</si>
  <si>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</si>
  <si>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</si>
  <si>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</si>
  <si>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</si>
  <si>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</si>
  <si>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</si>
  <si>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</si>
  <si>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</si>
  <si>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</si>
  <si>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</si>
  <si>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</si>
  <si>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</si>
  <si>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</si>
  <si>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</si>
  <si>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</si>
  <si>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</si>
  <si>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</si>
  <si>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</si>
  <si>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</si>
  <si>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</si>
  <si>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</si>
  <si>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</si>
  <si>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</si>
  <si>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</si>
  <si>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</si>
  <si>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</si>
  <si>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</si>
  <si>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</si>
  <si>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</si>
  <si>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</si>
  <si>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</si>
  <si>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</si>
  <si>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</si>
  <si>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</si>
  <si>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</si>
  <si>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</si>
  <si>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</si>
  <si>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</si>
  <si>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</si>
  <si>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</si>
  <si>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</si>
  <si>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</si>
  <si>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</si>
  <si>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</si>
  <si>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</si>
  <si>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</si>
  <si>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</si>
  <si>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</si>
  <si>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</si>
  <si>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</si>
  <si>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</si>
  <si>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</si>
  <si>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</si>
  <si>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</si>
  <si>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</si>
  <si>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</si>
  <si>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</si>
  <si>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</si>
  <si>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</si>
  <si>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</si>
  <si>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</si>
  <si>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</si>
  <si>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</si>
  <si>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</si>
  <si>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</si>
  <si>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</si>
  <si>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</si>
  <si>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</si>
  <si>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</si>
  <si>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</si>
  <si>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</si>
  <si>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</si>
  <si>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</si>
  <si>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</si>
  <si>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</si>
  <si>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</si>
  <si>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</si>
  <si>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</si>
  <si>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</si>
  <si>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</si>
  <si>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</si>
  <si>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</si>
  <si>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</si>
  <si>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</si>
  <si>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</si>
  <si>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</si>
  <si>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</si>
  <si>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</si>
  <si>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</si>
  <si>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</si>
  <si>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</si>
  <si>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</si>
  <si>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</si>
  <si>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</si>
  <si>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</si>
  <si>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</si>
  <si>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</si>
  <si>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</si>
  <si>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</si>
  <si>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</si>
  <si>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</si>
  <si>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</si>
  <si>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</si>
  <si>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</si>
  <si>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</si>
  <si>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</si>
  <si>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</si>
  <si>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</si>
  <si>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</si>
  <si>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</si>
  <si>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</si>
  <si>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</si>
  <si>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</si>
  <si>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</si>
  <si>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</si>
  <si>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</si>
  <si>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</si>
  <si>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</si>
  <si>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</si>
  <si>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</si>
  <si>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</si>
  <si>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</si>
  <si>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</si>
  <si>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</si>
  <si>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</si>
  <si>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</si>
  <si>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</si>
  <si>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</si>
  <si>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</si>
  <si>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</si>
  <si>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</si>
  <si>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</si>
  <si>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</si>
  <si>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</si>
  <si>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</si>
  <si>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</si>
  <si>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</si>
  <si>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</si>
  <si>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</si>
  <si>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</si>
  <si>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</si>
  <si>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</si>
  <si>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</si>
  <si>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</si>
  <si>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</si>
  <si>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</si>
  <si>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</si>
  <si>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</si>
  <si>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</si>
  <si>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</si>
  <si>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</si>
  <si>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</si>
  <si>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</si>
  <si>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</si>
  <si>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</si>
  <si>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</si>
  <si>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</si>
  <si>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</si>
  <si>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</si>
  <si>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</si>
  <si>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</si>
  <si>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</si>
  <si>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</si>
  <si>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</si>
  <si>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</si>
  <si>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</si>
  <si>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</si>
  <si>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</si>
  <si>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</si>
  <si>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</si>
  <si>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</si>
  <si>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</si>
  <si>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</si>
  <si>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</si>
  <si>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</si>
  <si>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</si>
  <si>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</si>
  <si>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</si>
  <si>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</si>
  <si>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</si>
  <si>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</si>
  <si>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</si>
  <si>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</si>
  <si>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</si>
  <si>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</si>
  <si>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</si>
  <si>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</si>
  <si>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</si>
  <si>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</si>
  <si>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</si>
  <si>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</si>
  <si>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</si>
  <si>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</si>
  <si>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</si>
  <si>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</si>
  <si>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</si>
  <si>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</si>
  <si>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</si>
  <si>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</si>
  <si>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</si>
  <si>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</si>
  <si>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</si>
  <si>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</si>
  <si>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</si>
  <si>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</si>
  <si>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</si>
  <si>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</si>
  <si>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</si>
  <si>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</si>
  <si>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</si>
  <si>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</si>
  <si>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</si>
  <si>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</si>
  <si>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</si>
  <si>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</si>
  <si>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</si>
  <si>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</si>
  <si>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</si>
  <si>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</si>
  <si>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</si>
  <si>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</si>
  <si>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</si>
  <si>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</si>
  <si>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</si>
  <si>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</si>
  <si>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</si>
  <si>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</si>
  <si>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</si>
  <si>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</si>
  <si>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</si>
  <si>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</si>
  <si>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</si>
  <si>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</si>
  <si>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</si>
  <si>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</si>
  <si>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</si>
  <si>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</si>
  <si>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</si>
  <si>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</si>
  <si>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</si>
  <si>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</si>
  <si>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</si>
  <si>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</si>
  <si>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</si>
  <si>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</si>
  <si>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</si>
  <si>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</si>
  <si>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</si>
  <si>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</si>
  <si>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</si>
  <si>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</si>
  <si>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</si>
  <si>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</si>
  <si>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</si>
  <si>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</si>
  <si>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</si>
  <si>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</si>
  <si>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</si>
  <si>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</si>
  <si>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</si>
  <si>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</si>
  <si>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</si>
  <si>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</si>
  <si>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</si>
  <si>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</si>
  <si>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</si>
  <si>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</si>
  <si>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</si>
  <si>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</si>
  <si>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</si>
  <si>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</si>
  <si>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</si>
  <si>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</si>
  <si>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</si>
  <si>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</si>
  <si>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</si>
  <si>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</si>
  <si>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</si>
  <si>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</si>
  <si>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</si>
  <si>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</si>
  <si>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</si>
  <si>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</si>
  <si>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</si>
  <si>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</si>
  <si>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</si>
  <si>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</si>
  <si>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</si>
  <si>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</si>
  <si>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</si>
  <si>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</si>
  <si>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</si>
  <si>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</si>
  <si>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</si>
  <si>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</si>
  <si>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</si>
  <si>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</si>
  <si>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</si>
  <si>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</si>
  <si>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</si>
  <si>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</si>
  <si>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</si>
  <si>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</si>
  <si>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</si>
  <si>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</si>
  <si>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</si>
  <si>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</si>
  <si>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</si>
  <si>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</si>
  <si>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</si>
  <si>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</si>
  <si>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</si>
  <si>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</si>
  <si>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</si>
  <si>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</si>
  <si>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</si>
  <si>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</si>
  <si>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</si>
  <si>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</si>
  <si>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</si>
  <si>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</si>
  <si>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</si>
  <si>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</si>
  <si>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</si>
  <si>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</si>
  <si>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</si>
  <si>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</si>
  <si>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</si>
  <si>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</si>
  <si>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</si>
  <si>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</si>
  <si>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</si>
  <si>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</si>
  <si>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</si>
  <si>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</si>
  <si>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</si>
  <si>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</si>
  <si>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</si>
  <si>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</si>
  <si>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</si>
  <si>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</si>
  <si>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</si>
  <si>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</si>
  <si>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</si>
  <si>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</si>
  <si>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</si>
  <si>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</si>
  <si>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</si>
  <si>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</si>
  <si>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</si>
  <si>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</si>
  <si>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</si>
  <si>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</si>
  <si>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</si>
  <si>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</si>
  <si>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</si>
  <si>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</si>
  <si>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</si>
  <si>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</si>
  <si>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</si>
  <si>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</si>
  <si>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</si>
  <si>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</si>
  <si>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</si>
  <si>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</si>
  <si>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</si>
  <si>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</si>
  <si>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</si>
  <si>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</si>
  <si>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</si>
  <si>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</si>
  <si>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</si>
  <si>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</si>
  <si>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</si>
  <si>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</si>
  <si>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</si>
  <si>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</si>
  <si>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</si>
  <si>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</si>
  <si>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</si>
  <si>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</si>
  <si>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</si>
  <si>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</si>
  <si>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</si>
  <si>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</si>
  <si>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</si>
  <si>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</si>
  <si>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</si>
  <si>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</si>
  <si>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</si>
  <si>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</si>
  <si>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</si>
  <si>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</si>
  <si>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</si>
  <si>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</si>
  <si>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</si>
  <si>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</si>
  <si>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</si>
  <si>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</si>
  <si>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</si>
  <si>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</si>
  <si>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</si>
  <si>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</si>
  <si>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</si>
  <si>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</si>
  <si>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</si>
  <si>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</si>
  <si>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</si>
  <si>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</si>
  <si>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</si>
  <si>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</si>
  <si>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</si>
  <si>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</si>
  <si>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</si>
  <si>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</si>
  <si>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</si>
  <si>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</si>
  <si>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</si>
  <si>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</si>
  <si>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</si>
  <si>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</si>
  <si>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</si>
  <si>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</si>
  <si>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</si>
  <si>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</si>
  <si>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</si>
  <si>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</si>
  <si>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</si>
  <si>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</si>
  <si>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</si>
  <si>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</si>
  <si>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</si>
  <si>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</si>
  <si>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</si>
  <si>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</si>
  <si>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</si>
  <si>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</si>
  <si>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</si>
  <si>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</si>
  <si>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</si>
  <si>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</si>
  <si>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</si>
  <si>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</si>
  <si>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</si>
  <si>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</si>
  <si>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</si>
  <si>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</si>
  <si>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</si>
  <si>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</si>
  <si>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</si>
  <si>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</si>
  <si>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</si>
  <si>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</si>
  <si>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</si>
  <si>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</si>
  <si>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</si>
  <si>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</si>
  <si>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</si>
  <si>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</si>
  <si>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</si>
  <si>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</si>
  <si>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</si>
  <si>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</si>
  <si>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</si>
  <si>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</si>
  <si>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</si>
  <si>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</si>
  <si>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</si>
  <si>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</si>
  <si>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</si>
  <si>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</si>
  <si>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</si>
  <si>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</si>
  <si>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</si>
  <si>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</si>
  <si>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</si>
  <si>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</si>
  <si>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</si>
  <si>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</si>
  <si>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</si>
  <si>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</si>
  <si>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</si>
  <si>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</si>
  <si>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</si>
  <si>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</si>
  <si>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</si>
  <si>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</si>
  <si>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</si>
  <si>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</si>
  <si>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</si>
  <si>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</si>
  <si>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</si>
  <si>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</si>
  <si>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</si>
  <si>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</si>
  <si>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</si>
  <si>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</si>
  <si>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</si>
  <si>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</si>
  <si>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</si>
  <si>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</si>
  <si>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</si>
  <si>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</si>
  <si>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</si>
  <si>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</si>
  <si>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</si>
  <si>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</si>
  <si>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</si>
  <si>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</si>
  <si>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</si>
  <si>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</si>
  <si>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</si>
  <si>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</si>
  <si>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</si>
  <si>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</si>
  <si>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</si>
  <si>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</si>
  <si>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</si>
  <si>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</si>
  <si>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</si>
  <si>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</si>
  <si>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</si>
  <si>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</si>
  <si>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</si>
  <si>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</si>
  <si>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</si>
  <si>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</si>
  <si>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</si>
  <si>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</si>
  <si>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</si>
  <si>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</si>
  <si>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</si>
  <si>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</si>
  <si>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</si>
  <si>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</si>
  <si>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</si>
  <si>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</si>
  <si>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</si>
  <si>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</si>
  <si>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</si>
  <si>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</si>
  <si>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</si>
  <si>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</si>
  <si>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</si>
  <si>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</si>
  <si>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</si>
  <si>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</si>
  <si>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</si>
  <si>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</si>
  <si>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</si>
  <si>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</si>
  <si>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</si>
  <si>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</si>
  <si>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</si>
  <si>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</si>
  <si>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</si>
  <si>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</si>
  <si>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</si>
  <si>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</si>
  <si>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</si>
  <si>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</si>
  <si>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</si>
  <si>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</si>
  <si>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</si>
  <si>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</si>
  <si>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</si>
  <si>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</si>
  <si>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</si>
  <si>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</si>
  <si>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</si>
  <si>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</si>
  <si>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</si>
  <si>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</si>
  <si>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</si>
  <si>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</si>
  <si>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</si>
  <si>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</si>
  <si>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</si>
  <si>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</si>
  <si>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</si>
  <si>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</si>
  <si>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</si>
  <si>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</si>
  <si>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</si>
  <si>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</si>
  <si>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</si>
  <si>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</si>
  <si>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</si>
  <si>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</si>
  <si>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</si>
  <si>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</si>
  <si>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</si>
  <si>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</si>
  <si>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</si>
  <si>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</si>
  <si>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</si>
  <si>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</si>
  <si>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</si>
  <si>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</si>
  <si>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</si>
  <si>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</si>
  <si>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</si>
  <si>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</si>
  <si>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</si>
  <si>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</si>
  <si>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</si>
  <si>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</si>
  <si>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</si>
  <si>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</si>
  <si>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</si>
  <si>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</si>
  <si>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</si>
  <si>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</si>
  <si>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</si>
  <si>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</si>
  <si>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</si>
  <si>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</si>
  <si>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</si>
  <si>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</si>
  <si>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</si>
  <si>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</si>
  <si>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</si>
  <si>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</si>
  <si>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</si>
  <si>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</si>
  <si>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</si>
  <si>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</si>
  <si>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</si>
  <si>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</si>
  <si>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</si>
  <si>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</si>
  <si>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</si>
  <si>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</si>
  <si>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</si>
  <si>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</si>
  <si>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</si>
  <si>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</si>
  <si>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</si>
  <si>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</si>
  <si>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</si>
  <si>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</si>
  <si>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</si>
  <si>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</si>
  <si>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</si>
  <si>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</si>
  <si>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</si>
  <si>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</si>
  <si>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</si>
  <si>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</si>
  <si>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</si>
  <si>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</si>
  <si>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</si>
  <si>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</si>
  <si>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</si>
  <si>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</si>
  <si>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</si>
  <si>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</si>
  <si>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</si>
  <si>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</si>
  <si>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</si>
  <si>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</si>
  <si>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</si>
  <si>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</si>
  <si>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</si>
  <si>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</si>
  <si>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</si>
  <si>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</si>
  <si>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</si>
  <si>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</si>
  <si>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</si>
  <si>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</si>
  <si>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</si>
  <si>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</si>
  <si>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</si>
  <si>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</si>
  <si>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</si>
  <si>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</si>
  <si>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</si>
  <si>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</si>
  <si>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</si>
  <si>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</si>
  <si>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</si>
  <si>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</si>
  <si>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</si>
  <si>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</si>
  <si>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</si>
  <si>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</si>
  <si>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</si>
  <si>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</si>
  <si>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</si>
  <si>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</si>
  <si>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</si>
  <si>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</si>
  <si>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</si>
  <si>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</si>
  <si>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</si>
  <si>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</si>
  <si>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</si>
  <si>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</si>
  <si>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</si>
  <si>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</si>
  <si>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</si>
  <si>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</si>
  <si>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</si>
  <si>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</si>
  <si>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</si>
  <si>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</si>
  <si>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</si>
  <si>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</si>
  <si>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</si>
  <si>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</si>
  <si>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</si>
  <si>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</si>
  <si>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</si>
  <si>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</si>
  <si>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</si>
  <si>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</si>
  <si>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</si>
  <si>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</si>
  <si>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</si>
  <si>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</si>
  <si>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</si>
  <si>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</si>
  <si>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</si>
  <si>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</si>
  <si>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</si>
  <si>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</si>
  <si>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</si>
  <si>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</si>
  <si>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</si>
  <si>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</si>
  <si>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</si>
  <si>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</si>
  <si>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</si>
  <si>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</si>
  <si>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</si>
  <si>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</si>
  <si>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</si>
  <si>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</si>
  <si>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</si>
  <si>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</si>
  <si>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</si>
  <si>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</si>
  <si>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</si>
  <si>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</si>
  <si>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</si>
  <si>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</si>
  <si>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</si>
  <si>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</si>
  <si>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</si>
  <si>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</si>
  <si>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</si>
  <si>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</si>
  <si>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</si>
  <si>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</si>
  <si>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</si>
  <si>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</si>
  <si>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</si>
  <si>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</si>
  <si>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</si>
  <si>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</si>
  <si>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</si>
  <si>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</si>
  <si>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</si>
  <si>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</si>
  <si>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</si>
  <si>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</si>
  <si>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</si>
  <si>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</si>
  <si>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</si>
  <si>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</si>
  <si>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</si>
  <si>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</si>
  <si>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</si>
  <si>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</si>
  <si>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</si>
  <si>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</si>
  <si>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</si>
  <si>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</si>
  <si>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</si>
  <si>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</si>
  <si>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</si>
  <si>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</si>
  <si>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</si>
  <si>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</si>
  <si>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</si>
  <si>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</si>
  <si>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</si>
  <si>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</si>
  <si>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</si>
  <si>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</si>
  <si>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</si>
  <si>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</si>
  <si>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</si>
  <si>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</si>
  <si>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</si>
  <si>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</si>
  <si>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</si>
  <si>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</si>
  <si>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</si>
  <si>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</si>
  <si>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</si>
  <si>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</si>
  <si>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</si>
  <si>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</si>
  <si>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</si>
  <si>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</si>
  <si>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</si>
  <si>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</si>
  <si>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</si>
  <si>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</si>
  <si>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</si>
  <si>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</si>
  <si>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</si>
  <si>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</si>
  <si>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</si>
  <si>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</si>
  <si>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</si>
  <si>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</si>
  <si>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</si>
  <si>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</si>
  <si>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</si>
  <si>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</si>
  <si>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</si>
  <si>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</si>
  <si>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</si>
  <si>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</si>
  <si>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</si>
  <si>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</si>
  <si>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</si>
  <si>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</si>
  <si>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</si>
  <si>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</si>
  <si>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</si>
  <si>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</si>
  <si>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</si>
  <si>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</si>
  <si>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</si>
  <si>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</si>
  <si>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</si>
  <si>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</si>
  <si>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</si>
  <si>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</si>
  <si>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</si>
  <si>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</si>
  <si>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</si>
  <si>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</si>
  <si>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</si>
  <si>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</si>
  <si>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</si>
  <si>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</si>
  <si>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</si>
  <si>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</si>
  <si>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</si>
  <si>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</si>
  <si>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</si>
  <si>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</si>
  <si>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</si>
  <si>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</si>
  <si>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</si>
  <si>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</si>
  <si>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</si>
  <si>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</si>
  <si>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</si>
  <si>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</si>
  <si>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</si>
  <si>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</si>
  <si>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</si>
  <si>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</si>
  <si>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</si>
  <si>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</si>
  <si>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</si>
  <si>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</si>
  <si>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</si>
  <si>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</si>
  <si>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</si>
  <si>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</si>
  <si>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</si>
  <si>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</si>
  <si>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</si>
  <si>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</si>
  <si>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</si>
  <si>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</si>
  <si>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</si>
  <si>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</si>
  <si>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</si>
  <si>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</si>
  <si>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</si>
  <si>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</si>
  <si>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</si>
  <si>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</si>
  <si>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</si>
  <si>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</si>
  <si>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</si>
  <si>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</si>
  <si>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</si>
  <si>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</si>
  <si>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</si>
  <si>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</si>
  <si>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</si>
  <si>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</si>
  <si>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</si>
  <si>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</si>
  <si>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</si>
  <si>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</si>
  <si>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</si>
  <si>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</si>
  <si>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</si>
  <si>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</si>
  <si>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</si>
  <si>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</si>
  <si>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</si>
  <si>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</si>
  <si>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</si>
  <si>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</si>
  <si>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</si>
  <si>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</si>
  <si>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</si>
  <si>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</si>
  <si>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</si>
  <si>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</si>
  <si>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</si>
  <si>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</si>
  <si>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</si>
  <si>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</si>
  <si>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</si>
  <si>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</si>
  <si>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</si>
  <si>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</si>
  <si>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</si>
  <si>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</si>
  <si>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</si>
  <si>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</si>
  <si>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</si>
  <si>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</si>
  <si>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</si>
  <si>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</si>
  <si>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</si>
  <si>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</si>
  <si>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</si>
  <si>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</si>
  <si>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</si>
  <si>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</si>
  <si>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</si>
  <si>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</si>
  <si>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</si>
  <si>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</si>
  <si>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</si>
  <si>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</si>
  <si>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</si>
  <si>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</si>
  <si>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</si>
  <si>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</si>
  <si>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</si>
  <si>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</si>
  <si>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</si>
  <si>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</si>
  <si>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</si>
  <si>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</si>
  <si>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</si>
  <si>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</si>
  <si>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</si>
  <si>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</si>
  <si>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</si>
  <si>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</si>
  <si>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</si>
  <si>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</si>
  <si>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</si>
  <si>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</si>
  <si>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</si>
  <si>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</si>
  <si>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</si>
  <si>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</si>
  <si>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</si>
  <si>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</si>
  <si>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</si>
  <si>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</si>
  <si>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</si>
  <si>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</si>
  <si>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</si>
  <si>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</si>
  <si>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</si>
  <si>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</si>
  <si>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</si>
  <si>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</si>
  <si>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</si>
  <si>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</si>
  <si>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</si>
  <si>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</si>
  <si>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</si>
  <si>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</si>
  <si>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</si>
  <si>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</si>
  <si>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</si>
  <si>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</si>
  <si>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</si>
  <si>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</si>
  <si>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</si>
  <si>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</si>
  <si>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</si>
  <si>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</si>
  <si>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</si>
  <si>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</si>
  <si>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</si>
  <si>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</si>
  <si>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</si>
  <si>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</si>
  <si>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</si>
  <si>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</si>
  <si>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</si>
  <si>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</si>
  <si>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</si>
  <si>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</si>
  <si>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</si>
  <si>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</si>
  <si>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</si>
  <si>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</si>
  <si>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</si>
  <si>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</si>
  <si>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</si>
  <si>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</si>
  <si>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</si>
  <si>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</si>
  <si>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</si>
  <si>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</si>
  <si>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</si>
  <si>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</si>
  <si>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</si>
  <si>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</si>
  <si>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</si>
  <si>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</si>
  <si>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</si>
  <si>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</si>
  <si>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</si>
  <si>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</si>
  <si>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</si>
  <si>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</si>
  <si>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</si>
  <si>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</si>
  <si>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</si>
  <si>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</si>
  <si>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</si>
  <si>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</si>
  <si>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</si>
  <si>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</si>
  <si>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</si>
  <si>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</si>
  <si>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</si>
  <si>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</si>
  <si>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</si>
  <si>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</si>
  <si>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</si>
  <si>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</si>
  <si>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</si>
  <si>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</si>
  <si>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</si>
  <si>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</si>
  <si>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</si>
  <si>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</si>
  <si>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</si>
  <si>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</si>
  <si>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</si>
  <si>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</si>
  <si>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</si>
  <si>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</si>
  <si>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</si>
  <si>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</si>
  <si>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</si>
  <si>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</si>
  <si>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</si>
  <si>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</si>
  <si>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</si>
  <si>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</si>
  <si>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</si>
  <si>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</si>
  <si>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</si>
  <si>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</si>
  <si>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</si>
  <si>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</si>
  <si>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</si>
  <si>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</si>
  <si>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</si>
  <si>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</si>
  <si>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</si>
  <si>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</si>
  <si>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</si>
  <si>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</si>
  <si>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</si>
  <si>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</si>
  <si>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</si>
  <si>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</si>
  <si>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</si>
  <si>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</si>
  <si>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</si>
  <si>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</si>
  <si>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</si>
  <si>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</si>
  <si>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</si>
  <si>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</si>
  <si>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</si>
  <si>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</si>
  <si>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</si>
  <si>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</si>
  <si>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</si>
  <si>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</si>
  <si>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</si>
  <si>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</si>
  <si>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</si>
  <si>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</si>
  <si>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</si>
  <si>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</si>
  <si>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</si>
  <si>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</si>
  <si>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</si>
  <si>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</si>
  <si>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</si>
  <si>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</si>
  <si>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</si>
  <si>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</si>
  <si>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</si>
  <si>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</si>
  <si>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</si>
  <si>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</si>
  <si>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</si>
  <si>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</si>
  <si>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</si>
  <si>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</si>
  <si>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</si>
  <si>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</si>
  <si>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</si>
  <si>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</si>
  <si>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</si>
  <si>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</si>
  <si>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</si>
  <si>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</si>
  <si>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</si>
  <si>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</si>
  <si>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</si>
  <si>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</si>
  <si>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</si>
  <si>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</si>
  <si>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</si>
  <si>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</si>
  <si>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</si>
  <si>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</si>
  <si>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</si>
  <si>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</si>
  <si>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</si>
  <si>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</si>
  <si>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</si>
  <si>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</si>
  <si>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</si>
  <si>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</si>
  <si>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</si>
  <si>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</si>
  <si>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</si>
  <si>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</si>
  <si>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</si>
  <si>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</si>
  <si>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</si>
  <si>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</si>
  <si>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</si>
  <si>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</si>
  <si>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</si>
  <si>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</si>
  <si>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</si>
  <si>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</si>
  <si>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</si>
  <si>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</si>
  <si>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</si>
  <si>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</si>
  <si>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</si>
  <si>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</si>
  <si>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</si>
  <si>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</si>
  <si>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</si>
  <si>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</si>
  <si>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</si>
  <si>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</si>
  <si>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</si>
  <si>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</si>
  <si>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</si>
  <si>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</si>
  <si>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</si>
  <si>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</si>
  <si>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</si>
  <si>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</si>
  <si>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</si>
  <si>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</si>
  <si>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</si>
  <si>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</si>
  <si>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</si>
  <si>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</si>
  <si>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</si>
  <si>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</si>
  <si>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</si>
  <si>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</si>
  <si>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</si>
  <si>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</si>
  <si>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</si>
  <si>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</si>
  <si>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</si>
  <si>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</si>
  <si>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</si>
  <si>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</si>
  <si>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</si>
  <si>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</si>
  <si>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</si>
  <si>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</si>
  <si>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</si>
  <si>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</si>
  <si>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</si>
  <si>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</si>
  <si>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</si>
  <si>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</si>
  <si>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</si>
  <si>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</si>
  <si>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</si>
  <si>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</si>
  <si>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</si>
  <si>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</si>
  <si>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</si>
  <si>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</si>
  <si>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</si>
  <si>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</si>
  <si>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</si>
  <si>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</si>
  <si>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</si>
  <si>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</si>
  <si>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</si>
  <si>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</si>
  <si>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</si>
  <si>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</si>
  <si>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</si>
  <si>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</si>
  <si>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</si>
  <si>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</si>
  <si>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</si>
  <si>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</si>
  <si>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</si>
  <si>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</si>
  <si>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</si>
  <si>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</si>
  <si>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</si>
  <si>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</si>
  <si>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</si>
  <si>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</si>
  <si>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</si>
  <si>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</si>
  <si>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</si>
  <si>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</si>
  <si>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</si>
  <si>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</si>
  <si>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</si>
  <si>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</si>
  <si>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</si>
  <si>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</si>
  <si>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</si>
  <si>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</si>
  <si>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</si>
  <si>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</si>
  <si>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</si>
  <si>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</si>
  <si>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</si>
  <si>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</si>
  <si>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</si>
  <si>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</si>
  <si>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</si>
  <si>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</si>
  <si>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</si>
  <si>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</si>
  <si>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</si>
  <si>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</si>
  <si>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</si>
  <si>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</si>
  <si>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</si>
  <si>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</si>
  <si>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</si>
  <si>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</si>
  <si>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</si>
  <si>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</si>
  <si>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</si>
  <si>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</si>
  <si>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</si>
  <si>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</si>
  <si>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</si>
  <si>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</si>
  <si>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</si>
  <si>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</si>
  <si>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</si>
  <si>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</si>
  <si>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</si>
  <si>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</si>
  <si>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</si>
  <si>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</si>
  <si>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</si>
  <si>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</si>
  <si>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</si>
  <si>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</si>
  <si>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</si>
  <si>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</si>
  <si>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</si>
  <si>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</si>
  <si>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</si>
  <si>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</si>
  <si>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</si>
  <si>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</si>
  <si>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</si>
  <si>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</si>
  <si>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</si>
  <si>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</si>
  <si>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</si>
  <si>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</si>
  <si>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</si>
  <si>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</si>
  <si>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</si>
  <si>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</si>
  <si>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</si>
  <si>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</si>
  <si>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</si>
  <si>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</si>
  <si>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</si>
  <si>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</si>
  <si>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</si>
  <si>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</si>
  <si>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</si>
  <si>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</si>
  <si>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</si>
  <si>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</si>
  <si>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</si>
  <si>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</si>
  <si>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</si>
  <si>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</si>
  <si>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</si>
  <si>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</si>
  <si>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</si>
  <si>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</si>
  <si>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</si>
  <si>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</si>
  <si>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</si>
  <si>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</si>
  <si>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</si>
  <si>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</si>
  <si>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</si>
  <si>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</si>
  <si>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</si>
  <si>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</si>
  <si>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</si>
  <si>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</si>
  <si>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</si>
  <si>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</si>
  <si>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</si>
  <si>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</si>
  <si>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</si>
  <si>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</si>
  <si>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</si>
  <si>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</si>
  <si>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</si>
  <si>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</si>
  <si>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</si>
  <si>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</si>
  <si>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</si>
  <si>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</si>
  <si>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</si>
  <si>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</si>
  <si>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</si>
  <si>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</si>
  <si>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</si>
  <si>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</si>
  <si>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</si>
  <si>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</si>
  <si>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</si>
  <si>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</si>
  <si>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</si>
  <si>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</si>
  <si>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</si>
  <si>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</si>
  <si>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</si>
  <si>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</si>
  <si>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</si>
  <si>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</si>
  <si>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</si>
  <si>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</si>
  <si>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</si>
  <si>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</si>
  <si>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</si>
  <si>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</si>
  <si>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</si>
  <si>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</si>
  <si>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</si>
  <si>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</si>
  <si>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</si>
  <si>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</si>
  <si>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</si>
  <si>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</si>
  <si>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</si>
  <si>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</si>
  <si>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</si>
  <si>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</si>
  <si>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</si>
  <si>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</si>
  <si>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</si>
  <si>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</si>
  <si>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</si>
  <si>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</si>
  <si>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</si>
  <si>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</si>
  <si>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</si>
  <si>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</si>
  <si>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</si>
  <si>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</si>
  <si>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</si>
  <si>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</si>
  <si>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</si>
  <si>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</si>
  <si>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</si>
  <si>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</si>
  <si>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</si>
  <si>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</si>
  <si>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</si>
  <si>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</si>
  <si>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</si>
  <si>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</si>
  <si>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</si>
  <si>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</si>
  <si>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</si>
  <si>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</si>
  <si>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</si>
  <si>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</si>
  <si>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</si>
  <si>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</si>
  <si>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</si>
  <si>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</si>
  <si>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</si>
  <si>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</si>
  <si>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</si>
  <si>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</si>
  <si>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</si>
  <si>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</si>
  <si>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</si>
  <si>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</si>
  <si>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</si>
  <si>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</si>
  <si>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</si>
  <si>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</si>
  <si>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</si>
  <si>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</si>
  <si>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</si>
  <si>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</si>
  <si>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</si>
  <si>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</si>
  <si>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</si>
  <si>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</si>
  <si>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</si>
  <si>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</si>
  <si>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</si>
  <si>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</si>
  <si>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</si>
  <si>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</si>
  <si>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</si>
  <si>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</si>
  <si>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</si>
  <si>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</si>
  <si>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</si>
  <si>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</si>
  <si>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</si>
  <si>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</si>
  <si>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</si>
  <si>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</si>
  <si>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</si>
  <si>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</si>
  <si>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</si>
  <si>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</si>
  <si>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</si>
  <si>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</si>
  <si>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</si>
  <si>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</si>
  <si>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</si>
  <si>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</si>
  <si>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</si>
  <si>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</si>
  <si>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</si>
  <si>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</si>
  <si>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</si>
  <si>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</si>
  <si>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</si>
  <si>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</si>
  <si>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</si>
  <si>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</si>
  <si>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</si>
  <si>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</si>
  <si>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</si>
  <si>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</si>
  <si>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</si>
  <si>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</si>
  <si>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</si>
  <si>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</si>
  <si>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</si>
  <si>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</si>
  <si>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</si>
  <si>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</si>
  <si>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</si>
  <si>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</si>
  <si>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</si>
  <si>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</si>
  <si>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</si>
  <si>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</si>
  <si>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</si>
  <si>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</si>
  <si>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</si>
  <si>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</si>
  <si>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</si>
  <si>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</si>
  <si>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</si>
  <si>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</si>
  <si>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</si>
  <si>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</si>
  <si>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</si>
  <si>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</si>
  <si>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</si>
  <si>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</si>
  <si>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</si>
  <si>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</si>
  <si>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</si>
  <si>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</si>
  <si>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</si>
  <si>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</si>
  <si>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</si>
  <si>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</si>
  <si>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</si>
  <si>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</si>
  <si>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</si>
  <si>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</si>
  <si>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</si>
  <si>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</si>
  <si>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</si>
  <si>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</si>
  <si>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</si>
  <si>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</si>
  <si>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</si>
  <si>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</si>
  <si>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</si>
  <si>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</si>
  <si>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</si>
  <si>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</si>
  <si>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</si>
  <si>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</si>
  <si>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</si>
  <si>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</si>
  <si>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</si>
  <si>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</si>
  <si>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</si>
  <si>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</si>
  <si>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</si>
  <si>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</si>
  <si>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</si>
  <si>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</si>
  <si>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</si>
  <si>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</si>
  <si>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</si>
  <si>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</si>
  <si>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</si>
  <si>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</si>
  <si>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</si>
  <si>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</si>
  <si>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</si>
  <si>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</si>
  <si>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</si>
  <si>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</si>
  <si>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</si>
  <si>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</si>
  <si>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</si>
  <si>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</si>
  <si>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</si>
  <si>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</si>
  <si>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</si>
  <si>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</si>
  <si>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</si>
  <si>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</si>
  <si>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</si>
  <si>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</si>
  <si>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</si>
  <si>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</si>
  <si>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</si>
  <si>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</si>
  <si>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</si>
  <si>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</si>
  <si>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</si>
  <si>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</si>
  <si>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</si>
  <si>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</si>
  <si>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</si>
  <si>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</si>
  <si>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</si>
  <si>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</si>
  <si>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</si>
  <si>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</si>
  <si>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</si>
  <si>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</si>
  <si>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</si>
  <si>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</si>
  <si>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</si>
  <si>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</si>
  <si>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</si>
  <si>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</si>
  <si>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</si>
  <si>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</si>
  <si>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</si>
  <si>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</si>
  <si>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</si>
  <si>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</si>
  <si>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</si>
  <si>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</si>
  <si>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</si>
  <si>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</si>
  <si>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</si>
  <si>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</si>
  <si>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</si>
  <si>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</si>
  <si>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</si>
  <si>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</si>
  <si>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</si>
  <si>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</si>
  <si>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</si>
  <si>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</si>
  <si>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</si>
  <si>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</si>
  <si>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</si>
  <si>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</si>
  <si>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</si>
  <si>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</si>
  <si>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</si>
  <si>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</si>
  <si>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</si>
  <si>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</si>
  <si>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</si>
  <si>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</si>
  <si>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</si>
  <si>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</si>
  <si>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</si>
  <si>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</si>
  <si>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</si>
  <si>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</si>
  <si>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</si>
  <si>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</si>
  <si>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</si>
  <si>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</si>
  <si>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</si>
  <si>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</si>
  <si>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</si>
  <si>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</si>
  <si>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</si>
  <si>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</si>
  <si>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</si>
  <si>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</si>
  <si>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</si>
  <si>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</si>
  <si>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</si>
  <si>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</si>
  <si>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</si>
  <si>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</si>
  <si>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</si>
  <si>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</si>
  <si>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</si>
  <si>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</si>
  <si>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</si>
  <si>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</si>
  <si>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</si>
  <si>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</si>
  <si>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</si>
  <si>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</si>
  <si>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</si>
  <si>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</si>
  <si>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</si>
  <si>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</si>
  <si>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</si>
  <si>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</si>
  <si>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</si>
  <si>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</si>
  <si>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</si>
  <si>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</si>
  <si>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</si>
  <si>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</si>
  <si>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</si>
  <si>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</si>
  <si>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</si>
  <si>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</si>
  <si>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</si>
  <si>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</si>
  <si>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</si>
  <si>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</si>
  <si>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</si>
  <si>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</si>
  <si>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</si>
  <si>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</si>
  <si>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</si>
  <si>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</si>
  <si>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</si>
  <si>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</si>
  <si>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</si>
  <si>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</si>
  <si>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</si>
  <si>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</si>
  <si>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</si>
  <si>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</si>
  <si>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</si>
  <si>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</si>
  <si>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</si>
  <si>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</si>
  <si>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</si>
  <si>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</si>
  <si>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</si>
  <si>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</si>
  <si>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</si>
  <si>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</si>
  <si>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</si>
  <si>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</si>
  <si>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</si>
  <si>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</si>
  <si>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</si>
  <si>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</si>
  <si>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</si>
  <si>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</si>
  <si>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</si>
  <si>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</si>
  <si>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</si>
  <si>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</si>
  <si>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</si>
  <si>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</si>
  <si>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</si>
  <si>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</si>
  <si>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</si>
  <si>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</si>
  <si>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</si>
  <si>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</si>
  <si>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</si>
  <si>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</si>
  <si>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</si>
  <si>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</si>
  <si>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</si>
  <si>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</si>
  <si>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</si>
  <si>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</si>
  <si>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</si>
  <si>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</si>
  <si>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</si>
  <si>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</si>
  <si>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</si>
  <si>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</si>
  <si>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</si>
  <si>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</si>
  <si>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</si>
  <si>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</si>
  <si>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</si>
  <si>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</si>
  <si>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</si>
  <si>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</si>
  <si>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</si>
  <si>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</si>
  <si>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</si>
  <si>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</si>
  <si>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</si>
  <si>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</si>
  <si>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</si>
  <si>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</si>
  <si>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</si>
  <si>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</si>
  <si>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</si>
  <si>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</si>
  <si>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</si>
  <si>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</si>
  <si>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</si>
  <si>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</si>
  <si>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</si>
  <si>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</si>
  <si>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</si>
  <si>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</si>
  <si>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</si>
  <si>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</si>
  <si>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</si>
  <si>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</si>
  <si>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</si>
  <si>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</si>
  <si>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</si>
  <si>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</si>
  <si>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</si>
  <si>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</si>
  <si>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</si>
  <si>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</si>
  <si>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</si>
  <si>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</si>
  <si>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</si>
  <si>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</si>
  <si>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</si>
  <si>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</si>
  <si>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</si>
  <si>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</si>
  <si>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</si>
  <si>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</si>
  <si>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</si>
  <si>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</si>
  <si>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</si>
  <si>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</si>
  <si>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</si>
  <si>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</si>
  <si>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</si>
  <si>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</si>
  <si>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</si>
  <si>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</si>
  <si>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</si>
  <si>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</si>
  <si>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</si>
  <si>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</si>
  <si>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</si>
  <si>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</si>
  <si>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</si>
  <si>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</si>
  <si>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</si>
  <si>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</si>
  <si>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</si>
  <si>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</si>
  <si>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</si>
  <si>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</si>
  <si>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</si>
  <si>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</si>
  <si>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</si>
  <si>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</si>
  <si>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</si>
  <si>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</si>
  <si>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</si>
  <si>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</si>
  <si>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</si>
  <si>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</si>
  <si>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</si>
  <si>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</si>
  <si>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</si>
  <si>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</si>
  <si>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</si>
  <si>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</si>
  <si>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</si>
  <si>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</si>
  <si>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</si>
  <si>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</si>
  <si>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</si>
  <si>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</si>
  <si>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</si>
  <si>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</si>
  <si>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</si>
  <si>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</si>
  <si>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</si>
  <si>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</si>
  <si>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</si>
  <si>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</si>
  <si>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</si>
  <si>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</si>
  <si>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</si>
  <si>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</si>
  <si>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</si>
  <si>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</si>
  <si>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</si>
  <si>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</si>
  <si>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</si>
  <si>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</si>
  <si>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</si>
  <si>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</si>
  <si>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</si>
  <si>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</si>
  <si>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</si>
  <si>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</si>
  <si>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</si>
  <si>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</si>
  <si>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</si>
  <si>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</si>
  <si>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</si>
  <si>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</si>
  <si>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</si>
  <si>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</si>
  <si>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</si>
  <si>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</si>
  <si>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</si>
  <si>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</si>
  <si>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</si>
  <si>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</si>
  <si>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</si>
  <si>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</si>
  <si>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</si>
  <si>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</si>
  <si>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</si>
  <si>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</si>
  <si>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</si>
  <si>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</si>
  <si>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</si>
  <si>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</si>
  <si>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</si>
  <si>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</si>
  <si>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</si>
  <si>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</si>
  <si>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</si>
  <si>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</si>
  <si>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</si>
  <si>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</si>
  <si>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</si>
  <si>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</si>
  <si>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</si>
  <si>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</si>
  <si>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</si>
  <si>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</si>
  <si>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</si>
  <si>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</si>
  <si>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</si>
  <si>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</si>
  <si>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</si>
  <si>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</si>
  <si>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</si>
  <si>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</si>
  <si>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</si>
  <si>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</si>
  <si>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</si>
  <si>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</si>
  <si>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</si>
  <si>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</si>
  <si>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</si>
  <si>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</si>
  <si>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</si>
  <si>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</si>
  <si>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</si>
  <si>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</si>
  <si>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</si>
  <si>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</si>
  <si>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</si>
  <si>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</si>
  <si>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</si>
  <si>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</si>
  <si>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</si>
  <si>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</si>
  <si>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</si>
  <si>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</si>
  <si>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</si>
  <si>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</si>
  <si>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</si>
  <si>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</si>
  <si>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</si>
  <si>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</si>
  <si>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</si>
  <si>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</si>
  <si>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</si>
  <si>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</si>
  <si>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</si>
  <si>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</si>
  <si>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</si>
  <si>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</si>
  <si>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</si>
  <si>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</si>
  <si>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</si>
  <si>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</si>
  <si>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</si>
  <si>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</si>
  <si>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</si>
  <si>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</si>
  <si>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</si>
  <si>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</si>
  <si>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</si>
  <si>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</si>
  <si>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</si>
  <si>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</si>
  <si>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</si>
  <si>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</si>
  <si>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</si>
  <si>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</si>
  <si>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</si>
  <si>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</si>
  <si>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</si>
  <si>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</si>
  <si>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</si>
  <si>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</si>
  <si>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</si>
  <si>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</si>
  <si>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</si>
  <si>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</si>
  <si>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</si>
  <si>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</si>
  <si>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</si>
  <si>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</si>
  <si>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</si>
  <si>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</si>
  <si>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</si>
  <si>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</si>
  <si>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</si>
  <si>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</si>
  <si>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</si>
  <si>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</si>
  <si>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</si>
  <si>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</si>
  <si>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</si>
  <si>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</si>
  <si>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</si>
  <si>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</si>
  <si>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</si>
  <si>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</si>
  <si>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</si>
  <si>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</si>
  <si>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</si>
  <si>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</si>
  <si>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</si>
  <si>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</si>
  <si>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</si>
  <si>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</si>
  <si>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</si>
  <si>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</si>
  <si>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</si>
  <si>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</si>
  <si>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</si>
  <si>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</si>
  <si>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</si>
  <si>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</si>
  <si>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</si>
  <si>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</si>
  <si>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</si>
  <si>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</si>
  <si>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</si>
  <si>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</si>
  <si>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</si>
  <si>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</si>
  <si>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</si>
  <si>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</si>
  <si>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</si>
  <si>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</si>
  <si>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</si>
  <si>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</si>
  <si>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</si>
  <si>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</si>
  <si>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</si>
  <si>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</si>
  <si>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</si>
  <si>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</si>
  <si>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</si>
  <si>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</si>
  <si>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</si>
  <si>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</si>
  <si>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</si>
  <si>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</si>
  <si>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</si>
  <si>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</si>
  <si>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</si>
  <si>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</si>
  <si>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</si>
  <si>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</si>
  <si>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</si>
  <si>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</si>
  <si>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</si>
  <si>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</si>
  <si>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</si>
  <si>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</si>
  <si>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</si>
  <si>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</si>
  <si>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</si>
  <si>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</si>
  <si>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</si>
  <si>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</si>
  <si>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</si>
  <si>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</si>
  <si>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</si>
  <si>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</si>
  <si>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</si>
  <si>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</si>
  <si>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</si>
  <si>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</si>
  <si>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</si>
  <si>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</si>
  <si>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</si>
  <si>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</si>
  <si>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</si>
  <si>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</si>
  <si>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</si>
  <si>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</si>
  <si>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</si>
  <si>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</si>
  <si>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</si>
  <si>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</si>
  <si>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</si>
  <si>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</si>
  <si>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</si>
  <si>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</si>
  <si>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</si>
  <si>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</si>
  <si>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</si>
  <si>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</si>
  <si>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</si>
  <si>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</si>
  <si>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</si>
  <si>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</si>
  <si>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</si>
  <si>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</si>
  <si>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</si>
  <si>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</si>
  <si>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</si>
  <si>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</si>
  <si>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</si>
  <si>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</si>
  <si>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</si>
  <si>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</si>
  <si>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</si>
  <si>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</si>
  <si>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</si>
  <si>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</si>
  <si>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</si>
  <si>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</si>
  <si>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</si>
  <si>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</si>
  <si>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</si>
  <si>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</si>
  <si>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</si>
  <si>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</si>
  <si>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</si>
  <si>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</si>
  <si>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</si>
  <si>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</si>
  <si>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</si>
  <si>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</si>
  <si>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</si>
  <si>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</si>
  <si>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</si>
  <si>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</si>
  <si>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</si>
  <si>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</si>
  <si>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</si>
  <si>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</si>
  <si>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</si>
  <si>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</si>
  <si>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</si>
  <si>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</si>
  <si>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</si>
  <si>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</si>
  <si>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</si>
  <si>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</si>
  <si>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</si>
  <si>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</si>
  <si>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</si>
  <si>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</si>
  <si>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</si>
  <si>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</si>
  <si>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</si>
  <si>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</si>
  <si>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</si>
  <si>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</si>
  <si>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</si>
  <si>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</si>
  <si>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</si>
  <si>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</si>
  <si>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</si>
  <si>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</si>
  <si>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</si>
  <si>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</si>
  <si>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</si>
  <si>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</si>
  <si>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</si>
  <si>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</si>
  <si>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</si>
  <si>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</si>
  <si>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</si>
  <si>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</si>
  <si>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</si>
  <si>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</si>
  <si>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</si>
  <si>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</si>
  <si>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</si>
  <si>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</si>
  <si>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</si>
  <si>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</si>
  <si>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</si>
  <si>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</si>
  <si>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</si>
  <si>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</si>
  <si>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</si>
  <si>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</si>
  <si>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</si>
  <si>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</si>
  <si>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</si>
  <si>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</si>
  <si>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</si>
  <si>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</si>
  <si>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</si>
  <si>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</si>
  <si>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</si>
  <si>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</si>
  <si>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</si>
  <si>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</si>
  <si>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</si>
  <si>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</si>
  <si>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</si>
  <si>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</si>
  <si>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</si>
  <si>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</si>
  <si>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</si>
  <si>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</si>
  <si>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</si>
  <si>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</si>
  <si>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</si>
  <si>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</si>
  <si>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</si>
  <si>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</si>
  <si>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</si>
  <si>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</si>
  <si>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</si>
  <si>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</si>
  <si>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</si>
  <si>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</si>
  <si>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</si>
  <si>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</si>
  <si>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</si>
  <si>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</si>
  <si>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</si>
  <si>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</si>
  <si>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</si>
  <si>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</si>
  <si>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</si>
  <si>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</si>
  <si>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</si>
  <si>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</si>
  <si>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</si>
  <si>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</si>
  <si>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</si>
  <si>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</si>
  <si>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</si>
  <si>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</si>
  <si>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</si>
  <si>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</si>
  <si>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</si>
  <si>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</si>
  <si>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</si>
  <si>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</si>
  <si>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</si>
  <si>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</si>
  <si>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</si>
  <si>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</si>
  <si>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</si>
  <si>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</si>
  <si>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</si>
  <si>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</si>
  <si>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</si>
  <si>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</si>
  <si>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</si>
  <si>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</si>
  <si>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</si>
  <si>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</si>
  <si>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</si>
  <si>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</si>
  <si>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</si>
  <si>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</si>
  <si>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</si>
  <si>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</si>
  <si>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</si>
  <si>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</si>
  <si>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</si>
  <si>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</si>
  <si>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</si>
  <si>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</si>
  <si>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</si>
  <si>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</si>
  <si>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</si>
  <si>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</si>
  <si>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</si>
  <si>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</si>
  <si>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</si>
  <si>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</si>
  <si>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</si>
  <si>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</si>
  <si>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</si>
  <si>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</si>
  <si>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</si>
  <si>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</si>
  <si>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</si>
  <si>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</si>
  <si>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</si>
  <si>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</si>
  <si>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</si>
  <si>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</si>
  <si>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</si>
  <si>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</si>
  <si>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</si>
  <si>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</si>
  <si>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</si>
  <si>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</si>
  <si>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</si>
  <si>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</si>
  <si>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</si>
  <si>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</si>
  <si>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</si>
  <si>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</si>
  <si>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</si>
  <si>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</si>
  <si>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</si>
  <si>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</si>
  <si>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</si>
  <si>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</si>
  <si>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</si>
  <si>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</si>
  <si>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</si>
  <si>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</si>
  <si>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</si>
  <si>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</si>
  <si>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</si>
  <si>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</si>
  <si>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</si>
  <si>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</si>
  <si>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</si>
  <si>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</si>
  <si>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</si>
  <si>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</si>
  <si>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</si>
  <si>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</si>
  <si>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</si>
  <si>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</si>
  <si>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</si>
  <si>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</si>
  <si>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</si>
  <si>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</si>
  <si>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</si>
  <si>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</si>
  <si>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</si>
  <si>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</si>
  <si>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</si>
  <si>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</si>
  <si>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</si>
  <si>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</si>
  <si>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</si>
  <si>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</si>
  <si>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</si>
  <si>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</si>
  <si>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</si>
  <si>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</si>
  <si>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</si>
  <si>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</si>
  <si>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</si>
  <si>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</si>
  <si>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</si>
  <si>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</si>
  <si>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</si>
  <si>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</si>
  <si>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</si>
  <si>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</si>
  <si>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</si>
  <si>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</si>
  <si>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</si>
  <si>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</si>
  <si>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</si>
  <si>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</si>
  <si>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</si>
  <si>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</si>
  <si>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</si>
  <si>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</si>
  <si>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</si>
  <si>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</si>
  <si>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</si>
  <si>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</si>
  <si>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</si>
  <si>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</si>
  <si>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</si>
  <si>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</si>
  <si>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</si>
  <si>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</si>
  <si>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</si>
  <si>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</si>
  <si>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</si>
  <si>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</si>
  <si>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</si>
  <si>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</si>
  <si>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</si>
  <si>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</si>
  <si>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</si>
  <si>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</si>
  <si>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</si>
  <si>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</si>
  <si>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</si>
  <si>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</si>
  <si>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</si>
  <si>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</si>
  <si>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</si>
  <si>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</si>
  <si>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</si>
  <si>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</si>
  <si>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</si>
  <si>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</si>
  <si>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</si>
  <si>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</si>
  <si>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</si>
  <si>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</si>
  <si>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</si>
  <si>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</si>
  <si>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</si>
  <si>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</si>
  <si>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</si>
  <si>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</si>
  <si>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</si>
  <si>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</si>
  <si>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</si>
  <si>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</si>
  <si>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</si>
  <si>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</si>
  <si>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</si>
  <si>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</si>
  <si>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</si>
  <si>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</si>
  <si>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</si>
  <si>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</si>
  <si>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</si>
  <si>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</si>
  <si>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</si>
  <si>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</si>
  <si>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</si>
  <si>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</si>
  <si>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</si>
  <si>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</si>
  <si>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</si>
  <si>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</si>
  <si>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</si>
  <si>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</si>
  <si>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</si>
  <si>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</si>
  <si>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</si>
  <si>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</si>
  <si>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</si>
  <si>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</si>
  <si>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</si>
  <si>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</si>
  <si>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</si>
  <si>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</si>
  <si>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</si>
  <si>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</si>
  <si>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</si>
  <si>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</si>
  <si>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</si>
  <si>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</si>
  <si>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</si>
  <si>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</si>
  <si>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</si>
  <si>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</si>
  <si>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</si>
  <si>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</si>
  <si>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</si>
  <si>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</si>
  <si>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</si>
  <si>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</si>
  <si>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</si>
  <si>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</si>
  <si>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</si>
  <si>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</si>
  <si>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</si>
  <si>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</si>
  <si>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</si>
  <si>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</si>
  <si>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</si>
  <si>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</si>
  <si>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</si>
  <si>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</si>
  <si>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</si>
  <si>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</si>
  <si>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</si>
  <si>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</si>
  <si>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</si>
  <si>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</si>
  <si>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</si>
  <si>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</si>
  <si>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</si>
  <si>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</si>
  <si>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</si>
  <si>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</si>
  <si>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</si>
  <si>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</si>
  <si>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</si>
  <si>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</si>
  <si>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</si>
  <si>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</si>
  <si>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</si>
  <si>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</si>
  <si>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</si>
  <si>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</si>
  <si>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</si>
  <si>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</si>
  <si>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</si>
  <si>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</si>
  <si>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</si>
  <si>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</si>
  <si>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</si>
  <si>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</si>
  <si>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</si>
  <si>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</si>
  <si>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</si>
  <si>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</si>
  <si>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</si>
  <si>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</si>
  <si>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</si>
  <si>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</si>
  <si>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</si>
  <si>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</si>
  <si>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</si>
  <si>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</si>
  <si>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</si>
  <si>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</si>
  <si>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</si>
  <si>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</si>
  <si>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</si>
  <si>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</si>
  <si>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</si>
  <si>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</si>
  <si>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</si>
  <si>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</si>
  <si>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</si>
  <si>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</si>
  <si>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</si>
  <si>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</si>
  <si>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</si>
  <si>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</si>
  <si>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</si>
  <si>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</si>
  <si>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</si>
  <si>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</si>
  <si>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</si>
  <si>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</si>
  <si>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</si>
  <si>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</si>
  <si>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</si>
  <si>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</si>
  <si>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</si>
  <si>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</si>
  <si>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</si>
  <si>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</si>
  <si>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</si>
  <si>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</si>
  <si>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</si>
  <si>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</si>
  <si>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</si>
  <si>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</si>
  <si>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</si>
  <si>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</si>
  <si>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</si>
  <si>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</si>
  <si>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</si>
  <si>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</si>
  <si>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</si>
  <si>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</si>
  <si>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</si>
  <si>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</si>
  <si>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</si>
  <si>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</si>
  <si>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</si>
  <si>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</si>
  <si>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</si>
  <si>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</si>
  <si>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</si>
  <si>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</si>
  <si>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</si>
  <si>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</si>
  <si>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</si>
  <si>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</si>
  <si>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</si>
  <si>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</si>
  <si>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</si>
  <si>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</si>
  <si>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</si>
  <si>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</si>
  <si>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</si>
  <si>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</si>
  <si>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</si>
  <si>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</si>
  <si>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</si>
  <si>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</si>
  <si>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</si>
  <si>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</si>
  <si>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</si>
  <si>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</si>
  <si>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</si>
  <si>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</si>
  <si>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</si>
  <si>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</si>
  <si>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</si>
  <si>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</si>
  <si>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</si>
  <si>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</si>
  <si>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</si>
  <si>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</si>
  <si>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</si>
  <si>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</si>
  <si>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</si>
  <si>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</si>
  <si>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</si>
  <si>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</si>
  <si>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</si>
  <si>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</si>
  <si>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</si>
  <si>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</si>
  <si>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</si>
  <si>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</si>
  <si>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</si>
  <si>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</si>
  <si>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</si>
  <si>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</si>
  <si>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</si>
  <si>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</si>
  <si>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</si>
  <si>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</si>
  <si>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</si>
  <si>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</si>
  <si>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</si>
  <si>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</si>
  <si>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</si>
  <si>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</si>
  <si>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</si>
  <si>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</si>
  <si>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</si>
  <si>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</si>
  <si>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</si>
  <si>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</si>
  <si>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</si>
  <si>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</si>
  <si>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</si>
  <si>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</si>
  <si>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</si>
  <si>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</si>
  <si>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</si>
  <si>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</si>
  <si>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</si>
  <si>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</si>
  <si>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</si>
  <si>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</si>
  <si>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</si>
  <si>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</si>
  <si>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</si>
  <si>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</si>
  <si>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</si>
  <si>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</si>
  <si>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</si>
  <si>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</si>
  <si>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</si>
  <si>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</si>
  <si>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</si>
  <si>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</si>
  <si>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</si>
  <si>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</si>
  <si>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</si>
  <si>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</si>
  <si>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</si>
  <si>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</si>
  <si>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</si>
  <si>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</si>
  <si>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</si>
  <si>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</si>
  <si>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</si>
  <si>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</si>
  <si>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</si>
  <si>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</si>
  <si>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</si>
  <si>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</si>
  <si>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</si>
  <si>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</si>
  <si>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</si>
  <si>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</si>
  <si>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</si>
  <si>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</si>
  <si>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</si>
  <si>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</si>
  <si>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</si>
  <si>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</si>
  <si>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</si>
  <si>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</si>
  <si>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</si>
  <si>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</si>
  <si>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</si>
  <si>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</si>
  <si>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</si>
  <si>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</si>
  <si>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</si>
  <si>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</si>
  <si>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</si>
  <si>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</si>
  <si>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</si>
  <si>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</si>
  <si>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</si>
  <si>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</si>
  <si>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</si>
  <si>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</si>
  <si>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</si>
  <si>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</si>
  <si>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</si>
  <si>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</si>
  <si>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</si>
  <si>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</si>
  <si>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</si>
  <si>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</si>
  <si>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</si>
  <si>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</si>
  <si>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</si>
  <si>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</si>
  <si>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</si>
  <si>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</si>
  <si>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</si>
  <si>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</si>
  <si>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</si>
  <si>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</si>
  <si>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</si>
  <si>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</si>
  <si>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</si>
  <si>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</si>
  <si>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</si>
  <si>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</si>
  <si>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</si>
  <si>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</si>
  <si>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</si>
  <si>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</si>
  <si>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</si>
  <si>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</si>
  <si>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</si>
  <si>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</si>
  <si>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</si>
  <si>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</si>
  <si>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</si>
  <si>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</si>
  <si>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</si>
  <si>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</si>
  <si>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</si>
  <si>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</si>
  <si>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</si>
  <si>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</si>
  <si>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</si>
  <si>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</si>
  <si>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</si>
  <si>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</si>
  <si>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</si>
  <si>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</si>
  <si>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</si>
  <si>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</si>
  <si>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</si>
  <si>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</si>
  <si>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</si>
  <si>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</si>
  <si>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</si>
  <si>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</si>
  <si>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</si>
  <si>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</si>
  <si>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</si>
  <si>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</si>
  <si>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</si>
  <si>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</si>
  <si>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</si>
  <si>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</si>
  <si>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</si>
  <si>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</si>
  <si>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</si>
  <si>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</si>
  <si>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</si>
  <si>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</si>
  <si>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</si>
  <si>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</si>
  <si>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</si>
  <si>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</si>
  <si>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</si>
  <si>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</si>
  <si>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</si>
  <si>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</si>
  <si>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</si>
  <si>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</si>
  <si>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</si>
  <si>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</si>
  <si>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</si>
  <si>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</si>
  <si>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</si>
  <si>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</si>
  <si>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</si>
  <si>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</si>
  <si>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</si>
  <si>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</si>
  <si>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</si>
  <si>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</si>
  <si>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</si>
  <si>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</si>
  <si>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</si>
  <si>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</si>
  <si>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</si>
  <si>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</si>
  <si>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</si>
  <si>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</si>
  <si>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</si>
  <si>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</si>
  <si>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</si>
  <si>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</si>
  <si>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</si>
  <si>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</si>
  <si>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</si>
  <si>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</si>
  <si>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</si>
  <si>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</si>
  <si>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</si>
  <si>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</si>
  <si>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</si>
  <si>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</si>
  <si>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</si>
  <si>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</si>
  <si>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</si>
  <si>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</si>
  <si>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</si>
  <si>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</si>
  <si>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</si>
  <si>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</si>
  <si>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</si>
  <si>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</si>
  <si>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</si>
  <si>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</si>
  <si>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</si>
  <si>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</si>
  <si>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</si>
  <si>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</si>
  <si>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</si>
  <si>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</si>
  <si>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</si>
  <si>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</si>
  <si>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</si>
  <si>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</si>
  <si>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</si>
  <si>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</si>
  <si>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</si>
  <si>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</si>
  <si>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</si>
  <si>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</si>
  <si>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</si>
  <si>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</si>
  <si>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</si>
  <si>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</si>
  <si>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</si>
  <si>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</si>
  <si>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</si>
  <si>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</si>
  <si>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</si>
  <si>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</si>
  <si>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</si>
  <si>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</si>
  <si>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</si>
  <si>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</si>
  <si>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</si>
  <si>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</si>
  <si>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</si>
  <si>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</si>
  <si>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</si>
  <si>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</si>
  <si>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</si>
  <si>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</si>
  <si>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</si>
  <si>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</si>
  <si>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</si>
  <si>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</si>
  <si>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</si>
  <si>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</si>
  <si>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</si>
  <si>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</si>
  <si>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</si>
  <si>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</si>
  <si>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</si>
  <si>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</si>
  <si>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</si>
  <si>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</si>
  <si>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</si>
  <si>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</si>
  <si>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</si>
  <si>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</si>
  <si>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</si>
  <si>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</si>
  <si>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</si>
  <si>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</si>
  <si>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</si>
  <si>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</si>
  <si>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</si>
  <si>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</si>
  <si>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</si>
  <si>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</si>
  <si>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</si>
  <si>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</si>
  <si>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</si>
  <si>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</si>
  <si>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</si>
  <si>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</si>
  <si>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</si>
  <si>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</si>
  <si>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</si>
  <si>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</si>
  <si>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</si>
  <si>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</si>
  <si>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</si>
  <si>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</si>
  <si>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</si>
  <si>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</si>
  <si>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</si>
  <si>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</si>
  <si>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</si>
  <si>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</si>
  <si>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</si>
  <si>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</si>
  <si>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</si>
  <si>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</si>
  <si>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</si>
  <si>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</si>
  <si>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</si>
  <si>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</si>
  <si>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</si>
  <si>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</si>
  <si>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</si>
  <si>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</si>
  <si>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</si>
  <si>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</si>
  <si>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</si>
  <si>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</si>
  <si>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</si>
  <si>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</si>
  <si>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</si>
  <si>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</si>
  <si>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</si>
  <si>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</si>
  <si>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</si>
  <si>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</si>
  <si>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</si>
  <si>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</si>
  <si>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</si>
  <si>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</si>
  <si>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</si>
  <si>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</si>
  <si>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</si>
  <si>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</si>
  <si>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</si>
  <si>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</si>
  <si>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</si>
  <si>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</si>
  <si>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</si>
  <si>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</si>
  <si>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</si>
  <si>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</si>
  <si>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</si>
  <si>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</si>
  <si>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</si>
  <si>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</si>
  <si>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</si>
  <si>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</si>
  <si>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</si>
  <si>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</si>
  <si>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</si>
  <si>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</si>
  <si>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</si>
  <si>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</si>
  <si>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</si>
  <si>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</si>
  <si>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</si>
  <si>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</si>
  <si>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</si>
  <si>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</si>
  <si>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</si>
  <si>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</si>
  <si>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</si>
  <si>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</si>
  <si>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</si>
  <si>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</si>
  <si>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</si>
  <si>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</si>
  <si>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</si>
  <si>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</si>
  <si>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</si>
  <si>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</si>
  <si>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</si>
  <si>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</si>
  <si>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</si>
  <si>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</si>
  <si>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</si>
  <si>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</si>
  <si>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</si>
  <si>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</si>
  <si>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</si>
  <si>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</si>
  <si>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</si>
  <si>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</si>
  <si>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</si>
  <si>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</si>
  <si>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</si>
  <si>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</si>
  <si>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</si>
  <si>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</si>
  <si>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</si>
  <si>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</si>
  <si>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</si>
  <si>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</si>
  <si>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</si>
  <si>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</si>
  <si>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</si>
  <si>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</si>
  <si>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</si>
  <si>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</si>
  <si>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</si>
  <si>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</si>
  <si>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</si>
  <si>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</si>
  <si>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</si>
  <si>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</si>
  <si>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</si>
  <si>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</si>
  <si>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</si>
  <si>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</si>
  <si>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</si>
  <si>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</si>
  <si>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</si>
  <si>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</si>
  <si>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</si>
  <si>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</si>
  <si>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</si>
  <si>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</si>
  <si>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</si>
  <si>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</si>
  <si>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</si>
  <si>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</si>
  <si>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</si>
  <si>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</si>
  <si>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</si>
  <si>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</si>
  <si>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</si>
  <si>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</si>
  <si>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</si>
  <si>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</si>
  <si>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</si>
  <si>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</si>
  <si>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</si>
  <si>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</si>
  <si>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</si>
  <si>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</si>
  <si>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</si>
  <si>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</si>
  <si>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</si>
  <si>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</si>
  <si>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</si>
  <si>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</si>
  <si>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</si>
  <si>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</si>
  <si>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</si>
  <si>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</si>
  <si>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</si>
  <si>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</si>
  <si>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</si>
  <si>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</si>
  <si>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</si>
  <si>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</si>
  <si>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</si>
  <si>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</si>
  <si>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</si>
  <si>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</si>
  <si>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</si>
  <si>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</si>
  <si>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</si>
  <si>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</si>
  <si>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</si>
  <si>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</si>
  <si>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</si>
  <si>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</si>
  <si>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</si>
  <si>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</si>
  <si>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</si>
  <si>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</si>
  <si>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</si>
  <si>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</si>
  <si>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</si>
  <si>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</si>
  <si>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</si>
  <si>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</si>
  <si>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</si>
  <si>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</si>
  <si>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</si>
  <si>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</si>
  <si>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</si>
  <si>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</si>
  <si>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</si>
  <si>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</si>
  <si>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</si>
  <si>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</si>
  <si>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</si>
  <si>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</si>
  <si>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</si>
  <si>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</si>
  <si>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</si>
  <si>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</si>
  <si>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</si>
  <si>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</si>
  <si>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</si>
  <si>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</si>
  <si>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</si>
  <si>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</si>
  <si>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</si>
  <si>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</si>
  <si>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</si>
  <si>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</si>
  <si>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</si>
  <si>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</si>
  <si>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</si>
  <si>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</si>
  <si>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</si>
  <si>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</si>
  <si>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</si>
  <si>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</si>
  <si>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</si>
  <si>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</si>
  <si>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</si>
  <si>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</si>
  <si>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</si>
  <si>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</si>
  <si>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</si>
  <si>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</si>
  <si>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</si>
  <si>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</si>
  <si>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</si>
  <si>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</si>
  <si>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</si>
  <si>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</si>
  <si>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</si>
  <si>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</si>
  <si>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</si>
  <si>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</si>
  <si>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</si>
  <si>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</si>
  <si>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</si>
  <si>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</si>
  <si>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</si>
  <si>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</si>
  <si>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</si>
  <si>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</si>
  <si>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</si>
  <si>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</si>
  <si>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</si>
  <si>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</si>
  <si>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</si>
  <si>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</si>
  <si>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</si>
  <si>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</si>
  <si>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</si>
  <si>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</si>
  <si>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</si>
  <si>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</si>
  <si>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</si>
  <si>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</si>
  <si>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</si>
  <si>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</si>
  <si>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</si>
  <si>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</si>
  <si>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</si>
  <si>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</si>
  <si>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</si>
  <si>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</si>
  <si>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</si>
  <si>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</si>
  <si>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</si>
  <si>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</si>
  <si>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</si>
  <si>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</si>
  <si>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</si>
  <si>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</si>
  <si>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</si>
  <si>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</si>
  <si>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</si>
  <si>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</si>
  <si>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</si>
  <si>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</si>
  <si>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</si>
  <si>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</si>
  <si>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</si>
  <si>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</si>
  <si>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</si>
  <si>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</si>
  <si>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</si>
  <si>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</si>
  <si>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</si>
  <si>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</si>
  <si>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</si>
  <si>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</si>
  <si>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</si>
  <si>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</si>
  <si>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</si>
  <si>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</si>
  <si>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</si>
  <si>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</si>
  <si>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</si>
  <si>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</si>
  <si>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</si>
  <si>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</si>
  <si>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</si>
  <si>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</si>
  <si>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</si>
  <si>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</si>
  <si>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</si>
  <si>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</si>
  <si>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</si>
  <si>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</si>
  <si>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</si>
  <si>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</si>
  <si>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</si>
  <si>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</si>
  <si>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</si>
  <si>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</si>
  <si>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</si>
  <si>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</si>
  <si>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</si>
  <si>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</si>
  <si>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</si>
  <si>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</si>
  <si>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</si>
  <si>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</si>
  <si>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</si>
  <si>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</si>
  <si>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</si>
  <si>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</si>
  <si>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</si>
  <si>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</si>
  <si>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</si>
  <si>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</si>
  <si>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</si>
  <si>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</si>
  <si>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</si>
  <si>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</si>
  <si>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</si>
  <si>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</si>
  <si>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</si>
  <si>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</si>
  <si>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</si>
  <si>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</si>
  <si>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</si>
  <si>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</si>
  <si>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</si>
  <si>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</si>
  <si>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</si>
  <si>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</si>
  <si>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</si>
  <si>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</si>
  <si>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</si>
  <si>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</si>
  <si>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</si>
  <si>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</si>
  <si>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</si>
  <si>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</si>
  <si>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</si>
  <si>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</si>
  <si>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</si>
  <si>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</si>
  <si>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</si>
  <si>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</si>
  <si>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</si>
  <si>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</si>
  <si>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</si>
  <si>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</si>
  <si>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</si>
  <si>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</si>
  <si>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</si>
  <si>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</si>
  <si>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</si>
  <si>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</si>
  <si>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</si>
  <si>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</si>
  <si>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</si>
  <si>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</si>
  <si>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</si>
  <si>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</si>
  <si>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</si>
  <si>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</si>
  <si>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</si>
  <si>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</si>
  <si>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</si>
  <si>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</si>
  <si>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</si>
  <si>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</si>
  <si>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</si>
  <si>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</si>
  <si>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</si>
  <si>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</si>
  <si>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</si>
  <si>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</si>
  <si>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</si>
  <si>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</si>
  <si>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</si>
  <si>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</si>
  <si>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</si>
  <si>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</si>
  <si>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</si>
  <si>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</si>
  <si>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</si>
  <si>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</si>
  <si>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</si>
  <si>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</si>
  <si>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</si>
  <si>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</si>
  <si>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</si>
  <si>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</si>
  <si>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</si>
  <si>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</si>
  <si>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</si>
  <si>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</si>
  <si>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</si>
  <si>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</si>
  <si>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</si>
  <si>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</si>
  <si>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</si>
  <si>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</si>
  <si>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</si>
  <si>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</si>
  <si>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</si>
  <si>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</si>
  <si>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</si>
  <si>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</si>
  <si>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</si>
  <si>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</si>
  <si>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</si>
  <si>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</si>
  <si>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</si>
  <si>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</si>
  <si>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</si>
  <si>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</si>
  <si>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</si>
  <si>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</si>
  <si>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</si>
  <si>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</si>
  <si>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</si>
  <si>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</si>
  <si>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</si>
  <si>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</si>
  <si>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</si>
  <si>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</si>
  <si>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</si>
  <si>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</si>
  <si>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</si>
  <si>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</si>
  <si>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</si>
  <si>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</si>
  <si>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</si>
  <si>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</si>
  <si>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</si>
  <si>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</si>
  <si>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</si>
  <si>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</si>
  <si>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</si>
  <si>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</si>
  <si>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</si>
  <si>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</si>
  <si>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</si>
  <si>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</si>
  <si>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</si>
  <si>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</si>
  <si>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</si>
  <si>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</si>
  <si>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</si>
  <si>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</si>
  <si>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</si>
  <si>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</si>
  <si>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</si>
  <si>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</si>
  <si>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</si>
  <si>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</si>
  <si>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</si>
  <si>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</si>
  <si>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</si>
  <si>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</si>
  <si>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</si>
  <si>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</si>
  <si>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</si>
  <si>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</si>
  <si>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</si>
  <si>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</si>
  <si>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</si>
  <si>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</si>
  <si>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</si>
  <si>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</si>
  <si>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</si>
  <si>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</si>
  <si>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</si>
  <si>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</si>
  <si>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</si>
  <si>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</si>
  <si>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</si>
  <si>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</si>
  <si>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</si>
  <si>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</si>
  <si>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</si>
  <si>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</si>
  <si>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</si>
  <si>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</si>
  <si>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</si>
  <si>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</si>
  <si>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</si>
  <si>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</si>
  <si>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</si>
  <si>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</si>
  <si>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</si>
  <si>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</si>
  <si>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</si>
  <si>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</si>
  <si>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</si>
  <si>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</si>
  <si>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</si>
  <si>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</si>
  <si>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</si>
  <si>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</si>
  <si>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</si>
  <si>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</si>
  <si>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</si>
  <si>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</si>
  <si>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</si>
  <si>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</si>
  <si>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</si>
  <si>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</si>
  <si>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</si>
  <si>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</si>
  <si>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</si>
  <si>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</si>
  <si>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</si>
  <si>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</si>
  <si>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</si>
  <si>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</si>
  <si>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</si>
  <si>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</si>
  <si>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</si>
  <si>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</si>
  <si>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</si>
  <si>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</si>
  <si>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</si>
  <si>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</si>
  <si>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</si>
  <si>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</si>
  <si>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</si>
  <si>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</si>
  <si>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</si>
  <si>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</si>
  <si>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</si>
  <si>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</si>
  <si>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</si>
  <si>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</si>
  <si>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</si>
  <si>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</si>
  <si>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</si>
  <si>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</si>
  <si>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</si>
  <si>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</si>
  <si>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</si>
  <si>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</si>
  <si>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</si>
  <si>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</si>
  <si>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</si>
  <si>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</si>
  <si>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</si>
  <si>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</si>
  <si>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</si>
  <si>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</si>
  <si>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</si>
  <si>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</si>
  <si>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</si>
  <si>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</si>
  <si>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</si>
  <si>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</si>
  <si>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</si>
  <si>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</si>
  <si>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</si>
  <si>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</si>
  <si>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</si>
  <si>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</si>
  <si>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</si>
  <si>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</si>
  <si>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</si>
  <si>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</si>
  <si>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</si>
  <si>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</si>
  <si>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</si>
  <si>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</si>
  <si>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</si>
  <si>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</si>
  <si>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</si>
  <si>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</si>
  <si>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</si>
  <si>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</si>
  <si>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</si>
  <si>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</si>
  <si>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</si>
  <si>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</si>
  <si>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</si>
  <si>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</si>
  <si>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</si>
  <si>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</si>
  <si>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</si>
  <si>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</si>
  <si>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</si>
  <si>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</si>
  <si>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</si>
  <si>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</si>
  <si>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</si>
  <si>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</si>
  <si>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</si>
  <si>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</si>
  <si>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</si>
  <si>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</si>
  <si>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</si>
  <si>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</si>
  <si>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</si>
  <si>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</si>
  <si>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</si>
  <si>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</si>
  <si>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</si>
  <si>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</si>
  <si>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</si>
  <si>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</si>
  <si>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</si>
  <si>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</si>
  <si>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</si>
  <si>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</si>
  <si>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</si>
  <si>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</si>
  <si>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</si>
  <si>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</si>
  <si>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</si>
  <si>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</si>
  <si>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</si>
  <si>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</si>
  <si>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</si>
  <si>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</si>
  <si>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</si>
  <si>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</si>
  <si>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</si>
  <si>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</si>
  <si>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</si>
  <si>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</si>
  <si>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</si>
  <si>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</si>
  <si>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</si>
  <si>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</si>
  <si>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</si>
  <si>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</si>
  <si>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</si>
  <si>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</si>
  <si>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</si>
  <si>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</si>
  <si>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</si>
  <si>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</si>
  <si>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</si>
  <si>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</si>
  <si>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</si>
  <si>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</si>
  <si>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</si>
  <si>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</si>
  <si>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</si>
  <si>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</si>
  <si>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</si>
  <si>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</si>
  <si>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</si>
  <si>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</si>
  <si>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</si>
  <si>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</si>
  <si>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</si>
  <si>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</si>
  <si>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</si>
  <si>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</si>
  <si>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</si>
  <si>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</si>
  <si>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</si>
  <si>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</si>
  <si>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</si>
  <si>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</si>
  <si>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</si>
  <si>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</si>
  <si>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</si>
  <si>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</si>
  <si>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</si>
  <si>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</si>
  <si>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</si>
  <si>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</si>
  <si>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</si>
  <si>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</si>
  <si>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</si>
  <si>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</si>
  <si>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</si>
  <si>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</si>
  <si>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</si>
  <si>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</si>
  <si>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</si>
  <si>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</si>
  <si>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</si>
  <si>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</si>
  <si>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</si>
  <si>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</si>
  <si>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</si>
  <si>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</si>
  <si>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</si>
  <si>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</si>
  <si>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</si>
  <si>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</si>
  <si>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</si>
  <si>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</si>
  <si>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</si>
  <si>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</si>
  <si>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</si>
  <si>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</si>
  <si>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</si>
  <si>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</si>
  <si>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</si>
  <si>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</si>
  <si>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</si>
  <si>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</si>
  <si>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</si>
  <si>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</si>
  <si>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</si>
  <si>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</si>
  <si>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</si>
  <si>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</si>
  <si>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</si>
  <si>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</si>
  <si>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</si>
  <si>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</si>
  <si>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</si>
  <si>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</si>
  <si>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</si>
  <si>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</si>
  <si>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</si>
  <si>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</si>
  <si>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</si>
  <si>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</si>
  <si>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</si>
  <si>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</si>
  <si>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</si>
  <si>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</si>
  <si>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</si>
  <si>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</si>
  <si>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</si>
  <si>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</si>
  <si>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</si>
  <si>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</si>
  <si>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</si>
  <si>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</si>
  <si>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</si>
  <si>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</si>
  <si>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</si>
  <si>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</si>
  <si>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</si>
  <si>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</si>
  <si>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</si>
  <si>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</si>
  <si>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</si>
  <si>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</si>
  <si>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</si>
  <si>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</si>
  <si>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</si>
  <si>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</si>
  <si>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</si>
  <si>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</si>
  <si>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</si>
  <si>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</si>
  <si>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</si>
  <si>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</si>
  <si>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</si>
  <si>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</si>
  <si>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</si>
  <si>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</si>
  <si>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</si>
  <si>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</si>
  <si>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</si>
  <si>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</si>
  <si>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</si>
  <si>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</si>
  <si>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</si>
  <si>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</si>
  <si>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</si>
  <si>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</si>
  <si>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</si>
  <si>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</si>
  <si>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</si>
  <si>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</si>
  <si>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</si>
  <si>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</si>
  <si>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</si>
  <si>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</si>
  <si>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</si>
  <si>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</si>
  <si>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</si>
  <si>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</si>
  <si>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</si>
  <si>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</si>
  <si>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</si>
  <si>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</si>
  <si>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</si>
  <si>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</si>
  <si>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</si>
  <si>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</si>
  <si>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</si>
  <si>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</si>
  <si>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</si>
  <si>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</si>
  <si>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</si>
  <si>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</si>
  <si>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</si>
  <si>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</si>
  <si>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</si>
  <si>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</si>
  <si>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</si>
  <si>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</si>
  <si>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</si>
  <si>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</si>
  <si>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</si>
  <si>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</si>
  <si>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</si>
  <si>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</si>
  <si>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</si>
  <si>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</si>
  <si>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</si>
  <si>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</si>
  <si>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</si>
  <si>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</si>
  <si>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</si>
  <si>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</si>
  <si>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</si>
  <si>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</si>
  <si>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</si>
  <si>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</si>
  <si>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</si>
  <si>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</si>
  <si>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</si>
  <si>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</si>
  <si>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</si>
  <si>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</si>
  <si>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</si>
  <si>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</si>
  <si>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</si>
  <si>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</si>
  <si>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</si>
  <si>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</si>
  <si>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</si>
  <si>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</si>
  <si>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</si>
  <si>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</si>
  <si>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</si>
  <si>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</si>
  <si>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</si>
  <si>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</si>
  <si>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</si>
  <si>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</si>
  <si>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</si>
  <si>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</si>
  <si>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</si>
  <si>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</si>
  <si>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</si>
  <si>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</si>
  <si>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</si>
  <si>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</si>
  <si>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</si>
  <si>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</si>
  <si>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</si>
  <si>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</si>
  <si>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</si>
  <si>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</si>
  <si>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</si>
  <si>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</si>
  <si>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</si>
  <si>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</si>
  <si>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</si>
  <si>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</si>
  <si>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</si>
  <si>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</si>
  <si>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</si>
  <si>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</si>
  <si>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</si>
  <si>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</si>
  <si>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</si>
  <si>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</si>
  <si>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</si>
  <si>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</si>
  <si>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</si>
  <si>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</si>
  <si>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</si>
  <si>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</si>
  <si>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</si>
  <si>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</si>
  <si>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</si>
  <si>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</si>
  <si>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</si>
  <si>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</si>
  <si>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</si>
  <si>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</si>
  <si>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</si>
  <si>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</si>
  <si>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</si>
  <si>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</si>
  <si>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</si>
  <si>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</si>
  <si>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</si>
  <si>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</si>
  <si>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</si>
  <si>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</si>
  <si>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</si>
  <si>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</si>
  <si>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</si>
  <si>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</si>
  <si>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</si>
  <si>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</si>
  <si>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</si>
  <si>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</si>
  <si>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</si>
  <si>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</si>
  <si>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</si>
  <si>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</si>
  <si>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</si>
  <si>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</si>
  <si>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</si>
  <si>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</si>
  <si>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</si>
  <si>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</si>
  <si>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</si>
  <si>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</si>
  <si>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</si>
  <si>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</si>
  <si>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</si>
  <si>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</si>
  <si>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</si>
  <si>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</si>
  <si>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</si>
  <si>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</si>
  <si>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</si>
  <si>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</si>
  <si>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</si>
  <si>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</si>
  <si>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</si>
  <si>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</si>
  <si>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</si>
  <si>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</si>
  <si>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</si>
  <si>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</si>
  <si>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</si>
  <si>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</si>
  <si>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</si>
  <si>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</si>
  <si>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</si>
  <si>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</si>
  <si>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</si>
  <si>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</si>
  <si>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</si>
  <si>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</si>
  <si>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</si>
  <si>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</si>
  <si>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</si>
  <si>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</si>
  <si>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</si>
  <si>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</si>
  <si>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</si>
  <si>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</si>
  <si>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</si>
  <si>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</si>
  <si>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</si>
  <si>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</si>
  <si>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</si>
  <si>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</si>
  <si>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</si>
  <si>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</si>
  <si>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</si>
  <si>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</si>
  <si>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</si>
  <si>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</si>
  <si>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</si>
  <si>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</si>
  <si>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</si>
  <si>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</si>
  <si>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</si>
  <si>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</si>
  <si>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</si>
  <si>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</si>
  <si>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</si>
  <si>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</si>
  <si>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</si>
  <si>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</si>
  <si>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</si>
  <si>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</si>
  <si>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</si>
  <si>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</si>
  <si>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</si>
  <si>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</si>
  <si>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</si>
  <si>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</si>
  <si>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</si>
  <si>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</si>
  <si>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</si>
  <si>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</si>
  <si>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</si>
  <si>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</si>
  <si>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</si>
  <si>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</si>
  <si>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</si>
  <si>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</si>
  <si>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</si>
  <si>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</si>
  <si>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</si>
  <si>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</si>
  <si>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</si>
  <si>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</si>
  <si>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</si>
  <si>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</si>
  <si>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</si>
  <si>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</si>
  <si>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</si>
  <si>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</si>
  <si>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</si>
  <si>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</si>
  <si>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</si>
  <si>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</si>
  <si>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</si>
  <si>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</si>
  <si>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</si>
  <si>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</si>
  <si>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</si>
  <si>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</si>
  <si>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</si>
  <si>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</si>
  <si>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</si>
  <si>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</si>
  <si>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</si>
  <si>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</si>
  <si>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</si>
  <si>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</si>
  <si>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</si>
  <si>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</si>
  <si>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</si>
  <si>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</si>
  <si>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</si>
  <si>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</si>
  <si>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</si>
  <si>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</si>
  <si>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</si>
  <si>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</si>
  <si>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</si>
  <si>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</si>
  <si>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</si>
  <si>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</si>
  <si>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</si>
  <si>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</si>
  <si>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</si>
  <si>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</si>
  <si>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</si>
  <si>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</si>
  <si>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</si>
  <si>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</si>
  <si>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</si>
  <si>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</si>
  <si>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</si>
  <si>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</si>
  <si>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</si>
  <si>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</si>
  <si>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</si>
  <si>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</si>
  <si>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</si>
  <si>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</si>
  <si>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</si>
  <si>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</si>
  <si>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</si>
  <si>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</si>
  <si>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</si>
  <si>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</si>
  <si>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</si>
  <si>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</si>
  <si>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</si>
  <si>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</si>
  <si>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</si>
  <si>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</si>
  <si>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</si>
  <si>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</si>
  <si>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</si>
  <si>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</si>
  <si>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</si>
  <si>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</si>
  <si>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</si>
  <si>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</si>
  <si>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</si>
  <si>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</si>
  <si>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</si>
  <si>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</si>
  <si>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</si>
  <si>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</si>
  <si>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</si>
  <si>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</si>
  <si>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</si>
  <si>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</si>
  <si>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</si>
  <si>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</si>
  <si>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</si>
  <si>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</si>
  <si>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</si>
  <si>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</si>
  <si>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</si>
  <si>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</si>
  <si>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</si>
  <si>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</si>
  <si>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</si>
  <si>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</si>
  <si>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</si>
  <si>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</si>
  <si>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</si>
  <si>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</si>
  <si>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</si>
  <si>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</si>
  <si>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</si>
  <si>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</si>
  <si>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</si>
  <si>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</si>
  <si>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</si>
  <si>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</si>
  <si>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</si>
  <si>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</si>
  <si>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</si>
  <si>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</si>
  <si>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</si>
  <si>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</si>
  <si>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</si>
  <si>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</si>
  <si>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</si>
  <si>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</si>
  <si>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</si>
  <si>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</si>
  <si>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</si>
  <si>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</si>
  <si>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</si>
  <si>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</si>
  <si>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</si>
  <si>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</si>
  <si>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</si>
  <si>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</si>
  <si>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</si>
  <si>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</si>
  <si>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</si>
  <si>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</si>
  <si>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</si>
  <si>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</si>
  <si>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</si>
  <si>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</si>
  <si>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</si>
  <si>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</si>
  <si>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</si>
  <si>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</si>
  <si>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</si>
  <si>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</si>
  <si>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</si>
  <si>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</si>
  <si>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</si>
  <si>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</si>
  <si>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</si>
  <si>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</si>
  <si>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</si>
  <si>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</si>
  <si>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</si>
  <si>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</si>
  <si>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</si>
  <si>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</si>
  <si>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</si>
  <si>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</si>
  <si>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</si>
  <si>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</si>
  <si>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</si>
  <si>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</si>
  <si>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</si>
  <si>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</si>
  <si>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</si>
  <si>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</si>
  <si>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</si>
  <si>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</si>
  <si>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</si>
  <si>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</si>
  <si>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</si>
  <si>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</si>
  <si>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</si>
  <si>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</si>
  <si>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</si>
  <si>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</si>
  <si>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</si>
  <si>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</si>
  <si>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</si>
  <si>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</si>
  <si>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</si>
  <si>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</si>
  <si>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</si>
  <si>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</si>
  <si>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</si>
  <si>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</si>
  <si>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</si>
  <si>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</si>
  <si>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</si>
  <si>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</si>
  <si>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</si>
  <si>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</si>
  <si>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</si>
  <si>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</si>
  <si>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</si>
  <si>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</si>
  <si>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</si>
  <si>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</si>
  <si>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</si>
  <si>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</si>
  <si>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</si>
  <si>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</si>
  <si>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</si>
  <si>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</si>
  <si>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</si>
  <si>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</si>
  <si>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</si>
  <si>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</si>
  <si>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</si>
  <si>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</si>
  <si>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</si>
  <si>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</si>
  <si>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</si>
  <si>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</si>
  <si>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</si>
  <si>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</si>
  <si>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</si>
  <si>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</si>
  <si>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</si>
  <si>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</si>
  <si>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</si>
  <si>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</si>
  <si>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</si>
  <si>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</si>
  <si>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</si>
  <si>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</si>
  <si>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</si>
  <si>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</si>
  <si>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</si>
  <si>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</si>
  <si>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</si>
  <si>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</si>
  <si>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</si>
  <si>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</si>
  <si>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</si>
  <si>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</si>
  <si>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</si>
  <si>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</si>
  <si>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</si>
  <si>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</si>
  <si>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</si>
  <si>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</si>
  <si>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</si>
  <si>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</si>
  <si>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</si>
  <si>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</si>
  <si>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</si>
  <si>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</si>
  <si>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</si>
  <si>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</si>
  <si>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</si>
  <si>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</si>
  <si>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</si>
  <si>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</si>
  <si>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</si>
  <si>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</si>
  <si>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</si>
  <si>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</si>
  <si>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</si>
  <si>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</si>
  <si>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</si>
  <si>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</si>
  <si>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</si>
  <si>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</si>
  <si>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</si>
  <si>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</si>
  <si>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</si>
  <si>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</si>
  <si>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</si>
  <si>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</si>
  <si>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</si>
  <si>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</si>
  <si>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</si>
  <si>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</si>
  <si>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</si>
  <si>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</si>
  <si>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</si>
  <si>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</si>
  <si>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</si>
  <si>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</si>
  <si>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</si>
  <si>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</si>
  <si>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</si>
  <si>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</si>
  <si>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</si>
  <si>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</si>
  <si>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</si>
  <si>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</si>
  <si>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</si>
  <si>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</si>
  <si>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</si>
  <si>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</si>
  <si>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</si>
  <si>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</si>
  <si>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</si>
  <si>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</si>
  <si>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</si>
  <si>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</si>
  <si>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</si>
  <si>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</si>
  <si>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</si>
  <si>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</si>
  <si>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</si>
  <si>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</si>
  <si>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</si>
  <si>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</si>
  <si>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</si>
  <si>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</si>
  <si>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</si>
  <si>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</si>
  <si>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</si>
  <si>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</si>
  <si>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</si>
  <si>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</si>
  <si>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</si>
  <si>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</si>
  <si>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</si>
  <si>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</si>
  <si>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</si>
  <si>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</si>
  <si>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</si>
  <si>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</si>
  <si>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</si>
  <si>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</si>
  <si>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</si>
  <si>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</si>
  <si>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</si>
  <si>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</si>
  <si>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</si>
  <si>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</si>
  <si>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</si>
  <si>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</si>
  <si>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</si>
  <si>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</si>
  <si>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</si>
  <si>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</si>
  <si>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</si>
  <si>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</si>
  <si>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</si>
  <si>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</si>
  <si>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</si>
  <si>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</si>
  <si>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</si>
  <si>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</si>
  <si>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</si>
  <si>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</si>
  <si>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</si>
  <si>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</si>
  <si>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</si>
  <si>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</si>
  <si>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</si>
  <si>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</si>
  <si>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</si>
  <si>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</si>
  <si>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</si>
  <si>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</si>
  <si>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</si>
  <si>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</si>
  <si>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</si>
  <si>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</si>
  <si>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</si>
  <si>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</si>
  <si>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</si>
  <si>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</si>
  <si>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</si>
  <si>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</si>
  <si>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</si>
  <si>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</si>
  <si>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</si>
  <si>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</si>
  <si>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</si>
  <si>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</si>
  <si>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</si>
  <si>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</si>
  <si>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</si>
  <si>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</si>
  <si>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</si>
  <si>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</si>
  <si>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</si>
  <si>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</si>
  <si>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</si>
  <si>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</si>
  <si>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</si>
  <si>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</si>
  <si>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</si>
  <si>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</si>
  <si>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</si>
  <si>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</si>
  <si>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</si>
  <si>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</si>
  <si>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</si>
  <si>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</si>
  <si>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</si>
  <si>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</si>
  <si>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</si>
  <si>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</si>
  <si>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</si>
  <si>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</si>
  <si>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</si>
  <si>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</si>
  <si>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</si>
  <si>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</si>
  <si>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</si>
  <si>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</si>
  <si>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</si>
  <si>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</si>
  <si>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</si>
  <si>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</si>
  <si>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</si>
  <si>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</si>
  <si>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</si>
  <si>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</si>
  <si>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</si>
  <si>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</si>
  <si>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</si>
  <si>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</si>
  <si>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</si>
  <si>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</si>
  <si>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</si>
  <si>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</si>
  <si>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</si>
  <si>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</si>
  <si>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</si>
  <si>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</si>
  <si>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</si>
  <si>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</si>
  <si>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</si>
  <si>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</si>
  <si>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</si>
  <si>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</si>
  <si>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</si>
  <si>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</si>
  <si>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</si>
  <si>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</si>
  <si>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</si>
  <si>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</si>
  <si>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</si>
  <si>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</si>
  <si>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</si>
  <si>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</si>
  <si>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</si>
  <si>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</si>
  <si>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</si>
  <si>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</si>
  <si>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</si>
  <si>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</si>
  <si>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</si>
  <si>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</si>
  <si>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</si>
  <si>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</si>
  <si>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</si>
  <si>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</si>
  <si>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</si>
  <si>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</si>
  <si>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</si>
  <si>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</si>
  <si>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</si>
  <si>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</si>
  <si>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</si>
  <si>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</si>
  <si>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</si>
  <si>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</si>
  <si>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</si>
  <si>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</si>
  <si>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</si>
  <si>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</si>
  <si>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</si>
  <si>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</si>
  <si>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</si>
  <si>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</si>
  <si>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</si>
  <si>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</si>
  <si>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</si>
  <si>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</si>
  <si>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</si>
  <si>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</si>
  <si>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</si>
  <si>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</si>
  <si>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</si>
  <si>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</si>
  <si>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</si>
  <si>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</si>
  <si>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</si>
  <si>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</si>
  <si>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</si>
  <si>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</si>
  <si>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</si>
  <si>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</si>
  <si>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</si>
  <si>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</si>
  <si>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</si>
  <si>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</si>
  <si>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</si>
  <si>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</si>
  <si>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</si>
  <si>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</si>
  <si>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</si>
  <si>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</si>
  <si>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</si>
  <si>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</si>
  <si>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</si>
  <si>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</si>
  <si>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</si>
  <si>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</si>
  <si>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</si>
  <si>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</si>
  <si>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</si>
  <si>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</si>
  <si>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</si>
  <si>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</si>
  <si>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</si>
  <si>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</si>
  <si>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</si>
  <si>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</si>
  <si>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</si>
  <si>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</si>
  <si>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</si>
  <si>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</si>
  <si>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</si>
  <si>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</si>
  <si>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</si>
  <si>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</si>
  <si>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</si>
  <si>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</si>
  <si>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</si>
  <si>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</si>
  <si>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</si>
  <si>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</si>
  <si>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</si>
  <si>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</si>
  <si>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</si>
  <si>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</si>
  <si>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</si>
  <si>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</si>
  <si>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</si>
  <si>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</si>
  <si>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</si>
  <si>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</si>
  <si>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</si>
  <si>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</si>
  <si>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</si>
  <si>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</si>
  <si>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</si>
  <si>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</si>
  <si>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</si>
  <si>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</si>
  <si>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</si>
  <si>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</si>
  <si>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</si>
  <si>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</si>
  <si>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</si>
  <si>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</si>
  <si>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</si>
  <si>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</si>
  <si>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</si>
  <si>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</si>
  <si>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</si>
  <si>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</si>
  <si>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</si>
  <si>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</si>
  <si>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</si>
  <si>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</si>
  <si>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</si>
  <si>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</si>
  <si>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</si>
  <si>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</si>
  <si>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</si>
  <si>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</si>
  <si>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</si>
  <si>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</si>
  <si>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</si>
  <si>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</si>
  <si>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</si>
  <si>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</si>
  <si>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</si>
  <si>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</si>
  <si>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</si>
  <si>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</si>
  <si>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</si>
  <si>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</si>
  <si>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</si>
  <si>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</si>
  <si>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</si>
  <si>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</si>
  <si>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</si>
  <si>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</si>
  <si>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</si>
  <si>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</si>
  <si>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</si>
  <si>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</si>
  <si>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</si>
  <si>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</si>
  <si>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</si>
  <si>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</si>
  <si>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</si>
  <si>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</si>
  <si>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</si>
  <si>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</si>
  <si>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</si>
  <si>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</si>
  <si>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</si>
  <si>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</si>
  <si>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</si>
  <si>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</si>
  <si>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</si>
  <si>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</si>
  <si>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</si>
  <si>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</si>
  <si>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</si>
  <si>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</si>
  <si>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</si>
  <si>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</si>
  <si>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</si>
  <si>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</si>
  <si>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</si>
  <si>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</si>
  <si>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</si>
  <si>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</si>
  <si>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</si>
  <si>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</si>
  <si>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</si>
  <si>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</si>
  <si>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</si>
  <si>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</si>
  <si>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</si>
  <si>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</si>
  <si>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</si>
  <si>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</si>
  <si>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</si>
  <si>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</si>
  <si>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</si>
  <si>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</si>
  <si>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</si>
  <si>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</si>
  <si>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</si>
  <si>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</si>
  <si>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</si>
  <si>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</si>
  <si>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</si>
  <si>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</si>
  <si>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</si>
  <si>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</si>
  <si>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</si>
  <si>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</si>
  <si>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</si>
  <si>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</si>
  <si>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</si>
  <si>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</si>
  <si>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</si>
  <si>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</si>
  <si>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</si>
  <si>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</si>
  <si>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</si>
  <si>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</si>
  <si>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</si>
  <si>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</si>
  <si>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</si>
  <si>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</si>
  <si>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</si>
  <si>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</si>
  <si>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</si>
  <si>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</si>
  <si>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</si>
  <si>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</si>
  <si>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</si>
  <si>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</si>
  <si>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</si>
  <si>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</si>
  <si>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</si>
  <si>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</si>
  <si>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</si>
  <si>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</si>
  <si>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</si>
  <si>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</si>
  <si>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</si>
  <si>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</si>
  <si>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</si>
  <si>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</si>
  <si>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</si>
  <si>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</si>
  <si>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</si>
  <si>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</si>
  <si>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</si>
  <si>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</si>
  <si>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</si>
  <si>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</si>
  <si>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</si>
  <si>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</si>
  <si>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</si>
  <si>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</si>
  <si>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</si>
  <si>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</si>
  <si>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</si>
  <si>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</si>
  <si>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</si>
  <si>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</si>
  <si>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</si>
  <si>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</si>
  <si>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</si>
  <si>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</si>
  <si>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</si>
  <si>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</si>
  <si>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</si>
  <si>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</si>
  <si>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</si>
  <si>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</si>
  <si>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</si>
  <si>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</si>
  <si>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</si>
  <si>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</si>
  <si>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</si>
  <si>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</si>
  <si>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</si>
  <si>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</si>
  <si>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</si>
  <si>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</si>
  <si>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</si>
  <si>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</si>
  <si>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</si>
  <si>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</si>
  <si>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</si>
  <si>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</si>
  <si>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</si>
  <si>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</si>
  <si>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</si>
  <si>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</si>
  <si>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</si>
  <si>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</si>
  <si>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</si>
  <si>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</si>
  <si>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</si>
  <si>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</si>
  <si>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</si>
  <si>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</si>
  <si>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</si>
  <si>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</si>
  <si>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</si>
  <si>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</si>
  <si>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</si>
  <si>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</si>
  <si>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</si>
  <si>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</si>
  <si>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</si>
  <si>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</si>
  <si>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</si>
  <si>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</si>
  <si>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</si>
  <si>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</si>
  <si>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</si>
  <si>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</si>
  <si>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</si>
  <si>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</si>
  <si>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</si>
  <si>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</si>
  <si>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</si>
  <si>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</si>
  <si>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</si>
  <si>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</si>
  <si>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</si>
  <si>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</si>
  <si>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</si>
  <si>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</si>
  <si>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</si>
  <si>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</si>
  <si>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</si>
  <si>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</si>
  <si>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</si>
  <si>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</si>
  <si>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</si>
  <si>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</si>
  <si>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</si>
  <si>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</si>
  <si>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</si>
  <si>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</si>
  <si>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</si>
  <si>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</si>
  <si>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</si>
  <si>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</si>
  <si>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</si>
  <si>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</si>
  <si>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</si>
  <si>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</si>
  <si>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</si>
  <si>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</si>
  <si>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</si>
  <si>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</si>
  <si>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</si>
  <si>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</si>
  <si>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</si>
  <si>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</si>
  <si>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</si>
  <si>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</si>
  <si>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</si>
  <si>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</si>
  <si>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</si>
  <si>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</si>
  <si>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</si>
  <si>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</si>
  <si>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</si>
  <si>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</si>
  <si>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</si>
  <si>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</si>
  <si>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</si>
  <si>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</si>
  <si>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</si>
  <si>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</si>
  <si>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</si>
  <si>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</si>
  <si>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</si>
  <si>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</si>
  <si>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</si>
  <si>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</si>
  <si>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</si>
  <si>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</si>
  <si>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</si>
  <si>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</si>
  <si>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</si>
  <si>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</si>
  <si>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</si>
  <si>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</si>
  <si>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</si>
  <si>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</si>
  <si>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</si>
  <si>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</si>
  <si>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</si>
  <si>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</si>
  <si>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</si>
  <si>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</si>
  <si>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</si>
  <si>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</si>
  <si>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</si>
  <si>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</si>
  <si>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</si>
  <si>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</si>
  <si>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</si>
  <si>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</si>
  <si>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</si>
  <si>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</si>
  <si>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</si>
  <si>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</si>
  <si>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</si>
  <si>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</si>
  <si>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</si>
  <si>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</si>
  <si>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</si>
  <si>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</si>
  <si>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</si>
  <si>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</si>
  <si>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</si>
  <si>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</si>
  <si>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</si>
  <si>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</si>
  <si>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</si>
  <si>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</si>
  <si>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</si>
  <si>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</si>
  <si>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</si>
  <si>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</si>
  <si>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</si>
  <si>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</si>
  <si>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</si>
  <si>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</si>
  <si>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</si>
  <si>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</si>
  <si>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</si>
  <si>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</si>
  <si>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</si>
  <si>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</si>
  <si>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</si>
  <si>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</si>
  <si>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</si>
  <si>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</si>
  <si>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</si>
  <si>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</si>
  <si>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</si>
  <si>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</si>
  <si>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</si>
  <si>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</si>
  <si>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</si>
  <si>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</si>
  <si>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</si>
  <si>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</si>
  <si>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</si>
  <si>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</si>
  <si>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</si>
  <si>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</si>
  <si>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</si>
  <si>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</si>
  <si>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</si>
  <si>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</si>
  <si>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</si>
  <si>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</si>
  <si>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</si>
  <si>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</si>
  <si>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</si>
  <si>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</si>
  <si>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</si>
  <si>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</si>
  <si>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</si>
  <si>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</si>
  <si>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</si>
  <si>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</si>
  <si>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</si>
  <si>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</si>
  <si>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</si>
  <si>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</si>
  <si>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</si>
  <si>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</si>
  <si>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</si>
  <si>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</si>
  <si>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</si>
  <si>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</si>
  <si>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</si>
  <si>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</si>
  <si>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</si>
  <si>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</si>
  <si>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</si>
  <si>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</si>
  <si>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</si>
  <si>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</si>
  <si>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</si>
  <si>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</si>
  <si>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</si>
  <si>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</si>
  <si>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</si>
  <si>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</si>
  <si>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</si>
  <si>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</si>
  <si>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</si>
  <si>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</si>
  <si>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</si>
  <si>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</si>
  <si>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</si>
  <si>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</si>
  <si>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</si>
  <si>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</si>
  <si>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</si>
  <si>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</si>
  <si>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</si>
  <si>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</si>
  <si>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</si>
  <si>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</si>
  <si>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</si>
  <si>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</si>
  <si>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</si>
  <si>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</si>
  <si>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</si>
  <si>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</si>
  <si>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</si>
  <si>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</si>
  <si>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</si>
  <si>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</si>
  <si>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</si>
  <si>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</si>
  <si>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</si>
  <si>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</si>
  <si>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</si>
  <si>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</si>
  <si>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</si>
  <si>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</si>
  <si>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</si>
  <si>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</si>
  <si>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</si>
  <si>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</si>
  <si>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</si>
  <si>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</si>
  <si>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</si>
  <si>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</si>
  <si>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</si>
  <si>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</si>
  <si>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</si>
  <si>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</si>
  <si>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</si>
  <si>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</si>
  <si>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</si>
  <si>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</si>
  <si>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</si>
  <si>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</si>
  <si>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</si>
  <si>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</si>
  <si>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</si>
  <si>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</si>
  <si>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</si>
  <si>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</si>
  <si>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</si>
  <si>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</si>
  <si>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</si>
  <si>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</si>
  <si>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</si>
  <si>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</si>
  <si>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</si>
  <si>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</si>
  <si>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</si>
  <si>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</si>
  <si>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</si>
  <si>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</si>
  <si>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</si>
  <si>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</si>
  <si>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</si>
  <si>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</si>
  <si>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</si>
  <si>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</si>
  <si>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</si>
  <si>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</si>
  <si>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</si>
  <si>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</si>
  <si>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</si>
  <si>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</si>
  <si>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</si>
  <si>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</si>
  <si>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</si>
  <si>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</si>
  <si>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</si>
  <si>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</si>
  <si>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</si>
  <si>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</si>
  <si>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</si>
  <si>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</si>
  <si>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</si>
  <si>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</si>
  <si>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</si>
  <si>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</si>
  <si>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</si>
  <si>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</si>
  <si>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</si>
  <si>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</si>
  <si>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</si>
  <si>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</si>
  <si>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</si>
  <si>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</si>
  <si>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</si>
  <si>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</si>
  <si>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</si>
  <si>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</si>
  <si>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</si>
  <si>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</si>
  <si>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</si>
  <si>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</si>
  <si>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</si>
  <si>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</si>
  <si>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</si>
  <si>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</si>
  <si>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</si>
  <si>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</si>
  <si>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</si>
  <si>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</si>
  <si>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</si>
  <si>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</si>
  <si>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</si>
  <si>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</si>
  <si>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</si>
  <si>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</si>
  <si>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</si>
  <si>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</si>
  <si>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</si>
  <si>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</si>
  <si>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</si>
  <si>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</si>
  <si>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</si>
  <si>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</si>
  <si>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</si>
  <si>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</si>
  <si>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</si>
  <si>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</si>
  <si>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</si>
  <si>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</si>
  <si>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</si>
  <si>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</si>
  <si>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</si>
  <si>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</si>
  <si>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</si>
  <si>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</si>
  <si>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</si>
  <si>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</si>
  <si>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</si>
  <si>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</si>
  <si>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</si>
  <si>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</si>
  <si>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</si>
  <si>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</si>
  <si>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</si>
  <si>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</si>
  <si>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</si>
  <si>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</si>
  <si>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</si>
  <si>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</si>
  <si>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</si>
  <si>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</si>
  <si>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</si>
  <si>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</si>
  <si>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</si>
  <si>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</si>
  <si>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</si>
  <si>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</si>
  <si>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</si>
  <si>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</si>
  <si>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</si>
  <si>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</si>
  <si>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</si>
  <si>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</si>
  <si>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</si>
  <si>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</si>
  <si>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</si>
  <si>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</si>
  <si>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</si>
  <si>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</si>
  <si>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</si>
  <si>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</si>
  <si>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</si>
  <si>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</si>
  <si>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</si>
  <si>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</si>
  <si>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</si>
  <si>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</si>
  <si>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</si>
  <si>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</si>
  <si>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</si>
  <si>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</si>
  <si>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</si>
  <si>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</si>
  <si>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</si>
  <si>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</si>
  <si>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</si>
  <si>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</si>
  <si>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</si>
  <si>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</si>
  <si>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</si>
  <si>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</si>
  <si>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</si>
  <si>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</si>
  <si>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</si>
  <si>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</si>
  <si>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</si>
  <si>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</si>
  <si>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</si>
  <si>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</si>
  <si>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</si>
  <si>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</si>
  <si>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</si>
  <si>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</si>
  <si>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</si>
  <si>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</si>
  <si>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</si>
  <si>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</si>
  <si>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</si>
  <si>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</si>
  <si>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</si>
  <si>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</si>
  <si>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</si>
  <si>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</si>
  <si>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</si>
  <si>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</si>
  <si>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</si>
  <si>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</si>
  <si>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</si>
  <si>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</si>
  <si>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</si>
  <si>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</si>
  <si>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</si>
  <si>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</si>
  <si>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</si>
  <si>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</si>
  <si>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</si>
  <si>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</si>
  <si>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</si>
  <si>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</si>
  <si>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</si>
  <si>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</si>
  <si>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</si>
  <si>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</si>
  <si>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</si>
  <si>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</si>
  <si>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</si>
  <si>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</si>
  <si>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</si>
  <si>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</si>
  <si>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</si>
  <si>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</si>
  <si>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</si>
  <si>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</si>
  <si>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</si>
  <si>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</si>
  <si>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</si>
  <si>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</si>
  <si>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</si>
  <si>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</si>
  <si>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</si>
  <si>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</si>
  <si>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</si>
  <si>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</si>
  <si>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</si>
  <si>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</si>
  <si>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</si>
  <si>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</si>
  <si>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</si>
  <si>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</si>
  <si>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</si>
  <si>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</si>
  <si>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</si>
  <si>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</si>
  <si>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</si>
  <si>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</si>
  <si>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</si>
  <si>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</si>
  <si>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</si>
  <si>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</si>
  <si>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</si>
  <si>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</si>
  <si>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</si>
  <si>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</si>
  <si>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</si>
  <si>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</si>
  <si>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</si>
  <si>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</si>
  <si>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</si>
  <si>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</si>
  <si>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</si>
  <si>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</si>
  <si>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</si>
  <si>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</si>
  <si>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</si>
  <si>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</si>
  <si>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</si>
  <si>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</si>
  <si>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</si>
  <si>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</si>
  <si>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</si>
  <si>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</si>
  <si>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</si>
  <si>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</si>
  <si>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</si>
  <si>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</si>
  <si>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</si>
  <si>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</si>
  <si>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</si>
  <si>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</si>
  <si>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</si>
  <si>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</si>
  <si>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</si>
  <si>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</si>
  <si>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</si>
  <si>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</si>
  <si>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</si>
  <si>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</si>
  <si>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</si>
  <si>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</si>
  <si>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</si>
  <si>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</si>
  <si>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</si>
  <si>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</si>
  <si>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</si>
  <si>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</si>
  <si>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</si>
  <si>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</si>
  <si>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</si>
  <si>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</si>
  <si>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</si>
  <si>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</si>
  <si>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</si>
  <si>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</si>
  <si>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</si>
  <si>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</si>
  <si>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</si>
  <si>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</si>
  <si>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</si>
  <si>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</si>
  <si>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</si>
  <si>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</si>
  <si>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</si>
  <si>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</si>
  <si>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</si>
  <si>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</si>
  <si>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</si>
  <si>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</si>
  <si>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</si>
  <si>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</si>
  <si>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</si>
  <si>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</si>
  <si>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</si>
  <si>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</si>
  <si>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</si>
  <si>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</si>
  <si>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</si>
  <si>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</si>
  <si>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</si>
  <si>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</si>
  <si>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</si>
  <si>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</si>
  <si>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</si>
  <si>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</si>
  <si>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</si>
  <si>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</si>
  <si>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</si>
  <si>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</si>
  <si>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</si>
  <si>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</si>
  <si>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</si>
  <si>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</si>
  <si>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</si>
  <si>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</si>
  <si>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</si>
  <si>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</si>
  <si>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</si>
  <si>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</si>
  <si>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</si>
  <si>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</si>
  <si>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</si>
  <si>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</si>
  <si>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</si>
  <si>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</si>
  <si>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</si>
  <si>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</si>
  <si>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</si>
  <si>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</si>
  <si>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</si>
  <si>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</si>
  <si>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</si>
  <si>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</si>
  <si>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</si>
  <si>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</si>
  <si>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</si>
  <si>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</si>
  <si>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</si>
  <si>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</si>
  <si>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</si>
  <si>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</si>
  <si>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</si>
  <si>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</si>
  <si>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</si>
  <si>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</si>
  <si>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</si>
  <si>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</si>
  <si>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</si>
  <si>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</si>
  <si>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</si>
  <si>
    <t>What if I did a first, second, third, fourth and above? … update: 7.14.23: this IS how I grouped them</t>
  </si>
  <si>
    <t>What if I did a first, second, third, fourth and above?  … update: 7.14.23: this IS how I grouped them</t>
  </si>
  <si>
    <t>Describe PREVALENCE (repeated measures) dataset (replication quarter NOT present, cows contribute multiple quarters) of COMPLETE CASES:</t>
  </si>
  <si>
    <t>IMI PREVALENCE data set (repeated observations)</t>
  </si>
  <si>
    <t>n = 534 discluded bc contamination</t>
  </si>
  <si>
    <t>Num. S_chromogenes IMI</t>
  </si>
  <si>
    <t>Num. S_haemolyticus IMI</t>
  </si>
  <si>
    <t>Num. S_simulans IMI</t>
  </si>
  <si>
    <t>Num. S_equorum IMI</t>
  </si>
  <si>
    <t>Num. S_agnetis IMI</t>
  </si>
  <si>
    <t>Num. S_devriesei IMI</t>
  </si>
  <si>
    <t>Num. S_warneri IMI</t>
  </si>
  <si>
    <t>Num. S_xylosus IMI</t>
  </si>
  <si>
    <t>Num. M_sciuri IMI</t>
  </si>
  <si>
    <t>Num. S_auricularis IMI</t>
  </si>
  <si>
    <t>Num. S_capitis IMI</t>
  </si>
  <si>
    <t>Num. S_cohnii IMI</t>
  </si>
  <si>
    <t>Num. S_epidermidis IMI</t>
  </si>
  <si>
    <t>Num. M_fleurettii IMI</t>
  </si>
  <si>
    <t>Num. S_gallinarum IMI</t>
  </si>
  <si>
    <t>Num. S_hominis IMI</t>
  </si>
  <si>
    <t>Num. S_pseudintermedius IMI</t>
  </si>
  <si>
    <t>Num. S_saprophyticus IMI</t>
  </si>
  <si>
    <t>Num. S_succinus IMI</t>
  </si>
  <si>
    <t>Num. S_hyicus IMI</t>
  </si>
  <si>
    <t>Num. M_vitilinus IMI</t>
  </si>
  <si>
    <t>mean</t>
  </si>
  <si>
    <t>standard deviation</t>
  </si>
  <si>
    <t>median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</si>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</sst>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7">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33" fillId="0" borderId="0" xfId="0" applyFont="1" applyAlignment="1">
      <alignment wrapText="1"/>
    </xf>
    <xf numFmtId="167" fontId="0" fillId="0" borderId="0" xfId="0" applyNumberFormat="1"/>
    <xf numFmtId="0" fontId="35" fillId="0" borderId="0" xfId="0" applyFont="1"/>
    <xf numFmtId="0" fontId="26" fillId="40" borderId="0" xfId="0" applyFont="1" applyFill="1"/>
    <xf numFmtId="0" fontId="33" fillId="0" borderId="0" xfId="0" applyFont="1" applyAlignment="1">
      <alignment horizontal="right"/>
    </xf>
    <xf numFmtId="0" fontId="32" fillId="0" borderId="25" xfId="0" applyFont="1" applyBorder="1"/>
    <xf numFmtId="0" fontId="0" fillId="0" borderId="26" xfId="0" applyBorder="1"/>
    <xf numFmtId="0" fontId="32" fillId="0" borderId="18" xfId="0" applyFont="1" applyBorder="1" applyAlignment="1">
      <alignment wrapText="1"/>
    </xf>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9" fillId="0" borderId="0" xfId="0" applyFont="1" applyAlignment="1">
      <alignment horizontal="right" wrapText="1"/>
    </xf>
    <xf numFmtId="0" fontId="26" fillId="40" borderId="16" xfId="0" applyFont="1" applyFill="1" applyBorder="1"/>
    <xf numFmtId="0" fontId="26" fillId="40" borderId="17" xfId="0" applyFont="1" applyFill="1" applyBorder="1"/>
    <xf numFmtId="0" fontId="27" fillId="0" borderId="19" xfId="0" applyFont="1" applyBorder="1"/>
    <xf numFmtId="0" fontId="0" fillId="0" borderId="20" xfId="0" applyBorder="1" applyAlignment="1">
      <alignment horizontal="left"/>
    </xf>
    <xf numFmtId="0" fontId="27" fillId="0" borderId="19" xfId="0" applyFont="1" applyBorder="1" applyAlignment="1">
      <alignment wrapText="1"/>
    </xf>
    <xf numFmtId="0" fontId="22" fillId="0" borderId="0" xfId="0" applyFont="1" applyAlignment="1">
      <alignment wrapText="1"/>
    </xf>
    <xf numFmtId="0" fontId="27" fillId="0" borderId="0" xfId="0" applyFont="1"/>
    <xf numFmtId="0" fontId="22" fillId="0" borderId="12" xfId="0" applyFont="1" applyBorder="1" applyAlignment="1">
      <alignment wrapText="1"/>
    </xf>
    <xf numFmtId="0" fontId="0" fillId="40" borderId="18" xfId="0" applyFill="1" applyBorder="1"/>
    <xf numFmtId="0" fontId="39" fillId="0" borderId="0" xfId="0" applyFont="1" applyAlignment="1">
      <alignment wrapText="1"/>
    </xf>
    <xf numFmtId="0" fontId="40" fillId="0" borderId="0" xfId="0" applyFont="1"/>
    <xf numFmtId="0" fontId="40" fillId="0" borderId="0" xfId="0" applyFont="1" applyAlignment="1">
      <alignment wrapText="1"/>
    </xf>
    <xf numFmtId="0" fontId="37" fillId="0" borderId="0" xfId="0" applyFont="1" applyAlignment="1">
      <alignment wrapText="1"/>
    </xf>
    <xf numFmtId="0" fontId="37" fillId="0" borderId="0" xfId="0" applyFont="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0" fillId="35" borderId="0" xfId="0" applyFill="1" applyAlignment="1">
      <alignment horizontal="right"/>
    </xf>
    <xf numFmtId="0" fontId="0" fillId="0" borderId="27" xfId="0" applyBorder="1"/>
    <xf numFmtId="0" fontId="0" fillId="0" borderId="28" xfId="0" applyBorder="1"/>
    <xf numFmtId="0" fontId="33" fillId="0" borderId="20" xfId="0" applyFont="1" applyBorder="1" applyAlignment="1">
      <alignment horizontal="left"/>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42" borderId="15"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39" fillId="0" borderId="0" xfId="0" applyFont="1" applyAlignment="1">
      <alignment horizontal="right" wrapText="1"/>
    </xf>
    <xf numFmtId="0" fontId="37" fillId="0" borderId="0" xfId="0" applyFont="1" applyAlignment="1">
      <alignment horizontal="left" wrapText="1"/>
    </xf>
    <xf numFmtId="0" fontId="27" fillId="0" borderId="19" xfId="0" applyFont="1" applyBorder="1" applyAlignment="1">
      <alignment horizontal="left" wrapText="1"/>
    </xf>
    <xf numFmtId="0" fontId="38" fillId="0" borderId="0" xfId="0" applyFont="1" applyAlignment="1">
      <alignment horizontal="left" wrapText="1"/>
    </xf>
    <xf numFmtId="0" fontId="31" fillId="0" borderId="24" xfId="0" applyFont="1" applyBorder="1" applyAlignment="1">
      <alignment horizontal="left" wrapText="1"/>
    </xf>
    <xf numFmtId="0" fontId="32"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C1" zoomScale="62"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145" t="s">
        <v>8251</v>
      </c>
      <c r="H1" s="146"/>
      <c r="I1" s="146"/>
      <c r="J1" s="146"/>
      <c r="K1" s="146"/>
      <c r="L1" s="146"/>
      <c r="M1" s="146"/>
      <c r="N1" s="146"/>
      <c r="O1" s="146"/>
      <c r="P1" s="147"/>
    </row>
    <row r="2" spans="1:16" ht="15.5" customHeight="1" x14ac:dyDescent="0.35">
      <c r="A2" s="8" t="s">
        <v>8201</v>
      </c>
      <c r="B2" t="s">
        <v>8217</v>
      </c>
      <c r="G2" s="148"/>
      <c r="H2" s="149"/>
      <c r="I2" s="149"/>
      <c r="J2" s="149"/>
      <c r="K2" s="149"/>
      <c r="L2" s="149"/>
      <c r="M2" s="149"/>
      <c r="N2" s="149"/>
      <c r="O2" s="149"/>
      <c r="P2" s="150"/>
    </row>
    <row r="3" spans="1:16" ht="15.5" customHeight="1" x14ac:dyDescent="0.35">
      <c r="A3" s="8" t="s">
        <v>6264</v>
      </c>
      <c r="B3" t="s">
        <v>8198</v>
      </c>
      <c r="G3" s="148"/>
      <c r="H3" s="149"/>
      <c r="I3" s="149"/>
      <c r="J3" s="149"/>
      <c r="K3" s="149"/>
      <c r="L3" s="149"/>
      <c r="M3" s="149"/>
      <c r="N3" s="149"/>
      <c r="O3" s="149"/>
      <c r="P3" s="150"/>
    </row>
    <row r="4" spans="1:16" ht="15.5" customHeight="1" x14ac:dyDescent="0.35">
      <c r="A4" s="8" t="s">
        <v>6265</v>
      </c>
      <c r="B4" t="s">
        <v>8197</v>
      </c>
      <c r="G4" s="148"/>
      <c r="H4" s="149"/>
      <c r="I4" s="149"/>
      <c r="J4" s="149"/>
      <c r="K4" s="149"/>
      <c r="L4" s="149"/>
      <c r="M4" s="149"/>
      <c r="N4" s="149"/>
      <c r="O4" s="149"/>
      <c r="P4" s="150"/>
    </row>
    <row r="5" spans="1:16" ht="15.5" customHeight="1" x14ac:dyDescent="0.35">
      <c r="A5" s="8" t="s">
        <v>6266</v>
      </c>
      <c r="B5" t="s">
        <v>8218</v>
      </c>
      <c r="G5" s="148"/>
      <c r="H5" s="149"/>
      <c r="I5" s="149"/>
      <c r="J5" s="149"/>
      <c r="K5" s="149"/>
      <c r="L5" s="149"/>
      <c r="M5" s="149"/>
      <c r="N5" s="149"/>
      <c r="O5" s="149"/>
      <c r="P5" s="150"/>
    </row>
    <row r="6" spans="1:16" ht="15.5" customHeight="1" x14ac:dyDescent="0.35">
      <c r="A6" s="8" t="s">
        <v>6267</v>
      </c>
      <c r="B6" t="s">
        <v>8219</v>
      </c>
      <c r="G6" s="148"/>
      <c r="H6" s="149"/>
      <c r="I6" s="149"/>
      <c r="J6" s="149"/>
      <c r="K6" s="149"/>
      <c r="L6" s="149"/>
      <c r="M6" s="149"/>
      <c r="N6" s="149"/>
      <c r="O6" s="149"/>
      <c r="P6" s="150"/>
    </row>
    <row r="7" spans="1:16" ht="15.5" customHeight="1" thickBot="1" x14ac:dyDescent="0.4">
      <c r="A7" s="8" t="s">
        <v>6268</v>
      </c>
      <c r="B7" t="s">
        <v>8220</v>
      </c>
      <c r="G7" s="151"/>
      <c r="H7" s="152"/>
      <c r="I7" s="152"/>
      <c r="J7" s="152"/>
      <c r="K7" s="152"/>
      <c r="L7" s="152"/>
      <c r="M7" s="152"/>
      <c r="N7" s="152"/>
      <c r="O7" s="152"/>
      <c r="P7" s="153"/>
    </row>
    <row r="8" spans="1:16" ht="15.5" customHeight="1" x14ac:dyDescent="0.35">
      <c r="A8" s="8" t="s">
        <v>8096</v>
      </c>
      <c r="B8" t="s">
        <v>8221</v>
      </c>
      <c r="G8" s="145" t="s">
        <v>7986</v>
      </c>
      <c r="H8" s="146"/>
      <c r="I8" s="146"/>
      <c r="J8" s="146"/>
      <c r="K8" s="146"/>
      <c r="L8" s="146"/>
      <c r="M8" s="146"/>
      <c r="N8" s="146"/>
      <c r="O8" s="146"/>
      <c r="P8" s="147"/>
    </row>
    <row r="9" spans="1:16" ht="15.5" customHeight="1" x14ac:dyDescent="0.35">
      <c r="A9" s="8" t="s">
        <v>0</v>
      </c>
      <c r="B9" t="s">
        <v>8222</v>
      </c>
      <c r="G9" s="148"/>
      <c r="H9" s="149"/>
      <c r="I9" s="149"/>
      <c r="J9" s="149"/>
      <c r="K9" s="149"/>
      <c r="L9" s="149"/>
      <c r="M9" s="149"/>
      <c r="N9" s="149"/>
      <c r="O9" s="149"/>
      <c r="P9" s="150"/>
    </row>
    <row r="10" spans="1:16" ht="15.5" customHeight="1" x14ac:dyDescent="0.35">
      <c r="A10" s="8" t="s">
        <v>1</v>
      </c>
      <c r="B10" t="s">
        <v>8223</v>
      </c>
      <c r="G10" s="148"/>
      <c r="H10" s="149"/>
      <c r="I10" s="149"/>
      <c r="J10" s="149"/>
      <c r="K10" s="149"/>
      <c r="L10" s="149"/>
      <c r="M10" s="149"/>
      <c r="N10" s="149"/>
      <c r="O10" s="149"/>
      <c r="P10" s="150"/>
    </row>
    <row r="11" spans="1:16" ht="15.5" customHeight="1" x14ac:dyDescent="0.35">
      <c r="A11" s="8" t="s">
        <v>6269</v>
      </c>
      <c r="B11" t="s">
        <v>8224</v>
      </c>
      <c r="G11" s="148"/>
      <c r="H11" s="149"/>
      <c r="I11" s="149"/>
      <c r="J11" s="149"/>
      <c r="K11" s="149"/>
      <c r="L11" s="149"/>
      <c r="M11" s="149"/>
      <c r="N11" s="149"/>
      <c r="O11" s="149"/>
      <c r="P11" s="150"/>
    </row>
    <row r="12" spans="1:16" ht="15.5" customHeight="1" thickBot="1" x14ac:dyDescent="0.4">
      <c r="A12" s="8" t="s">
        <v>8202</v>
      </c>
      <c r="B12" t="s">
        <v>8225</v>
      </c>
      <c r="G12" s="151"/>
      <c r="H12" s="152"/>
      <c r="I12" s="152"/>
      <c r="J12" s="152"/>
      <c r="K12" s="152"/>
      <c r="L12" s="152"/>
      <c r="M12" s="152"/>
      <c r="N12" s="152"/>
      <c r="O12" s="152"/>
      <c r="P12" s="153"/>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8426</v>
      </c>
      <c r="B103" s="9" t="s">
        <v>8466</v>
      </c>
    </row>
    <row r="104" spans="1:2" x14ac:dyDescent="0.35">
      <c r="A104" s="8" t="s">
        <v>8427</v>
      </c>
      <c r="B104" t="s">
        <v>8467</v>
      </c>
    </row>
    <row r="105" spans="1:2" x14ac:dyDescent="0.35">
      <c r="A105" s="8" t="s">
        <v>8428</v>
      </c>
      <c r="B105" t="s">
        <v>8467</v>
      </c>
    </row>
    <row r="106" spans="1:2" x14ac:dyDescent="0.35">
      <c r="A106" s="8" t="s">
        <v>8429</v>
      </c>
      <c r="B106" t="s">
        <v>8467</v>
      </c>
    </row>
    <row r="107" spans="1:2" x14ac:dyDescent="0.35">
      <c r="A107" s="8" t="s">
        <v>8430</v>
      </c>
      <c r="B107" t="s">
        <v>8467</v>
      </c>
    </row>
    <row r="108" spans="1:2" x14ac:dyDescent="0.35">
      <c r="A108" s="8" t="s">
        <v>8431</v>
      </c>
      <c r="B108" t="s">
        <v>8467</v>
      </c>
    </row>
    <row r="109" spans="1:2" x14ac:dyDescent="0.35">
      <c r="A109" s="8" t="s">
        <v>8432</v>
      </c>
      <c r="B109" t="s">
        <v>8467</v>
      </c>
    </row>
    <row r="110" spans="1:2" x14ac:dyDescent="0.35">
      <c r="A110" s="8" t="s">
        <v>8433</v>
      </c>
      <c r="B110" t="s">
        <v>8467</v>
      </c>
    </row>
    <row r="111" spans="1:2" x14ac:dyDescent="0.35">
      <c r="A111" s="8" t="s">
        <v>8434</v>
      </c>
      <c r="B111" t="s">
        <v>8467</v>
      </c>
    </row>
    <row r="112" spans="1:2" x14ac:dyDescent="0.35">
      <c r="A112" s="8" t="s">
        <v>8435</v>
      </c>
      <c r="B112" t="s">
        <v>8467</v>
      </c>
    </row>
    <row r="113" spans="1:2" ht="14.5" customHeight="1" x14ac:dyDescent="0.35">
      <c r="A113" s="8" t="s">
        <v>8436</v>
      </c>
      <c r="B113" t="s">
        <v>8467</v>
      </c>
    </row>
    <row r="114" spans="1:2" ht="14.5" customHeight="1" x14ac:dyDescent="0.35">
      <c r="A114" s="8" t="s">
        <v>8437</v>
      </c>
      <c r="B114" t="s">
        <v>8467</v>
      </c>
    </row>
    <row r="115" spans="1:2" ht="14.5" customHeight="1" x14ac:dyDescent="0.35">
      <c r="A115" s="8" t="s">
        <v>8438</v>
      </c>
      <c r="B115" t="s">
        <v>8467</v>
      </c>
    </row>
    <row r="116" spans="1:2" x14ac:dyDescent="0.35">
      <c r="A116" s="8" t="s">
        <v>8439</v>
      </c>
      <c r="B116" t="s">
        <v>8467</v>
      </c>
    </row>
    <row r="117" spans="1:2" x14ac:dyDescent="0.35">
      <c r="A117" s="8" t="s">
        <v>8440</v>
      </c>
      <c r="B117" t="s">
        <v>8467</v>
      </c>
    </row>
    <row r="118" spans="1:2" x14ac:dyDescent="0.35">
      <c r="A118" s="8" t="s">
        <v>8441</v>
      </c>
      <c r="B118" t="s">
        <v>8467</v>
      </c>
    </row>
    <row r="119" spans="1:2" x14ac:dyDescent="0.35">
      <c r="A119" s="8" t="s">
        <v>8442</v>
      </c>
      <c r="B119" t="s">
        <v>8467</v>
      </c>
    </row>
    <row r="120" spans="1:2" x14ac:dyDescent="0.35">
      <c r="A120" s="8" t="s">
        <v>8443</v>
      </c>
      <c r="B120" t="s">
        <v>8467</v>
      </c>
    </row>
    <row r="121" spans="1:2" x14ac:dyDescent="0.35">
      <c r="A121" s="8" t="s">
        <v>8444</v>
      </c>
      <c r="B121" t="s">
        <v>8467</v>
      </c>
    </row>
    <row r="122" spans="1:2" x14ac:dyDescent="0.35">
      <c r="A122" s="8" t="s">
        <v>8445</v>
      </c>
      <c r="B122" t="s">
        <v>8467</v>
      </c>
    </row>
    <row r="123" spans="1:2" ht="43.5" x14ac:dyDescent="0.35">
      <c r="A123" s="8" t="s">
        <v>8446</v>
      </c>
      <c r="B123" s="9" t="s">
        <v>8468</v>
      </c>
    </row>
    <row r="124" spans="1:2" x14ac:dyDescent="0.35">
      <c r="A124" s="8" t="s">
        <v>8447</v>
      </c>
      <c r="B124" t="s">
        <v>8469</v>
      </c>
    </row>
    <row r="125" spans="1:2" x14ac:dyDescent="0.35">
      <c r="A125" s="8" t="s">
        <v>8448</v>
      </c>
      <c r="B125" t="s">
        <v>8469</v>
      </c>
    </row>
    <row r="126" spans="1:2" x14ac:dyDescent="0.35">
      <c r="A126" s="8" t="s">
        <v>8449</v>
      </c>
      <c r="B126" t="s">
        <v>8469</v>
      </c>
    </row>
    <row r="127" spans="1:2" x14ac:dyDescent="0.35">
      <c r="A127" s="8" t="s">
        <v>8450</v>
      </c>
      <c r="B127" t="s">
        <v>8469</v>
      </c>
    </row>
    <row r="128" spans="1:2" x14ac:dyDescent="0.35">
      <c r="A128" s="8" t="s">
        <v>8451</v>
      </c>
      <c r="B128" t="s">
        <v>8469</v>
      </c>
    </row>
    <row r="129" spans="1:2" x14ac:dyDescent="0.35">
      <c r="A129" s="8" t="s">
        <v>8452</v>
      </c>
      <c r="B129" t="s">
        <v>8469</v>
      </c>
    </row>
    <row r="130" spans="1:2" x14ac:dyDescent="0.35">
      <c r="A130" s="8" t="s">
        <v>8453</v>
      </c>
      <c r="B130" t="s">
        <v>8469</v>
      </c>
    </row>
    <row r="131" spans="1:2" x14ac:dyDescent="0.35">
      <c r="A131" s="8" t="s">
        <v>8454</v>
      </c>
      <c r="B131" t="s">
        <v>8469</v>
      </c>
    </row>
    <row r="132" spans="1:2" x14ac:dyDescent="0.35">
      <c r="A132" s="8" t="s">
        <v>8455</v>
      </c>
      <c r="B132" t="s">
        <v>8469</v>
      </c>
    </row>
    <row r="133" spans="1:2" x14ac:dyDescent="0.35">
      <c r="A133" s="8" t="s">
        <v>8456</v>
      </c>
      <c r="B133" t="s">
        <v>8469</v>
      </c>
    </row>
    <row r="134" spans="1:2" x14ac:dyDescent="0.35">
      <c r="A134" s="8" t="s">
        <v>8457</v>
      </c>
      <c r="B134" t="s">
        <v>8469</v>
      </c>
    </row>
    <row r="135" spans="1:2" x14ac:dyDescent="0.35">
      <c r="A135" s="8" t="s">
        <v>8458</v>
      </c>
      <c r="B135" t="s">
        <v>8469</v>
      </c>
    </row>
    <row r="136" spans="1:2" x14ac:dyDescent="0.35">
      <c r="A136" s="8" t="s">
        <v>8459</v>
      </c>
      <c r="B136" t="s">
        <v>8469</v>
      </c>
    </row>
    <row r="137" spans="1:2" x14ac:dyDescent="0.35">
      <c r="A137" s="8" t="s">
        <v>8460</v>
      </c>
      <c r="B137" t="s">
        <v>8469</v>
      </c>
    </row>
    <row r="138" spans="1:2" x14ac:dyDescent="0.35">
      <c r="A138" s="8" t="s">
        <v>8461</v>
      </c>
      <c r="B138" t="s">
        <v>8469</v>
      </c>
    </row>
    <row r="139" spans="1:2" x14ac:dyDescent="0.35">
      <c r="A139" s="8" t="s">
        <v>8462</v>
      </c>
      <c r="B139" t="s">
        <v>8469</v>
      </c>
    </row>
    <row r="140" spans="1:2" x14ac:dyDescent="0.35">
      <c r="A140" s="8" t="s">
        <v>8463</v>
      </c>
      <c r="B140" t="s">
        <v>8469</v>
      </c>
    </row>
    <row r="141" spans="1:2" x14ac:dyDescent="0.35">
      <c r="A141" s="8" t="s">
        <v>8464</v>
      </c>
      <c r="B141" t="s">
        <v>8469</v>
      </c>
    </row>
    <row r="142" spans="1:2" x14ac:dyDescent="0.35">
      <c r="A142" s="8" t="s">
        <v>8465</v>
      </c>
      <c r="B142" t="s">
        <v>8469</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8471</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8470</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8470</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8472</v>
      </c>
      <c r="B296" s="9" t="s">
        <v>8473</v>
      </c>
    </row>
    <row r="297" spans="1:2" ht="67" customHeight="1" x14ac:dyDescent="0.35">
      <c r="A297" s="8" t="s">
        <v>8474</v>
      </c>
      <c r="B297" s="9" t="s">
        <v>8475</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56" t="s">
        <v>7806</v>
      </c>
      <c r="CV1" s="156"/>
      <c r="CW1" s="156"/>
      <c r="CX1" s="156"/>
      <c r="CY1" s="157" t="s">
        <v>7807</v>
      </c>
      <c r="CZ1" s="157"/>
      <c r="DA1" s="157"/>
      <c r="DB1" s="157"/>
      <c r="DC1" s="157"/>
      <c r="DD1" s="157"/>
      <c r="DE1" s="157"/>
      <c r="DF1" s="157"/>
      <c r="DG1" s="157"/>
      <c r="DH1" s="157"/>
      <c r="DI1" s="157"/>
      <c r="DJ1" s="2"/>
      <c r="DK1" s="7"/>
      <c r="DL1" s="158" t="s">
        <v>7808</v>
      </c>
      <c r="DM1" s="158"/>
      <c r="DN1" s="158"/>
      <c r="DO1" s="158"/>
      <c r="DP1" s="158"/>
      <c r="DQ1" s="158"/>
      <c r="DR1" s="158"/>
      <c r="DS1" s="158"/>
      <c r="DT1" s="158"/>
      <c r="DU1" s="158"/>
      <c r="DV1" s="158"/>
      <c r="DW1" s="158"/>
      <c r="DX1" s="158"/>
      <c r="DY1" s="158"/>
      <c r="DZ1" s="158"/>
      <c r="EA1" s="158"/>
      <c r="EB1" s="158"/>
      <c r="EC1" s="158"/>
      <c r="ED1" s="158"/>
      <c r="EE1" s="158"/>
      <c r="EF1" s="159" t="s">
        <v>7809</v>
      </c>
      <c r="EG1" s="159"/>
      <c r="EH1" s="159"/>
      <c r="EI1" s="159"/>
      <c r="EJ1" s="159"/>
      <c r="EK1" s="159"/>
      <c r="EL1" s="159"/>
      <c r="EM1" s="159"/>
      <c r="EN1" s="159"/>
      <c r="EO1" s="159"/>
      <c r="EP1" s="159"/>
      <c r="EQ1" s="159"/>
      <c r="ER1" s="159"/>
      <c r="ES1" s="159"/>
      <c r="ET1" s="159"/>
      <c r="EU1" s="159"/>
      <c r="EV1" s="159"/>
      <c r="EW1" s="159"/>
      <c r="EX1" s="159"/>
      <c r="EY1" s="159"/>
      <c r="EZ1" s="158" t="s">
        <v>7810</v>
      </c>
      <c r="FA1" s="158"/>
      <c r="FB1" s="158"/>
      <c r="FC1" s="158"/>
      <c r="FD1" s="158"/>
      <c r="FE1" s="158"/>
      <c r="FF1" s="158"/>
      <c r="FG1" s="158"/>
      <c r="FH1" s="158"/>
      <c r="FI1" s="158"/>
      <c r="FJ1" s="158"/>
      <c r="FK1" s="158"/>
      <c r="FL1" s="158"/>
      <c r="FM1" s="158"/>
      <c r="FN1" s="158"/>
      <c r="FO1" s="158"/>
      <c r="FP1" s="158"/>
      <c r="FQ1" s="158"/>
      <c r="FR1" s="158"/>
      <c r="FS1" s="158"/>
      <c r="FT1" s="160" t="s">
        <v>7811</v>
      </c>
      <c r="FU1" s="160"/>
      <c r="FV1" s="160"/>
      <c r="FW1" s="160"/>
      <c r="FX1" s="160"/>
      <c r="FY1" s="160"/>
      <c r="FZ1" s="160"/>
      <c r="GA1" s="160"/>
      <c r="GB1" s="160"/>
      <c r="GC1" s="155" t="s">
        <v>7812</v>
      </c>
      <c r="GD1" s="155"/>
      <c r="GE1" s="155"/>
      <c r="GF1" s="155"/>
      <c r="GG1" s="155"/>
      <c r="GH1" s="155"/>
      <c r="GI1" s="155"/>
      <c r="GJ1" s="155"/>
      <c r="GK1" s="155"/>
      <c r="GL1" s="154" t="s">
        <v>7976</v>
      </c>
      <c r="GM1" s="154"/>
      <c r="GN1" s="154"/>
      <c r="GO1" s="154"/>
      <c r="GP1" s="154"/>
      <c r="GQ1" s="154"/>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Q34"/>
  <sheetViews>
    <sheetView tabSelected="1" topLeftCell="A2" zoomScale="95" zoomScaleNormal="100" workbookViewId="0">
      <selection activeCell="D14" sqref="D14"/>
    </sheetView>
  </sheetViews>
  <sheetFormatPr defaultRowHeight="14.5" x14ac:dyDescent="0.35"/>
  <cols>
    <col min="2" max="2" width="10.08984375" customWidth="1"/>
    <col min="3" max="3" width="12.7265625" customWidth="1"/>
    <col min="4" max="4" width="10.81640625" customWidth="1"/>
    <col min="5" max="5" width="12.08984375" customWidth="1"/>
    <col min="6" max="6" width="15.08984375" customWidth="1"/>
    <col min="7" max="7" width="12.26953125" customWidth="1"/>
    <col min="8" max="14" width="15.08984375" customWidth="1"/>
    <col min="15" max="18" width="15.453125" customWidth="1"/>
    <col min="21" max="21" width="13.36328125" customWidth="1"/>
    <col min="24" max="24" width="16.6328125" customWidth="1"/>
    <col min="27" max="28" width="9.08984375" bestFit="1" customWidth="1"/>
    <col min="29" max="29" width="9.08984375" customWidth="1"/>
    <col min="30" max="30" width="11.54296875" customWidth="1"/>
    <col min="33" max="34" width="23.1796875" customWidth="1"/>
    <col min="35" max="35" width="12.36328125" customWidth="1"/>
    <col min="36" max="36" width="18.6328125" customWidth="1"/>
    <col min="37" max="37" width="13.453125" customWidth="1"/>
    <col min="38" max="38" width="16.81640625" customWidth="1"/>
    <col min="39" max="39" width="17.90625" customWidth="1"/>
    <col min="40" max="40" width="20.6328125" customWidth="1"/>
    <col min="41" max="41" width="18.90625" customWidth="1"/>
    <col min="42" max="42" width="18.54296875" customWidth="1"/>
    <col min="43" max="43" width="11" customWidth="1"/>
    <col min="44" max="44" width="13.08984375" customWidth="1"/>
    <col min="45" max="45" width="13.36328125" customWidth="1"/>
    <col min="46" max="46" width="16" customWidth="1"/>
    <col min="47" max="47" width="13.81640625" customWidth="1"/>
    <col min="48" max="48" width="13.1796875" customWidth="1"/>
    <col min="49" max="49" width="11.36328125" customWidth="1"/>
    <col min="50" max="50" width="12" customWidth="1"/>
    <col min="51" max="51" width="13.54296875" customWidth="1"/>
    <col min="52" max="52" width="15.90625" customWidth="1"/>
    <col min="53" max="53" width="13.81640625" customWidth="1"/>
    <col min="54" max="54" width="12.90625" customWidth="1"/>
    <col min="55" max="55" width="14.1796875" customWidth="1"/>
    <col min="56" max="56" width="13.453125" customWidth="1"/>
    <col min="57" max="59" width="15.08984375" customWidth="1"/>
    <col min="60" max="60" width="15.54296875" customWidth="1"/>
    <col min="61" max="61" width="10.81640625" customWidth="1"/>
    <col min="62" max="63" width="12.7265625" customWidth="1"/>
    <col min="64" max="64" width="12.7265625" style="40" customWidth="1"/>
    <col min="65" max="65" width="12.7265625" customWidth="1"/>
    <col min="66" max="66" width="12.7265625" style="40" customWidth="1"/>
    <col min="67" max="67" width="12.7265625" customWidth="1"/>
    <col min="68" max="68" width="16.90625" style="41" customWidth="1"/>
    <col min="69" max="69" width="12.7265625" customWidth="1"/>
    <col min="70" max="70" width="15.36328125" customWidth="1"/>
    <col min="73" max="73" width="12.08984375" customWidth="1"/>
    <col min="74" max="74" width="15.90625" customWidth="1"/>
    <col min="75" max="76" width="12.6328125" customWidth="1"/>
    <col min="79" max="79" width="11.54296875" customWidth="1"/>
    <col min="80" max="80" width="12.81640625" customWidth="1"/>
    <col min="88" max="88" width="15.08984375" customWidth="1"/>
    <col min="89" max="89" width="22.54296875" customWidth="1"/>
    <col min="90" max="90" width="26" customWidth="1"/>
    <col min="91" max="91" width="17.90625" customWidth="1"/>
    <col min="92" max="92" width="19.36328125" customWidth="1"/>
    <col min="93" max="93" width="36.453125" customWidth="1"/>
    <col min="95" max="95" width="8.36328125" customWidth="1"/>
    <col min="96" max="96" width="10.08984375" bestFit="1" customWidth="1"/>
    <col min="98" max="98" width="13.7265625" customWidth="1"/>
    <col min="100" max="100" width="18.81640625" customWidth="1"/>
    <col min="101" max="101" width="15.26953125" customWidth="1"/>
    <col min="104" max="104" width="13" customWidth="1"/>
  </cols>
  <sheetData>
    <row r="1" spans="1:95" ht="48" customHeight="1" thickBot="1" x14ac:dyDescent="0.5">
      <c r="B1" s="164" t="s">
        <v>8097</v>
      </c>
      <c r="C1" s="165"/>
      <c r="D1" s="165"/>
      <c r="E1" s="165"/>
      <c r="F1" s="165"/>
      <c r="G1" s="165"/>
      <c r="H1" s="165"/>
      <c r="I1" s="165"/>
      <c r="J1" s="165"/>
      <c r="K1" s="165"/>
      <c r="L1" s="165"/>
      <c r="M1" s="165"/>
      <c r="N1" s="166"/>
      <c r="O1" s="162"/>
      <c r="P1" s="162"/>
      <c r="Q1" s="162"/>
      <c r="R1" s="162"/>
      <c r="S1" s="162"/>
      <c r="T1" s="162"/>
      <c r="U1" s="162"/>
      <c r="V1" s="162"/>
      <c r="W1" s="162"/>
      <c r="X1" s="162"/>
      <c r="Y1" s="162"/>
      <c r="Z1" s="162"/>
      <c r="AA1" s="162"/>
      <c r="AB1" s="162"/>
      <c r="AC1" s="162"/>
      <c r="AD1" s="162"/>
      <c r="AE1" s="162"/>
      <c r="AF1" s="162"/>
      <c r="AG1" s="162"/>
      <c r="AH1" s="163"/>
      <c r="AI1" s="164" t="s">
        <v>8098</v>
      </c>
      <c r="AJ1" s="165"/>
      <c r="AK1" s="165"/>
      <c r="AL1" s="165"/>
      <c r="AM1" s="165"/>
      <c r="AN1" s="165"/>
      <c r="AO1" s="165"/>
      <c r="AP1" s="165"/>
      <c r="AQ1" s="165"/>
      <c r="AR1" s="165"/>
      <c r="AS1" s="165"/>
      <c r="AT1" s="165"/>
      <c r="AU1" s="165"/>
      <c r="AV1" s="166"/>
      <c r="AW1" s="161" t="s">
        <v>8099</v>
      </c>
      <c r="AX1" s="162"/>
      <c r="AY1" s="162"/>
      <c r="AZ1" s="162"/>
      <c r="BA1" s="162"/>
      <c r="BB1" s="163"/>
      <c r="BC1" s="167" t="s">
        <v>8100</v>
      </c>
      <c r="BD1" s="168"/>
      <c r="BE1" s="161" t="s">
        <v>8101</v>
      </c>
      <c r="BF1" s="162"/>
      <c r="BG1" s="162"/>
      <c r="BH1" s="162"/>
      <c r="BI1" s="162"/>
      <c r="BJ1" s="162"/>
      <c r="BK1" s="162"/>
      <c r="BL1" s="163"/>
      <c r="BM1" s="169" t="s">
        <v>8102</v>
      </c>
      <c r="BN1" s="170"/>
      <c r="BO1" s="170"/>
      <c r="BP1" s="170"/>
      <c r="BQ1" s="170"/>
      <c r="BR1" s="170"/>
      <c r="BS1" s="170"/>
      <c r="BT1" s="170"/>
      <c r="BU1" s="161" t="s">
        <v>8103</v>
      </c>
      <c r="BV1" s="162"/>
      <c r="BW1" s="164" t="s">
        <v>8104</v>
      </c>
      <c r="BX1" s="165"/>
      <c r="BY1" s="165"/>
      <c r="BZ1" s="165"/>
      <c r="CA1" s="165"/>
      <c r="CB1" s="165"/>
      <c r="CC1" s="165"/>
      <c r="CD1" s="166"/>
      <c r="CE1" s="162" t="s">
        <v>8105</v>
      </c>
      <c r="CF1" s="162"/>
      <c r="CG1" s="162"/>
      <c r="CH1" s="163"/>
      <c r="CI1" s="165" t="s">
        <v>8106</v>
      </c>
      <c r="CJ1" s="165"/>
      <c r="CK1" s="165"/>
      <c r="CL1" s="165"/>
      <c r="CM1" s="165"/>
      <c r="CN1" s="165"/>
      <c r="CO1" s="165"/>
      <c r="CP1" s="165"/>
      <c r="CQ1" s="166"/>
    </row>
    <row r="2" spans="1:95" s="24" customFormat="1" ht="168.5" customHeight="1" x14ac:dyDescent="0.35">
      <c r="A2" s="24" t="s">
        <v>8065</v>
      </c>
      <c r="B2" s="24" t="s">
        <v>8066</v>
      </c>
      <c r="C2" s="24" t="s">
        <v>8067</v>
      </c>
      <c r="D2" s="24" t="s">
        <v>7996</v>
      </c>
      <c r="F2" s="24" t="s">
        <v>8068</v>
      </c>
      <c r="K2" s="24" t="s">
        <v>8069</v>
      </c>
      <c r="L2" s="24" t="s">
        <v>8070</v>
      </c>
      <c r="M2" s="24" t="s">
        <v>8071</v>
      </c>
      <c r="O2" s="24" t="s">
        <v>8107</v>
      </c>
      <c r="P2" s="24" t="s">
        <v>8108</v>
      </c>
      <c r="Q2" s="24" t="s">
        <v>8072</v>
      </c>
      <c r="R2" s="24" t="s">
        <v>8109</v>
      </c>
      <c r="S2" s="24" t="s">
        <v>8110</v>
      </c>
      <c r="T2" s="24" t="s">
        <v>8073</v>
      </c>
      <c r="U2" s="24" t="s">
        <v>8074</v>
      </c>
      <c r="V2" s="24" t="s">
        <v>8075</v>
      </c>
      <c r="W2" s="24" t="s">
        <v>8076</v>
      </c>
      <c r="X2" s="24" t="s">
        <v>8111</v>
      </c>
      <c r="Y2" s="24" t="s">
        <v>8112</v>
      </c>
      <c r="Z2" s="24" t="s">
        <v>8077</v>
      </c>
      <c r="AA2" s="24" t="s">
        <v>8113</v>
      </c>
      <c r="AB2" s="24" t="s">
        <v>8114</v>
      </c>
      <c r="AC2" s="24" t="s">
        <v>8078</v>
      </c>
      <c r="AD2" s="24" t="s">
        <v>8115</v>
      </c>
      <c r="AE2" s="24" t="s">
        <v>8116</v>
      </c>
      <c r="AF2" s="24" t="s">
        <v>8079</v>
      </c>
      <c r="AG2" s="24" t="s">
        <v>8117</v>
      </c>
      <c r="AH2" s="24" t="s">
        <v>8080</v>
      </c>
      <c r="AI2" s="24" t="s">
        <v>8081</v>
      </c>
      <c r="AJ2" s="24" t="s">
        <v>8082</v>
      </c>
      <c r="AK2" s="24" t="s">
        <v>8083</v>
      </c>
      <c r="AL2" s="24" t="s">
        <v>8084</v>
      </c>
      <c r="AM2" s="24" t="s">
        <v>8085</v>
      </c>
      <c r="AN2" s="24" t="s">
        <v>8086</v>
      </c>
      <c r="AO2" s="24" t="s">
        <v>8087</v>
      </c>
      <c r="AP2" s="24" t="s">
        <v>8088</v>
      </c>
      <c r="AQ2" s="24" t="s">
        <v>8089</v>
      </c>
      <c r="AR2" s="24" t="s">
        <v>8090</v>
      </c>
      <c r="AS2" s="24" t="s">
        <v>8091</v>
      </c>
      <c r="AT2" s="24" t="s">
        <v>8092</v>
      </c>
      <c r="AU2" s="24" t="s">
        <v>8093</v>
      </c>
      <c r="AV2" s="24" t="s">
        <v>8094</v>
      </c>
      <c r="AW2" s="25" t="s">
        <v>8118</v>
      </c>
      <c r="AX2" s="24" t="s">
        <v>8119</v>
      </c>
      <c r="AY2" s="25" t="s">
        <v>8120</v>
      </c>
      <c r="AZ2" s="25" t="s">
        <v>8121</v>
      </c>
      <c r="BA2" s="24" t="s">
        <v>8122</v>
      </c>
      <c r="BB2" s="25" t="s">
        <v>8123</v>
      </c>
      <c r="BC2" s="26" t="s">
        <v>8124</v>
      </c>
      <c r="BD2" s="26" t="s">
        <v>8125</v>
      </c>
      <c r="BE2" s="24" t="s">
        <v>7988</v>
      </c>
      <c r="BF2" s="24" t="s">
        <v>7990</v>
      </c>
      <c r="BG2" s="24" t="s">
        <v>7992</v>
      </c>
      <c r="BH2" s="24" t="s">
        <v>7994</v>
      </c>
      <c r="BI2" s="24" t="s">
        <v>7996</v>
      </c>
      <c r="BJ2" s="24" t="s">
        <v>7998</v>
      </c>
      <c r="BK2" s="24" t="s">
        <v>8063</v>
      </c>
      <c r="BL2" s="24" t="s">
        <v>8000</v>
      </c>
      <c r="BM2" s="24" t="s">
        <v>8002</v>
      </c>
      <c r="BN2" s="24" t="s">
        <v>8004</v>
      </c>
      <c r="BO2" s="27" t="s">
        <v>8006</v>
      </c>
      <c r="BP2" s="27" t="s">
        <v>8008</v>
      </c>
      <c r="BQ2" s="27" t="s">
        <v>8010</v>
      </c>
      <c r="BR2" s="27" t="s">
        <v>8012</v>
      </c>
      <c r="BS2" s="27" t="s">
        <v>8014</v>
      </c>
      <c r="BT2" s="27" t="s">
        <v>8016</v>
      </c>
      <c r="BU2" s="24" t="s">
        <v>8018</v>
      </c>
      <c r="BV2" s="24" t="s">
        <v>8020</v>
      </c>
      <c r="BW2" s="24" t="s">
        <v>8022</v>
      </c>
      <c r="BX2" s="27" t="s">
        <v>8024</v>
      </c>
      <c r="BY2" s="27" t="s">
        <v>8026</v>
      </c>
      <c r="BZ2" s="27" t="s">
        <v>8095</v>
      </c>
      <c r="CA2" s="27" t="s">
        <v>8029</v>
      </c>
      <c r="CB2" s="27" t="s">
        <v>8031</v>
      </c>
      <c r="CC2" s="27" t="s">
        <v>8033</v>
      </c>
      <c r="CD2" s="27" t="s">
        <v>8035</v>
      </c>
      <c r="CE2" s="24" t="s">
        <v>8037</v>
      </c>
      <c r="CF2" s="24" t="s">
        <v>8039</v>
      </c>
      <c r="CG2" s="24" t="s">
        <v>8041</v>
      </c>
      <c r="CH2" s="24" t="s">
        <v>8043</v>
      </c>
      <c r="CI2" s="24" t="s">
        <v>8045</v>
      </c>
      <c r="CJ2" s="24" t="s">
        <v>8047</v>
      </c>
      <c r="CK2" s="24" t="s">
        <v>8049</v>
      </c>
      <c r="CL2" s="24" t="s">
        <v>8051</v>
      </c>
      <c r="CM2" s="24" t="s">
        <v>8053</v>
      </c>
      <c r="CN2" s="24" t="s">
        <v>8055</v>
      </c>
      <c r="CO2" s="24" t="s">
        <v>8057</v>
      </c>
      <c r="CP2" s="24" t="s">
        <v>8059</v>
      </c>
      <c r="CQ2" s="24" t="s">
        <v>8061</v>
      </c>
    </row>
    <row r="3" spans="1:95" s="17" customFormat="1" x14ac:dyDescent="0.35">
      <c r="A3" s="17">
        <v>1</v>
      </c>
      <c r="B3" s="17" t="s">
        <v>8126</v>
      </c>
      <c r="C3" s="17" t="s">
        <v>98</v>
      </c>
      <c r="D3" s="17">
        <v>82</v>
      </c>
      <c r="E3" s="28"/>
      <c r="F3" s="17" t="s">
        <v>8127</v>
      </c>
      <c r="K3" s="17" t="s">
        <v>8128</v>
      </c>
      <c r="L3" s="17" t="s">
        <v>8129</v>
      </c>
      <c r="M3" s="17" t="s">
        <v>8130</v>
      </c>
      <c r="Q3" s="29"/>
      <c r="T3" s="29"/>
      <c r="Z3" s="29"/>
      <c r="AC3" s="29"/>
      <c r="AD3" s="30"/>
      <c r="AF3" s="29"/>
      <c r="AG3" s="30"/>
      <c r="AH3" s="29"/>
      <c r="AP3" s="29"/>
      <c r="AW3" s="31"/>
      <c r="AY3" s="31"/>
      <c r="AZ3" s="31"/>
      <c r="BB3" s="31"/>
      <c r="BC3" s="32"/>
      <c r="BD3" s="32"/>
      <c r="BE3" s="17" t="s">
        <v>8127</v>
      </c>
      <c r="BF3" s="17" t="s">
        <v>8131</v>
      </c>
      <c r="BG3" s="17" t="s">
        <v>8132</v>
      </c>
      <c r="BH3" s="17" t="s">
        <v>8133</v>
      </c>
      <c r="BI3" s="17">
        <v>82</v>
      </c>
      <c r="BJ3" s="17" t="s">
        <v>8507</v>
      </c>
      <c r="BK3" s="17">
        <v>12000</v>
      </c>
      <c r="BL3" s="17" t="s">
        <v>8134</v>
      </c>
      <c r="BM3" s="17" t="s">
        <v>8135</v>
      </c>
      <c r="BN3" s="17">
        <v>15</v>
      </c>
      <c r="BO3" s="33" t="s">
        <v>8136</v>
      </c>
      <c r="BP3" s="33" t="s">
        <v>8134</v>
      </c>
      <c r="BQ3" s="33">
        <v>55</v>
      </c>
      <c r="BR3" s="34">
        <v>562.85282549999999</v>
      </c>
      <c r="BS3" s="34">
        <v>10.233687736363599</v>
      </c>
      <c r="BT3" s="35">
        <v>0.90778615092872394</v>
      </c>
      <c r="BU3" s="17" t="s">
        <v>8137</v>
      </c>
      <c r="BV3" s="17" t="s">
        <v>95</v>
      </c>
      <c r="BW3" s="17" t="s">
        <v>8134</v>
      </c>
      <c r="BX3" s="33" t="s">
        <v>95</v>
      </c>
      <c r="BY3" s="33" t="s">
        <v>95</v>
      </c>
      <c r="BZ3" s="33" t="s">
        <v>95</v>
      </c>
      <c r="CA3" s="33">
        <v>3.5</v>
      </c>
      <c r="CB3" s="34">
        <v>10.16</v>
      </c>
      <c r="CC3" s="34">
        <v>1</v>
      </c>
      <c r="CD3" s="34">
        <v>1.2</v>
      </c>
      <c r="CE3" s="17" t="s">
        <v>8138</v>
      </c>
      <c r="CF3" s="17" t="s">
        <v>3671</v>
      </c>
      <c r="CG3" s="17" t="s">
        <v>8139</v>
      </c>
      <c r="CH3" s="17" t="s">
        <v>8140</v>
      </c>
      <c r="CI3" s="17" t="s">
        <v>8134</v>
      </c>
      <c r="CJ3" s="17" t="s">
        <v>8141</v>
      </c>
      <c r="CK3" s="17" t="s">
        <v>8141</v>
      </c>
      <c r="CL3" s="17" t="s">
        <v>8141</v>
      </c>
      <c r="CM3" s="17" t="s">
        <v>8141</v>
      </c>
      <c r="CN3" s="17" t="s">
        <v>8141</v>
      </c>
      <c r="CO3" s="17" t="s">
        <v>8141</v>
      </c>
      <c r="CP3" s="17" t="s">
        <v>3671</v>
      </c>
      <c r="CQ3" s="17" t="s">
        <v>123</v>
      </c>
    </row>
    <row r="4" spans="1:95" x14ac:dyDescent="0.35">
      <c r="A4">
        <v>2</v>
      </c>
      <c r="B4" t="s">
        <v>8142</v>
      </c>
      <c r="C4" t="s">
        <v>1043</v>
      </c>
      <c r="D4">
        <v>70</v>
      </c>
      <c r="E4" s="36"/>
      <c r="F4" t="s">
        <v>8127</v>
      </c>
      <c r="K4" t="s">
        <v>8143</v>
      </c>
      <c r="L4" t="s">
        <v>8144</v>
      </c>
      <c r="M4" t="s">
        <v>8130</v>
      </c>
      <c r="Q4" s="37"/>
      <c r="T4" s="37"/>
      <c r="Z4" s="37"/>
      <c r="AC4" s="37"/>
      <c r="AD4" s="38"/>
      <c r="AE4" s="39"/>
      <c r="AF4" s="37"/>
      <c r="AG4" s="38"/>
      <c r="AH4" s="37"/>
      <c r="AP4" s="37"/>
      <c r="AW4" s="40"/>
      <c r="AY4" s="40"/>
      <c r="AZ4" s="40"/>
      <c r="BB4" s="40"/>
      <c r="BC4" s="41"/>
      <c r="BD4" s="41"/>
      <c r="BE4" t="s">
        <v>8127</v>
      </c>
      <c r="BF4" t="s">
        <v>8145</v>
      </c>
      <c r="BG4" t="s">
        <v>8146</v>
      </c>
      <c r="BH4" t="s">
        <v>8604</v>
      </c>
      <c r="BI4">
        <v>70</v>
      </c>
      <c r="BJ4" t="s">
        <v>8508</v>
      </c>
      <c r="BK4">
        <v>12500</v>
      </c>
      <c r="BL4" t="s">
        <v>3671</v>
      </c>
      <c r="BM4" t="s">
        <v>8147</v>
      </c>
      <c r="BN4">
        <v>3</v>
      </c>
      <c r="BO4" s="42" t="s">
        <v>8136</v>
      </c>
      <c r="BP4" s="42" t="s">
        <v>3671</v>
      </c>
      <c r="BQ4" s="42">
        <v>35</v>
      </c>
      <c r="BR4" s="43">
        <v>219.622692</v>
      </c>
      <c r="BS4" s="43">
        <v>6.2749340571428576</v>
      </c>
      <c r="BT4" s="44">
        <v>1.2589773737952359</v>
      </c>
      <c r="BU4" t="s">
        <v>8148</v>
      </c>
      <c r="BV4" t="s">
        <v>8149</v>
      </c>
      <c r="BW4" t="s">
        <v>3671</v>
      </c>
      <c r="BX4" s="42" t="s">
        <v>95</v>
      </c>
      <c r="BY4" s="42" t="s">
        <v>95</v>
      </c>
      <c r="BZ4" s="42" t="s">
        <v>95</v>
      </c>
      <c r="CA4" s="42">
        <v>14</v>
      </c>
      <c r="CB4" s="43">
        <v>20.32</v>
      </c>
      <c r="CC4" s="43">
        <v>1</v>
      </c>
      <c r="CD4" s="42">
        <v>0.9</v>
      </c>
      <c r="CE4" t="s">
        <v>8150</v>
      </c>
      <c r="CF4" t="s">
        <v>8134</v>
      </c>
      <c r="CG4" t="s">
        <v>8151</v>
      </c>
      <c r="CH4" t="s">
        <v>8152</v>
      </c>
      <c r="CI4" s="9" t="s">
        <v>3671</v>
      </c>
      <c r="CJ4" t="s">
        <v>8153</v>
      </c>
      <c r="CK4" t="s">
        <v>8156</v>
      </c>
      <c r="CL4" t="s">
        <v>8156</v>
      </c>
      <c r="CM4" t="s">
        <v>8141</v>
      </c>
      <c r="CN4" t="s">
        <v>8141</v>
      </c>
      <c r="CO4" t="s">
        <v>8601</v>
      </c>
      <c r="CP4" t="s">
        <v>3671</v>
      </c>
      <c r="CQ4" t="s">
        <v>8509</v>
      </c>
    </row>
    <row r="5" spans="1:95" s="17" customFormat="1" x14ac:dyDescent="0.35">
      <c r="A5" s="17">
        <v>3</v>
      </c>
      <c r="B5" s="17" t="s">
        <v>8154</v>
      </c>
      <c r="C5" s="17" t="s">
        <v>1175</v>
      </c>
      <c r="D5" s="17">
        <v>44</v>
      </c>
      <c r="E5" s="28"/>
      <c r="F5" s="17" t="s">
        <v>8127</v>
      </c>
      <c r="K5" s="17" t="s">
        <v>8155</v>
      </c>
      <c r="L5" s="17" t="s">
        <v>8129</v>
      </c>
      <c r="M5" s="17" t="s">
        <v>8130</v>
      </c>
      <c r="Q5" s="29"/>
      <c r="T5" s="29"/>
      <c r="Z5" s="29"/>
      <c r="AC5" s="29"/>
      <c r="AD5" s="30"/>
      <c r="AF5" s="29"/>
      <c r="AG5" s="30"/>
      <c r="AH5" s="29"/>
      <c r="AP5" s="29"/>
      <c r="AW5" s="31"/>
      <c r="AY5" s="31"/>
      <c r="AZ5" s="31"/>
      <c r="BB5" s="31"/>
      <c r="BC5" s="32"/>
      <c r="BD5" s="32"/>
      <c r="BE5" s="17" t="s">
        <v>8127</v>
      </c>
      <c r="BF5" s="17" t="s">
        <v>8131</v>
      </c>
      <c r="BG5" s="17" t="s">
        <v>8132</v>
      </c>
      <c r="BH5" s="17" t="s">
        <v>8604</v>
      </c>
      <c r="BI5" s="17">
        <v>44</v>
      </c>
      <c r="BJ5" s="17" t="s">
        <v>8506</v>
      </c>
      <c r="BK5" s="17">
        <v>11794</v>
      </c>
      <c r="BL5" s="17" t="s">
        <v>8134</v>
      </c>
      <c r="BM5" s="17" t="s">
        <v>8135</v>
      </c>
      <c r="BN5" s="17">
        <v>10</v>
      </c>
      <c r="BO5" s="33" t="s">
        <v>8136</v>
      </c>
      <c r="BP5" s="33" t="s">
        <v>8134</v>
      </c>
      <c r="BQ5" s="33">
        <v>44</v>
      </c>
      <c r="BR5" s="34">
        <v>339.653368</v>
      </c>
      <c r="BS5" s="34">
        <v>7.7</v>
      </c>
      <c r="BT5" s="35">
        <f>(7.9*44)/(7.7*44)</f>
        <v>1.025974025974026</v>
      </c>
      <c r="BU5" s="17" t="s">
        <v>8137</v>
      </c>
      <c r="BV5" s="17" t="s">
        <v>95</v>
      </c>
      <c r="BW5" s="17" t="s">
        <v>8134</v>
      </c>
      <c r="BX5" s="33" t="s">
        <v>95</v>
      </c>
      <c r="BY5" s="33" t="s">
        <v>95</v>
      </c>
      <c r="BZ5" s="33" t="s">
        <v>95</v>
      </c>
      <c r="CA5" s="33">
        <v>0</v>
      </c>
      <c r="CB5" s="33" t="s">
        <v>95</v>
      </c>
      <c r="CC5" s="33">
        <v>0.7</v>
      </c>
      <c r="CD5" s="34">
        <v>1.7</v>
      </c>
      <c r="CE5" s="17" t="s">
        <v>8138</v>
      </c>
      <c r="CF5" s="17" t="s">
        <v>3671</v>
      </c>
      <c r="CG5" s="17" t="s">
        <v>8139</v>
      </c>
      <c r="CH5" s="17" t="s">
        <v>8152</v>
      </c>
      <c r="CI5" s="17" t="s">
        <v>8134</v>
      </c>
      <c r="CJ5" s="17" t="s">
        <v>8156</v>
      </c>
      <c r="CK5" s="17" t="s">
        <v>8599</v>
      </c>
      <c r="CL5" s="17" t="s">
        <v>8141</v>
      </c>
      <c r="CM5" s="17" t="s">
        <v>8141</v>
      </c>
      <c r="CN5" s="17" t="s">
        <v>8141</v>
      </c>
      <c r="CO5" s="17" t="s">
        <v>8602</v>
      </c>
      <c r="CP5" s="17" t="s">
        <v>3671</v>
      </c>
      <c r="CQ5" s="17" t="s">
        <v>123</v>
      </c>
    </row>
    <row r="6" spans="1:95" x14ac:dyDescent="0.35">
      <c r="A6">
        <v>4</v>
      </c>
      <c r="B6" t="s">
        <v>8157</v>
      </c>
      <c r="C6" t="s">
        <v>447</v>
      </c>
      <c r="D6">
        <v>82</v>
      </c>
      <c r="E6" s="36"/>
      <c r="F6" t="s">
        <v>8127</v>
      </c>
      <c r="K6" t="s">
        <v>8158</v>
      </c>
      <c r="L6" t="s">
        <v>8129</v>
      </c>
      <c r="M6" t="s">
        <v>8130</v>
      </c>
      <c r="Q6" s="37"/>
      <c r="T6" s="37"/>
      <c r="Z6" s="37"/>
      <c r="AC6" s="37"/>
      <c r="AD6" s="38"/>
      <c r="AF6" s="37"/>
      <c r="AG6" s="38"/>
      <c r="AH6" s="37"/>
      <c r="AP6" s="37"/>
      <c r="AW6" s="40"/>
      <c r="AY6" s="40"/>
      <c r="AZ6" s="40"/>
      <c r="BB6" s="40"/>
      <c r="BC6" s="41"/>
      <c r="BD6" s="41"/>
      <c r="BE6" t="s">
        <v>8127</v>
      </c>
      <c r="BF6" t="s">
        <v>8131</v>
      </c>
      <c r="BG6" t="s">
        <v>8132</v>
      </c>
      <c r="BH6" t="s">
        <v>8605</v>
      </c>
      <c r="BI6">
        <v>82</v>
      </c>
      <c r="BJ6" t="s">
        <v>8507</v>
      </c>
      <c r="BK6">
        <v>14574</v>
      </c>
      <c r="BL6" t="s">
        <v>3671</v>
      </c>
      <c r="BM6" t="s">
        <v>8135</v>
      </c>
      <c r="BN6">
        <v>52</v>
      </c>
      <c r="BO6" s="42" t="s">
        <v>8136</v>
      </c>
      <c r="BP6" s="42" t="s">
        <v>3671</v>
      </c>
      <c r="BQ6" s="42">
        <v>80</v>
      </c>
      <c r="BR6" s="43">
        <v>535.12127999999996</v>
      </c>
      <c r="BS6" s="43">
        <v>6.6890159999999996</v>
      </c>
      <c r="BT6" s="44">
        <v>1.3888440392428423</v>
      </c>
      <c r="BU6" t="s">
        <v>8137</v>
      </c>
      <c r="BV6" t="s">
        <v>8159</v>
      </c>
      <c r="BW6" t="s">
        <v>3671</v>
      </c>
      <c r="BX6" s="42" t="s">
        <v>95</v>
      </c>
      <c r="BY6" s="42" t="s">
        <v>95</v>
      </c>
      <c r="BZ6" s="42" t="s">
        <v>95</v>
      </c>
      <c r="CA6" s="42">
        <v>0</v>
      </c>
      <c r="CB6" s="42" t="s">
        <v>95</v>
      </c>
      <c r="CC6" s="42">
        <v>0.9</v>
      </c>
      <c r="CD6" s="42">
        <v>1.5</v>
      </c>
      <c r="CE6" t="s">
        <v>8150</v>
      </c>
      <c r="CF6" t="s">
        <v>8134</v>
      </c>
      <c r="CG6" t="s">
        <v>8139</v>
      </c>
      <c r="CH6" t="s">
        <v>8152</v>
      </c>
      <c r="CI6" t="s">
        <v>3671</v>
      </c>
      <c r="CJ6" t="s">
        <v>8153</v>
      </c>
      <c r="CK6" t="s">
        <v>8141</v>
      </c>
      <c r="CL6" t="s">
        <v>8141</v>
      </c>
      <c r="CM6" t="s">
        <v>8141</v>
      </c>
      <c r="CN6" t="s">
        <v>8141</v>
      </c>
      <c r="CO6" t="s">
        <v>8141</v>
      </c>
      <c r="CP6" t="s">
        <v>3671</v>
      </c>
      <c r="CQ6" t="s">
        <v>8510</v>
      </c>
    </row>
    <row r="7" spans="1:95" s="17" customFormat="1" x14ac:dyDescent="0.35">
      <c r="A7" s="17">
        <v>9</v>
      </c>
      <c r="B7" s="17" t="s">
        <v>94</v>
      </c>
      <c r="C7" s="17" t="s">
        <v>1128</v>
      </c>
      <c r="D7" s="17">
        <v>105</v>
      </c>
      <c r="F7" s="17" t="s">
        <v>8127</v>
      </c>
      <c r="K7" s="17" t="s">
        <v>8143</v>
      </c>
      <c r="L7" s="17" t="s">
        <v>8144</v>
      </c>
      <c r="M7" s="17" t="s">
        <v>8130</v>
      </c>
      <c r="BE7" s="17" t="s">
        <v>8127</v>
      </c>
      <c r="BF7" s="17" t="s">
        <v>8145</v>
      </c>
      <c r="BG7" s="17" t="s">
        <v>8146</v>
      </c>
      <c r="BH7" s="17" t="s">
        <v>8605</v>
      </c>
      <c r="BI7" s="17">
        <v>105</v>
      </c>
      <c r="BJ7" s="17" t="s">
        <v>8507</v>
      </c>
      <c r="BK7" s="17">
        <v>13000</v>
      </c>
      <c r="BL7" s="31" t="s">
        <v>3671</v>
      </c>
      <c r="BM7" s="17" t="s">
        <v>8147</v>
      </c>
      <c r="BN7" s="30">
        <v>10</v>
      </c>
      <c r="BO7" s="33" t="s">
        <v>8136</v>
      </c>
      <c r="BP7" s="33" t="s">
        <v>3671</v>
      </c>
      <c r="BQ7" s="33">
        <v>90</v>
      </c>
      <c r="BR7" s="33">
        <v>459.4</v>
      </c>
      <c r="BS7" s="33">
        <v>5.0999999999999996</v>
      </c>
      <c r="BT7" s="33">
        <v>1.82</v>
      </c>
      <c r="BU7" s="17" t="s">
        <v>8137</v>
      </c>
      <c r="BV7" s="17" t="s">
        <v>8159</v>
      </c>
      <c r="BW7" s="17" t="s">
        <v>3671</v>
      </c>
      <c r="BX7" s="33" t="s">
        <v>95</v>
      </c>
      <c r="BY7" s="33" t="s">
        <v>95</v>
      </c>
      <c r="BZ7" s="33" t="s">
        <v>95</v>
      </c>
      <c r="CA7" s="33">
        <v>7</v>
      </c>
      <c r="CB7" s="33">
        <v>61</v>
      </c>
      <c r="CC7" s="33">
        <v>0.9</v>
      </c>
      <c r="CD7" s="33">
        <v>1.4</v>
      </c>
      <c r="CE7" s="17" t="s">
        <v>8150</v>
      </c>
      <c r="CF7" s="17" t="s">
        <v>8134</v>
      </c>
      <c r="CG7" s="17" t="s">
        <v>8139</v>
      </c>
      <c r="CH7" s="17" t="s">
        <v>8152</v>
      </c>
      <c r="CI7" s="17" t="s">
        <v>8134</v>
      </c>
      <c r="CJ7" s="17" t="s">
        <v>8156</v>
      </c>
      <c r="CK7" s="17" t="s">
        <v>8156</v>
      </c>
      <c r="CL7" s="17" t="s">
        <v>8156</v>
      </c>
      <c r="CM7" s="17" t="s">
        <v>8600</v>
      </c>
      <c r="CN7" s="17" t="s">
        <v>8160</v>
      </c>
      <c r="CO7" s="17" t="s">
        <v>8603</v>
      </c>
      <c r="CP7" s="17" t="s">
        <v>3671</v>
      </c>
      <c r="CQ7" s="17" t="s">
        <v>8510</v>
      </c>
    </row>
    <row r="8" spans="1:95" x14ac:dyDescent="0.35">
      <c r="A8">
        <v>5</v>
      </c>
      <c r="B8" t="s">
        <v>8161</v>
      </c>
      <c r="C8" t="s">
        <v>1157</v>
      </c>
      <c r="D8">
        <v>56</v>
      </c>
      <c r="E8" s="36"/>
      <c r="F8" t="s">
        <v>8162</v>
      </c>
      <c r="K8" t="s">
        <v>8163</v>
      </c>
      <c r="L8" t="s">
        <v>8144</v>
      </c>
      <c r="M8" t="s">
        <v>8130</v>
      </c>
      <c r="Q8" s="37"/>
      <c r="T8" s="37"/>
      <c r="Z8" s="37"/>
      <c r="AC8" s="37"/>
      <c r="AD8" s="38"/>
      <c r="AF8" s="37"/>
      <c r="AG8" s="38"/>
      <c r="AH8" s="37"/>
      <c r="AP8" s="37"/>
      <c r="AW8" s="40"/>
      <c r="AY8" s="40"/>
      <c r="AZ8" s="40"/>
      <c r="BB8" s="40"/>
      <c r="BC8" s="41"/>
      <c r="BD8" s="41"/>
      <c r="BE8" t="s">
        <v>8162</v>
      </c>
      <c r="BF8" t="s">
        <v>8164</v>
      </c>
      <c r="BG8" t="s">
        <v>8146</v>
      </c>
      <c r="BH8" t="s">
        <v>8133</v>
      </c>
      <c r="BI8">
        <v>56</v>
      </c>
      <c r="BJ8" t="s">
        <v>8506</v>
      </c>
      <c r="BK8">
        <v>21204</v>
      </c>
      <c r="BL8" t="s">
        <v>3671</v>
      </c>
      <c r="BM8" t="s">
        <v>8165</v>
      </c>
      <c r="BN8">
        <v>50</v>
      </c>
      <c r="BO8" s="42" t="s">
        <v>8166</v>
      </c>
      <c r="BP8" s="42" t="s">
        <v>95</v>
      </c>
      <c r="BQ8" s="42" t="s">
        <v>95</v>
      </c>
      <c r="BR8" s="42" t="s">
        <v>95</v>
      </c>
      <c r="BS8" s="42" t="s">
        <v>95</v>
      </c>
      <c r="BT8" s="42" t="s">
        <v>95</v>
      </c>
      <c r="BU8" t="s">
        <v>8137</v>
      </c>
      <c r="BV8" t="s">
        <v>8149</v>
      </c>
      <c r="BW8" t="s">
        <v>3671</v>
      </c>
      <c r="BX8" s="42">
        <v>14</v>
      </c>
      <c r="BY8" s="42">
        <v>14</v>
      </c>
      <c r="BZ8" s="43">
        <v>6.35</v>
      </c>
      <c r="CA8" s="42" t="s">
        <v>95</v>
      </c>
      <c r="CB8" s="42" t="s">
        <v>95</v>
      </c>
      <c r="CC8" s="42" t="s">
        <v>95</v>
      </c>
      <c r="CD8" s="42" t="s">
        <v>95</v>
      </c>
      <c r="CE8" t="s">
        <v>8138</v>
      </c>
      <c r="CF8" t="s">
        <v>8134</v>
      </c>
      <c r="CG8" t="s">
        <v>8139</v>
      </c>
      <c r="CH8" t="s">
        <v>8140</v>
      </c>
      <c r="CI8" t="s">
        <v>8134</v>
      </c>
      <c r="CJ8" t="s">
        <v>8141</v>
      </c>
      <c r="CK8" t="s">
        <v>8156</v>
      </c>
      <c r="CL8" t="s">
        <v>8599</v>
      </c>
      <c r="CM8" t="s">
        <v>8141</v>
      </c>
      <c r="CN8" t="s">
        <v>8141</v>
      </c>
      <c r="CO8" t="s">
        <v>8602</v>
      </c>
      <c r="CP8" t="s">
        <v>3671</v>
      </c>
      <c r="CQ8" t="s">
        <v>123</v>
      </c>
    </row>
    <row r="9" spans="1:95" s="17" customFormat="1" x14ac:dyDescent="0.35">
      <c r="A9" s="17">
        <v>6</v>
      </c>
      <c r="B9" s="17" t="s">
        <v>8167</v>
      </c>
      <c r="C9" s="17" t="s">
        <v>1096</v>
      </c>
      <c r="D9" s="17">
        <v>70</v>
      </c>
      <c r="E9" s="28"/>
      <c r="F9" s="17" t="s">
        <v>8162</v>
      </c>
      <c r="K9" s="17" t="s">
        <v>8168</v>
      </c>
      <c r="L9" s="17" t="s">
        <v>8144</v>
      </c>
      <c r="M9" s="17" t="s">
        <v>8130</v>
      </c>
      <c r="Q9" s="29"/>
      <c r="T9" s="29"/>
      <c r="Z9" s="29"/>
      <c r="AC9" s="29"/>
      <c r="AD9" s="30"/>
      <c r="AF9" s="29"/>
      <c r="AG9" s="30"/>
      <c r="AH9" s="29"/>
      <c r="AP9" s="29"/>
      <c r="AW9" s="31"/>
      <c r="AY9" s="31"/>
      <c r="AZ9" s="31"/>
      <c r="BB9" s="31"/>
      <c r="BC9" s="32"/>
      <c r="BD9" s="32"/>
      <c r="BE9" s="17" t="s">
        <v>8162</v>
      </c>
      <c r="BF9" s="17" t="s">
        <v>8164</v>
      </c>
      <c r="BG9" s="17" t="s">
        <v>8146</v>
      </c>
      <c r="BH9" s="17" t="s">
        <v>8604</v>
      </c>
      <c r="BI9" s="17">
        <v>70</v>
      </c>
      <c r="BJ9" s="17" t="s">
        <v>8508</v>
      </c>
      <c r="BK9" s="17">
        <v>13500</v>
      </c>
      <c r="BL9" s="17" t="s">
        <v>3671</v>
      </c>
      <c r="BM9" s="17" t="s">
        <v>8135</v>
      </c>
      <c r="BN9" s="17">
        <v>64</v>
      </c>
      <c r="BO9" s="33" t="s">
        <v>8166</v>
      </c>
      <c r="BP9" s="33" t="s">
        <v>95</v>
      </c>
      <c r="BQ9" s="33" t="s">
        <v>95</v>
      </c>
      <c r="BR9" s="33" t="s">
        <v>95</v>
      </c>
      <c r="BS9" s="33" t="s">
        <v>95</v>
      </c>
      <c r="BT9" s="33" t="s">
        <v>95</v>
      </c>
      <c r="BU9" s="17" t="s">
        <v>8137</v>
      </c>
      <c r="BV9" s="17" t="s">
        <v>8149</v>
      </c>
      <c r="BW9" s="17" t="s">
        <v>3671</v>
      </c>
      <c r="BX9" s="33">
        <v>28</v>
      </c>
      <c r="BY9" s="33">
        <v>28</v>
      </c>
      <c r="BZ9" s="34">
        <v>2.54</v>
      </c>
      <c r="CA9" s="33" t="s">
        <v>95</v>
      </c>
      <c r="CB9" s="33" t="s">
        <v>95</v>
      </c>
      <c r="CC9" s="33" t="s">
        <v>95</v>
      </c>
      <c r="CD9" s="33" t="s">
        <v>95</v>
      </c>
      <c r="CE9" s="17" t="s">
        <v>8138</v>
      </c>
      <c r="CF9" s="17" t="s">
        <v>8134</v>
      </c>
      <c r="CG9" s="17" t="s">
        <v>8139</v>
      </c>
      <c r="CH9" s="17" t="s">
        <v>8152</v>
      </c>
      <c r="CI9" s="21" t="s">
        <v>3671</v>
      </c>
      <c r="CJ9" s="17" t="s">
        <v>8141</v>
      </c>
      <c r="CK9" s="17" t="s">
        <v>8599</v>
      </c>
      <c r="CL9" s="17" t="s">
        <v>8599</v>
      </c>
      <c r="CM9" s="17" t="s">
        <v>8141</v>
      </c>
      <c r="CN9" s="17" t="s">
        <v>8141</v>
      </c>
      <c r="CO9" s="17" t="s">
        <v>8601</v>
      </c>
      <c r="CP9" s="17" t="s">
        <v>3671</v>
      </c>
      <c r="CQ9" s="17" t="s">
        <v>8510</v>
      </c>
    </row>
    <row r="10" spans="1:95" x14ac:dyDescent="0.35">
      <c r="A10">
        <v>7</v>
      </c>
      <c r="B10" t="s">
        <v>8169</v>
      </c>
      <c r="C10" t="s">
        <v>117</v>
      </c>
      <c r="D10">
        <v>70</v>
      </c>
      <c r="E10" s="36"/>
      <c r="F10" t="s">
        <v>8162</v>
      </c>
      <c r="K10" t="s">
        <v>8143</v>
      </c>
      <c r="L10" t="s">
        <v>8144</v>
      </c>
      <c r="M10" t="s">
        <v>8130</v>
      </c>
      <c r="Q10" s="37"/>
      <c r="T10" s="37"/>
      <c r="Z10" s="37"/>
      <c r="AC10" s="37"/>
      <c r="AD10" s="38"/>
      <c r="AE10" s="39"/>
      <c r="AF10" s="37"/>
      <c r="AG10" s="38"/>
      <c r="AH10" s="37"/>
      <c r="AP10" s="37"/>
      <c r="AW10" s="40"/>
      <c r="AY10" s="40"/>
      <c r="AZ10" s="40"/>
      <c r="BB10" s="40"/>
      <c r="BC10" s="41"/>
      <c r="BD10" s="41"/>
      <c r="BE10" t="s">
        <v>8162</v>
      </c>
      <c r="BF10" t="s">
        <v>8164</v>
      </c>
      <c r="BG10" t="s">
        <v>8146</v>
      </c>
      <c r="BH10" t="s">
        <v>8604</v>
      </c>
      <c r="BI10">
        <v>70</v>
      </c>
      <c r="BJ10" t="s">
        <v>8508</v>
      </c>
      <c r="BK10">
        <v>15200</v>
      </c>
      <c r="BL10" t="s">
        <v>3671</v>
      </c>
      <c r="BM10" t="s">
        <v>8165</v>
      </c>
      <c r="BN10">
        <v>61</v>
      </c>
      <c r="BO10" s="42" t="s">
        <v>8166</v>
      </c>
      <c r="BP10" s="42" t="s">
        <v>95</v>
      </c>
      <c r="BQ10" s="42" t="s">
        <v>95</v>
      </c>
      <c r="BR10" s="42" t="s">
        <v>95</v>
      </c>
      <c r="BS10" s="42" t="s">
        <v>95</v>
      </c>
      <c r="BT10" s="44" t="s">
        <v>95</v>
      </c>
      <c r="BU10" t="s">
        <v>8148</v>
      </c>
      <c r="BV10" t="s">
        <v>8149</v>
      </c>
      <c r="BW10" t="s">
        <v>8134</v>
      </c>
      <c r="BX10" s="42">
        <v>21</v>
      </c>
      <c r="BY10" s="42">
        <v>56</v>
      </c>
      <c r="BZ10" s="43">
        <v>2.54</v>
      </c>
      <c r="CA10" s="42" t="s">
        <v>95</v>
      </c>
      <c r="CB10" s="42" t="s">
        <v>95</v>
      </c>
      <c r="CC10" s="42" t="s">
        <v>95</v>
      </c>
      <c r="CD10" s="42" t="s">
        <v>95</v>
      </c>
      <c r="CE10" t="s">
        <v>8138</v>
      </c>
      <c r="CF10" t="s">
        <v>8134</v>
      </c>
      <c r="CG10" t="s">
        <v>8139</v>
      </c>
      <c r="CH10" t="s">
        <v>8152</v>
      </c>
      <c r="CI10" t="s">
        <v>3671</v>
      </c>
      <c r="CJ10" t="s">
        <v>8156</v>
      </c>
      <c r="CK10" t="s">
        <v>8599</v>
      </c>
      <c r="CL10" t="s">
        <v>8599</v>
      </c>
      <c r="CM10" t="s">
        <v>8600</v>
      </c>
      <c r="CN10" t="s">
        <v>8160</v>
      </c>
      <c r="CO10" t="s">
        <v>8602</v>
      </c>
      <c r="CP10" t="s">
        <v>8134</v>
      </c>
      <c r="CQ10" t="s">
        <v>8509</v>
      </c>
    </row>
    <row r="11" spans="1:95" s="17" customFormat="1" x14ac:dyDescent="0.35">
      <c r="A11" s="17">
        <v>8</v>
      </c>
      <c r="B11" s="17" t="s">
        <v>640</v>
      </c>
      <c r="C11" s="17" t="s">
        <v>640</v>
      </c>
      <c r="D11" s="17">
        <v>61</v>
      </c>
      <c r="E11" s="28"/>
      <c r="F11" s="17" t="s">
        <v>8162</v>
      </c>
      <c r="K11" s="17" t="s">
        <v>8163</v>
      </c>
      <c r="L11" s="17" t="s">
        <v>8144</v>
      </c>
      <c r="M11" s="17" t="s">
        <v>8130</v>
      </c>
      <c r="Q11" s="29"/>
      <c r="T11" s="29"/>
      <c r="Z11" s="29"/>
      <c r="AC11" s="29"/>
      <c r="AD11" s="30"/>
      <c r="AF11" s="29"/>
      <c r="AG11" s="30"/>
      <c r="AH11" s="29"/>
      <c r="AP11" s="29"/>
      <c r="AW11" s="31"/>
      <c r="AY11" s="31"/>
      <c r="AZ11" s="31"/>
      <c r="BB11" s="31"/>
      <c r="BC11" s="32"/>
      <c r="BD11" s="32"/>
      <c r="BE11" s="17" t="s">
        <v>8162</v>
      </c>
      <c r="BF11" s="17" t="s">
        <v>8164</v>
      </c>
      <c r="BG11" s="17" t="s">
        <v>8146</v>
      </c>
      <c r="BH11" s="17" t="s">
        <v>8133</v>
      </c>
      <c r="BI11" s="17">
        <v>61</v>
      </c>
      <c r="BJ11" s="17" t="s">
        <v>8508</v>
      </c>
      <c r="BK11" s="17">
        <v>15500</v>
      </c>
      <c r="BL11" s="17" t="s">
        <v>8134</v>
      </c>
      <c r="BM11" s="17" t="s">
        <v>8165</v>
      </c>
      <c r="BN11" s="17">
        <v>49</v>
      </c>
      <c r="BO11" s="33" t="s">
        <v>8166</v>
      </c>
      <c r="BP11" s="33" t="s">
        <v>95</v>
      </c>
      <c r="BQ11" s="33" t="s">
        <v>95</v>
      </c>
      <c r="BR11" s="33" t="s">
        <v>95</v>
      </c>
      <c r="BS11" s="33" t="s">
        <v>95</v>
      </c>
      <c r="BT11" s="35" t="s">
        <v>95</v>
      </c>
      <c r="BU11" s="17" t="s">
        <v>8137</v>
      </c>
      <c r="BV11" s="17" t="s">
        <v>8149</v>
      </c>
      <c r="BW11" s="17" t="s">
        <v>3671</v>
      </c>
      <c r="BX11" s="33">
        <v>14</v>
      </c>
      <c r="BY11" s="33">
        <v>35</v>
      </c>
      <c r="BZ11" s="34">
        <v>3.81</v>
      </c>
      <c r="CA11" s="33" t="s">
        <v>95</v>
      </c>
      <c r="CB11" s="33" t="s">
        <v>95</v>
      </c>
      <c r="CC11" s="33" t="s">
        <v>95</v>
      </c>
      <c r="CD11" s="33" t="s">
        <v>95</v>
      </c>
      <c r="CE11" s="17" t="s">
        <v>8138</v>
      </c>
      <c r="CF11" s="17" t="s">
        <v>8134</v>
      </c>
      <c r="CG11" s="17" t="s">
        <v>8151</v>
      </c>
      <c r="CH11" s="17" t="s">
        <v>8140</v>
      </c>
      <c r="CI11" s="17" t="s">
        <v>8134</v>
      </c>
      <c r="CJ11" s="17" t="s">
        <v>8141</v>
      </c>
      <c r="CK11" s="17" t="s">
        <v>8141</v>
      </c>
      <c r="CL11" s="17" t="s">
        <v>8141</v>
      </c>
      <c r="CM11" s="17" t="s">
        <v>8141</v>
      </c>
      <c r="CN11" s="17" t="s">
        <v>8141</v>
      </c>
      <c r="CO11" s="17" t="s">
        <v>8141</v>
      </c>
      <c r="CP11" s="17" t="s">
        <v>8134</v>
      </c>
      <c r="CQ11" s="17" t="s">
        <v>8509</v>
      </c>
    </row>
    <row r="12" spans="1:95" x14ac:dyDescent="0.35">
      <c r="A12">
        <v>10</v>
      </c>
      <c r="B12" t="s">
        <v>8170</v>
      </c>
      <c r="C12" t="s">
        <v>1061</v>
      </c>
      <c r="D12">
        <v>55</v>
      </c>
      <c r="F12" t="s">
        <v>8162</v>
      </c>
      <c r="K12" t="s">
        <v>8143</v>
      </c>
      <c r="L12" t="s">
        <v>8144</v>
      </c>
      <c r="M12" t="s">
        <v>8130</v>
      </c>
      <c r="BE12" t="s">
        <v>8162</v>
      </c>
      <c r="BF12" t="s">
        <v>8164</v>
      </c>
      <c r="BG12" t="s">
        <v>8146</v>
      </c>
      <c r="BH12" t="s">
        <v>8605</v>
      </c>
      <c r="BI12">
        <v>55</v>
      </c>
      <c r="BJ12" t="s">
        <v>8506</v>
      </c>
      <c r="BK12">
        <v>10675</v>
      </c>
      <c r="BL12" s="40" t="s">
        <v>8134</v>
      </c>
      <c r="BM12" t="s">
        <v>8165</v>
      </c>
      <c r="BN12" s="38">
        <v>116</v>
      </c>
      <c r="BO12" s="42" t="s">
        <v>8166</v>
      </c>
      <c r="BP12" s="42" t="s">
        <v>95</v>
      </c>
      <c r="BQ12" s="42" t="s">
        <v>95</v>
      </c>
      <c r="BR12" s="42" t="s">
        <v>95</v>
      </c>
      <c r="BS12" s="42" t="s">
        <v>95</v>
      </c>
      <c r="BT12" s="42" t="s">
        <v>95</v>
      </c>
      <c r="BU12" t="s">
        <v>8137</v>
      </c>
      <c r="BV12" t="s">
        <v>8149</v>
      </c>
      <c r="BW12" t="s">
        <v>3671</v>
      </c>
      <c r="BX12" s="42">
        <v>7</v>
      </c>
      <c r="BY12" s="42">
        <v>14</v>
      </c>
      <c r="BZ12" s="42">
        <v>2.5</v>
      </c>
      <c r="CA12" s="42" t="s">
        <v>95</v>
      </c>
      <c r="CB12" s="42" t="s">
        <v>95</v>
      </c>
      <c r="CC12" s="42" t="s">
        <v>95</v>
      </c>
      <c r="CD12" s="42" t="s">
        <v>95</v>
      </c>
      <c r="CE12" t="s">
        <v>8138</v>
      </c>
      <c r="CF12" t="s">
        <v>8134</v>
      </c>
      <c r="CG12" t="s">
        <v>8139</v>
      </c>
      <c r="CH12" t="s">
        <v>8152</v>
      </c>
      <c r="CI12" t="s">
        <v>8134</v>
      </c>
      <c r="CJ12" t="s">
        <v>8156</v>
      </c>
      <c r="CK12" t="s">
        <v>8599</v>
      </c>
      <c r="CL12" t="s">
        <v>8599</v>
      </c>
      <c r="CM12" t="s">
        <v>8156</v>
      </c>
      <c r="CN12" t="s">
        <v>8141</v>
      </c>
      <c r="CO12" t="s">
        <v>8603</v>
      </c>
      <c r="CP12" t="s">
        <v>3671</v>
      </c>
      <c r="CQ12" t="s">
        <v>123</v>
      </c>
    </row>
    <row r="15" spans="1:95" x14ac:dyDescent="0.35">
      <c r="BQ15" s="40"/>
      <c r="BR15" s="40"/>
      <c r="BS15" s="40"/>
      <c r="BT15" s="41"/>
    </row>
    <row r="16" spans="1:95" x14ac:dyDescent="0.35">
      <c r="D16">
        <f>AVERAGE(D3:D12)</f>
        <v>69.5</v>
      </c>
      <c r="BH16" t="s">
        <v>8872</v>
      </c>
      <c r="BI16">
        <f>AVERAGE(BI3:BI12)</f>
        <v>69.5</v>
      </c>
      <c r="BQ16" s="40"/>
      <c r="BR16" s="40"/>
      <c r="BS16" s="40"/>
      <c r="BT16" s="41"/>
    </row>
    <row r="17" spans="4:64" x14ac:dyDescent="0.35">
      <c r="D17">
        <f>_xlfn.STDEV.S(D3:D12)</f>
        <v>17.283582447577881</v>
      </c>
      <c r="BH17" t="s">
        <v>8873</v>
      </c>
      <c r="BI17">
        <f>_xlfn.STDEV.S(BI3:BI12)</f>
        <v>17.283582447577881</v>
      </c>
    </row>
    <row r="18" spans="4:64" x14ac:dyDescent="0.35">
      <c r="D18">
        <f>MEDIAN(D3:D12)</f>
        <v>70</v>
      </c>
      <c r="BH18" t="s">
        <v>8874</v>
      </c>
      <c r="BI18">
        <f>MEDIAN(BI3:BI12)</f>
        <v>70</v>
      </c>
    </row>
    <row r="19" spans="4:64" x14ac:dyDescent="0.35">
      <c r="D19">
        <f>MIN(D3:D12)</f>
        <v>44</v>
      </c>
      <c r="BH19" t="s">
        <v>8875</v>
      </c>
      <c r="BI19">
        <f>MIN(BI3:BI12)</f>
        <v>44</v>
      </c>
    </row>
    <row r="20" spans="4:64" x14ac:dyDescent="0.35">
      <c r="D20">
        <f>MAX(D3:D12)</f>
        <v>105</v>
      </c>
      <c r="BH20" t="s">
        <v>8876</v>
      </c>
      <c r="BI20">
        <f>MAX(BI3:BI12)</f>
        <v>105</v>
      </c>
    </row>
    <row r="25" spans="4:64" x14ac:dyDescent="0.35">
      <c r="BL25"/>
    </row>
    <row r="26" spans="4:64" x14ac:dyDescent="0.35">
      <c r="BL26"/>
    </row>
    <row r="27" spans="4:64" x14ac:dyDescent="0.35">
      <c r="BL27"/>
    </row>
    <row r="28" spans="4:64" x14ac:dyDescent="0.35">
      <c r="BL28"/>
    </row>
    <row r="29" spans="4:64" x14ac:dyDescent="0.35">
      <c r="BL29"/>
    </row>
    <row r="30" spans="4:64" x14ac:dyDescent="0.35">
      <c r="BL30"/>
    </row>
    <row r="31" spans="4:64" x14ac:dyDescent="0.35">
      <c r="BL31"/>
    </row>
    <row r="32" spans="4:64" x14ac:dyDescent="0.35">
      <c r="BL32"/>
    </row>
    <row r="33" spans="64:64" x14ac:dyDescent="0.35">
      <c r="BL33"/>
    </row>
    <row r="34" spans="64:64" x14ac:dyDescent="0.35">
      <c r="BL34"/>
    </row>
  </sheetData>
  <sortState xmlns:xlrd2="http://schemas.microsoft.com/office/spreadsheetml/2017/richdata2" ref="BL25:BL34">
    <sortCondition ref="BL25:BL34"/>
  </sortState>
  <mergeCells count="11">
    <mergeCell ref="BM1:BT1"/>
    <mergeCell ref="BU1:BV1"/>
    <mergeCell ref="BW1:CD1"/>
    <mergeCell ref="CE1:CH1"/>
    <mergeCell ref="CI1:CQ1"/>
    <mergeCell ref="BE1:BL1"/>
    <mergeCell ref="B1:N1"/>
    <mergeCell ref="O1:AH1"/>
    <mergeCell ref="AI1:AV1"/>
    <mergeCell ref="AW1:BB1"/>
    <mergeCell ref="BC1:B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opLeftCell="A24" zoomScale="56" zoomScaleNormal="130" workbookViewId="0">
      <selection activeCell="B111" sqref="B111"/>
    </sheetView>
  </sheetViews>
  <sheetFormatPr defaultRowHeight="14.5" x14ac:dyDescent="0.35"/>
  <cols>
    <col min="1" max="1" width="26.81640625" style="47" customWidth="1"/>
    <col min="2" max="2" width="61.90625" style="47" customWidth="1"/>
    <col min="3" max="3" width="40.36328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05" customFormat="1" x14ac:dyDescent="0.35"/>
    <row r="2" spans="1:9" s="105" customFormat="1" ht="15" thickBot="1" x14ac:dyDescent="0.4">
      <c r="A2" s="106" t="s">
        <v>8833</v>
      </c>
    </row>
    <row r="3" spans="1:9" s="105" customFormat="1" x14ac:dyDescent="0.35">
      <c r="A3" s="107"/>
      <c r="B3" s="108" t="s">
        <v>8786</v>
      </c>
      <c r="C3" s="109" t="s">
        <v>8787</v>
      </c>
      <c r="D3" s="109"/>
      <c r="E3" s="109"/>
      <c r="F3" s="109"/>
      <c r="G3" s="109"/>
      <c r="H3" s="109"/>
      <c r="I3" s="110"/>
    </row>
    <row r="4" spans="1:9" s="105" customFormat="1" x14ac:dyDescent="0.35">
      <c r="A4" s="111"/>
      <c r="B4" s="171" t="s">
        <v>8788</v>
      </c>
      <c r="C4" s="105" t="s">
        <v>8789</v>
      </c>
      <c r="I4" s="113"/>
    </row>
    <row r="5" spans="1:9" s="105" customFormat="1" x14ac:dyDescent="0.35">
      <c r="A5" s="111"/>
      <c r="B5" s="171"/>
      <c r="I5" s="113"/>
    </row>
    <row r="6" spans="1:9" s="105" customFormat="1" x14ac:dyDescent="0.35">
      <c r="A6" s="111"/>
      <c r="I6" s="113"/>
    </row>
    <row r="7" spans="1:9" s="105" customFormat="1" ht="38" customHeight="1" x14ac:dyDescent="0.35">
      <c r="A7" s="111"/>
      <c r="B7" s="132" t="s">
        <v>8614</v>
      </c>
      <c r="C7" s="133" t="s">
        <v>8790</v>
      </c>
      <c r="D7" s="133"/>
      <c r="I7" s="113"/>
    </row>
    <row r="8" spans="1:9" s="105" customFormat="1" ht="70" customHeight="1" x14ac:dyDescent="0.35">
      <c r="A8" s="111"/>
      <c r="C8" s="134" t="s">
        <v>8792</v>
      </c>
      <c r="D8" s="114"/>
      <c r="F8" s="135"/>
      <c r="I8" s="113"/>
    </row>
    <row r="9" spans="1:9" s="105" customFormat="1" ht="73.5" customHeight="1" x14ac:dyDescent="0.35">
      <c r="A9" s="111"/>
      <c r="C9" s="133" t="s">
        <v>8791</v>
      </c>
      <c r="D9" s="114"/>
      <c r="F9" s="135"/>
      <c r="I9" s="113"/>
    </row>
    <row r="10" spans="1:9" s="105" customFormat="1" x14ac:dyDescent="0.35">
      <c r="A10" s="115" t="s">
        <v>8793</v>
      </c>
      <c r="F10" s="116" t="s">
        <v>8828</v>
      </c>
      <c r="I10" s="113"/>
    </row>
    <row r="11" spans="1:9" s="105" customFormat="1" x14ac:dyDescent="0.35">
      <c r="A11" s="111"/>
      <c r="B11" s="116" t="s">
        <v>8301</v>
      </c>
      <c r="C11" s="105" t="s">
        <v>8795</v>
      </c>
      <c r="F11" s="70" t="s">
        <v>8714</v>
      </c>
      <c r="G11" s="105">
        <v>89</v>
      </c>
      <c r="I11" s="113"/>
    </row>
    <row r="12" spans="1:9" s="105" customFormat="1" x14ac:dyDescent="0.35">
      <c r="A12" s="111"/>
      <c r="B12" s="116" t="s">
        <v>8299</v>
      </c>
      <c r="C12" s="136" t="s">
        <v>8794</v>
      </c>
      <c r="F12" s="70" t="s">
        <v>8715</v>
      </c>
      <c r="G12" s="105">
        <v>70</v>
      </c>
      <c r="I12" s="113"/>
    </row>
    <row r="13" spans="1:9" s="105" customFormat="1" x14ac:dyDescent="0.35">
      <c r="A13" s="111"/>
      <c r="F13" s="70" t="s">
        <v>8716</v>
      </c>
      <c r="G13" s="105">
        <v>71</v>
      </c>
      <c r="I13" s="113"/>
    </row>
    <row r="14" spans="1:9" s="105" customFormat="1" x14ac:dyDescent="0.35">
      <c r="A14" s="111"/>
      <c r="C14" s="116" t="s">
        <v>8303</v>
      </c>
      <c r="D14" s="116" t="s">
        <v>8302</v>
      </c>
      <c r="F14" s="70" t="s">
        <v>8717</v>
      </c>
      <c r="G14" s="105">
        <v>9</v>
      </c>
      <c r="I14" s="113"/>
    </row>
    <row r="15" spans="1:9" s="105" customFormat="1" x14ac:dyDescent="0.35">
      <c r="A15" s="111"/>
      <c r="B15" s="116" t="s">
        <v>640</v>
      </c>
      <c r="C15" s="105">
        <v>145</v>
      </c>
      <c r="D15" s="105">
        <v>38</v>
      </c>
      <c r="F15" s="70" t="s">
        <v>8718</v>
      </c>
      <c r="G15" s="105">
        <v>232</v>
      </c>
      <c r="I15" s="113"/>
    </row>
    <row r="16" spans="1:9" s="105" customFormat="1" x14ac:dyDescent="0.35">
      <c r="A16" s="111"/>
      <c r="B16" s="116" t="s">
        <v>8154</v>
      </c>
      <c r="C16" s="105">
        <v>155</v>
      </c>
      <c r="D16" s="105">
        <v>40</v>
      </c>
      <c r="F16" s="70" t="s">
        <v>8719</v>
      </c>
      <c r="G16" s="105">
        <v>235</v>
      </c>
      <c r="I16" s="113"/>
    </row>
    <row r="17" spans="1:9" s="105" customFormat="1" x14ac:dyDescent="0.35">
      <c r="A17" s="111"/>
      <c r="B17" s="116" t="s">
        <v>8126</v>
      </c>
      <c r="C17" s="105">
        <v>153</v>
      </c>
      <c r="D17" s="114">
        <v>41</v>
      </c>
      <c r="F17" s="70" t="s">
        <v>8720</v>
      </c>
      <c r="G17" s="105">
        <v>3</v>
      </c>
      <c r="I17" s="113"/>
    </row>
    <row r="18" spans="1:9" s="105" customFormat="1" x14ac:dyDescent="0.35">
      <c r="A18" s="111"/>
      <c r="B18" s="116" t="s">
        <v>94</v>
      </c>
      <c r="C18" s="105">
        <v>143</v>
      </c>
      <c r="D18" s="114">
        <v>39</v>
      </c>
      <c r="F18" s="70" t="s">
        <v>8721</v>
      </c>
      <c r="G18" s="105">
        <v>560</v>
      </c>
      <c r="I18" s="113"/>
    </row>
    <row r="19" spans="1:9" s="105" customFormat="1" x14ac:dyDescent="0.35">
      <c r="A19" s="111"/>
      <c r="B19" s="116" t="s">
        <v>8169</v>
      </c>
      <c r="C19" s="105">
        <v>144</v>
      </c>
      <c r="D19" s="114">
        <v>37</v>
      </c>
      <c r="F19" s="70" t="s">
        <v>8722</v>
      </c>
      <c r="G19" s="105">
        <v>19</v>
      </c>
      <c r="I19" s="113"/>
    </row>
    <row r="20" spans="1:9" s="105" customFormat="1" x14ac:dyDescent="0.35">
      <c r="A20" s="111"/>
      <c r="B20" s="116" t="s">
        <v>8167</v>
      </c>
      <c r="C20" s="105">
        <v>147</v>
      </c>
      <c r="D20" s="105">
        <v>40</v>
      </c>
      <c r="F20" s="70" t="s">
        <v>8723</v>
      </c>
      <c r="G20" s="105">
        <v>31</v>
      </c>
      <c r="I20" s="113"/>
    </row>
    <row r="21" spans="1:9" s="105" customFormat="1" x14ac:dyDescent="0.35">
      <c r="A21" s="111"/>
      <c r="B21" s="116" t="s">
        <v>8161</v>
      </c>
      <c r="C21" s="105">
        <v>138</v>
      </c>
      <c r="D21" s="114">
        <v>35</v>
      </c>
      <c r="F21" s="70" t="s">
        <v>8724</v>
      </c>
      <c r="G21" s="105">
        <v>93</v>
      </c>
      <c r="I21" s="113"/>
    </row>
    <row r="22" spans="1:9" s="105" customFormat="1" x14ac:dyDescent="0.35">
      <c r="A22" s="111"/>
      <c r="B22" s="116" t="s">
        <v>8157</v>
      </c>
      <c r="C22" s="105">
        <v>152</v>
      </c>
      <c r="D22" s="114">
        <v>39</v>
      </c>
      <c r="F22" s="70" t="s">
        <v>8725</v>
      </c>
      <c r="G22" s="105">
        <v>16</v>
      </c>
      <c r="I22" s="113"/>
    </row>
    <row r="23" spans="1:9" s="105" customFormat="1" x14ac:dyDescent="0.35">
      <c r="A23" s="111"/>
      <c r="B23" s="116" t="s">
        <v>8142</v>
      </c>
      <c r="C23" s="105">
        <v>131</v>
      </c>
      <c r="D23" s="114">
        <v>36</v>
      </c>
      <c r="F23" s="70" t="s">
        <v>8726</v>
      </c>
      <c r="G23" s="105">
        <v>4</v>
      </c>
      <c r="I23" s="113"/>
    </row>
    <row r="24" spans="1:9" s="105" customFormat="1" x14ac:dyDescent="0.35">
      <c r="A24" s="111"/>
      <c r="B24" s="116" t="s">
        <v>8170</v>
      </c>
      <c r="C24" s="105">
        <v>141</v>
      </c>
      <c r="D24" s="105">
        <v>38</v>
      </c>
      <c r="F24" s="70" t="s">
        <v>8727</v>
      </c>
      <c r="G24" s="105">
        <v>8</v>
      </c>
      <c r="I24" s="113"/>
    </row>
    <row r="25" spans="1:9" s="105" customFormat="1" ht="15" thickBot="1" x14ac:dyDescent="0.4">
      <c r="A25" s="117"/>
      <c r="B25" s="118"/>
      <c r="C25" s="118"/>
      <c r="D25" s="118"/>
      <c r="E25" s="118"/>
      <c r="F25" s="137" t="s">
        <v>8728</v>
      </c>
      <c r="G25" s="118">
        <v>9</v>
      </c>
      <c r="H25" s="118"/>
      <c r="I25" s="119"/>
    </row>
    <row r="26" spans="1:9" s="105" customFormat="1" x14ac:dyDescent="0.35"/>
    <row r="27" spans="1:9" s="105" customFormat="1" x14ac:dyDescent="0.35"/>
    <row r="28" spans="1:9" s="105" customFormat="1" x14ac:dyDescent="0.35"/>
    <row r="29" spans="1:9" s="105" customFormat="1" x14ac:dyDescent="0.35">
      <c r="B29" s="112"/>
    </row>
    <row r="30" spans="1:9" s="105" customFormat="1" ht="15" thickBot="1" x14ac:dyDescent="0.4">
      <c r="B30" s="112"/>
      <c r="F30" s="99" t="s">
        <v>8254</v>
      </c>
      <c r="G30" s="138" t="s">
        <v>8276</v>
      </c>
    </row>
    <row r="31" spans="1:9" s="105" customFormat="1" x14ac:dyDescent="0.35">
      <c r="A31" s="107"/>
      <c r="B31" s="109"/>
      <c r="C31" s="109"/>
      <c r="D31" s="109"/>
      <c r="E31" s="110"/>
      <c r="F31" s="99" t="s">
        <v>8255</v>
      </c>
      <c r="G31" s="138" t="s">
        <v>8275</v>
      </c>
    </row>
    <row r="32" spans="1:9" s="105" customFormat="1" x14ac:dyDescent="0.35">
      <c r="A32" s="120" t="s">
        <v>8712</v>
      </c>
      <c r="E32" s="113"/>
      <c r="F32" s="99" t="s">
        <v>8256</v>
      </c>
      <c r="G32" s="99"/>
    </row>
    <row r="33" spans="1:11" s="105" customFormat="1" x14ac:dyDescent="0.35">
      <c r="A33" s="111"/>
      <c r="B33" s="105" t="s">
        <v>8274</v>
      </c>
      <c r="C33" s="105" t="s">
        <v>8796</v>
      </c>
      <c r="E33" s="113"/>
      <c r="F33" s="99" t="s">
        <v>8257</v>
      </c>
      <c r="G33" s="99"/>
    </row>
    <row r="34" spans="1:11" s="105" customFormat="1" x14ac:dyDescent="0.35">
      <c r="A34" s="111"/>
      <c r="B34" s="105" t="s">
        <v>8306</v>
      </c>
      <c r="C34" s="105" t="s">
        <v>8797</v>
      </c>
      <c r="E34" s="113"/>
    </row>
    <row r="35" spans="1:11" s="105" customFormat="1" ht="15" thickBot="1" x14ac:dyDescent="0.4">
      <c r="A35" s="117"/>
      <c r="B35" s="118" t="s">
        <v>8335</v>
      </c>
      <c r="C35" s="118" t="s">
        <v>8845</v>
      </c>
      <c r="D35" s="118"/>
      <c r="E35" s="119"/>
    </row>
    <row r="36" spans="1:11" s="105" customFormat="1" ht="15" thickBot="1" x14ac:dyDescent="0.4"/>
    <row r="37" spans="1:11" s="105" customFormat="1" x14ac:dyDescent="0.35">
      <c r="A37" s="107"/>
      <c r="B37" s="109"/>
      <c r="C37" s="109"/>
      <c r="D37" s="109"/>
      <c r="E37" s="109"/>
      <c r="F37" s="109"/>
      <c r="G37" s="110"/>
    </row>
    <row r="38" spans="1:11" s="105" customFormat="1" x14ac:dyDescent="0.35">
      <c r="A38" s="120" t="s">
        <v>8848</v>
      </c>
      <c r="G38" s="113"/>
    </row>
    <row r="39" spans="1:11" s="105" customFormat="1" x14ac:dyDescent="0.35">
      <c r="A39" s="111"/>
      <c r="B39" s="105" t="s">
        <v>8308</v>
      </c>
      <c r="G39" s="113"/>
      <c r="J39" s="116"/>
    </row>
    <row r="40" spans="1:11" s="105" customFormat="1" x14ac:dyDescent="0.35">
      <c r="A40" s="111"/>
      <c r="B40" s="116" t="s">
        <v>102</v>
      </c>
      <c r="C40" s="105" t="s">
        <v>8799</v>
      </c>
      <c r="G40" s="113"/>
      <c r="J40" s="70"/>
      <c r="K40"/>
    </row>
    <row r="41" spans="1:11" s="105" customFormat="1" x14ac:dyDescent="0.35">
      <c r="A41" s="111"/>
      <c r="B41" s="116" t="s">
        <v>106</v>
      </c>
      <c r="C41" s="105" t="s">
        <v>8800</v>
      </c>
      <c r="G41" s="113"/>
      <c r="J41" s="70"/>
      <c r="K41"/>
    </row>
    <row r="42" spans="1:11" s="105" customFormat="1" x14ac:dyDescent="0.35">
      <c r="A42" s="111"/>
      <c r="B42" s="116" t="s">
        <v>94</v>
      </c>
      <c r="C42" s="105" t="s">
        <v>8801</v>
      </c>
      <c r="G42" s="113"/>
      <c r="J42" s="70"/>
      <c r="K42"/>
    </row>
    <row r="43" spans="1:11" s="105" customFormat="1" x14ac:dyDescent="0.35">
      <c r="A43" s="111"/>
      <c r="B43" s="116" t="s">
        <v>104</v>
      </c>
      <c r="C43" s="105" t="s">
        <v>8799</v>
      </c>
      <c r="G43" s="113"/>
      <c r="J43" s="70"/>
      <c r="K43"/>
    </row>
    <row r="44" spans="1:11" s="105" customFormat="1" x14ac:dyDescent="0.35">
      <c r="A44" s="111"/>
      <c r="B44" s="105" t="s">
        <v>8309</v>
      </c>
      <c r="G44" s="113"/>
      <c r="J44" s="70"/>
      <c r="K44"/>
    </row>
    <row r="45" spans="1:11" s="105" customFormat="1" x14ac:dyDescent="0.35">
      <c r="A45" s="111"/>
      <c r="B45" s="116" t="s">
        <v>8347</v>
      </c>
      <c r="C45" s="105" t="s">
        <v>8348</v>
      </c>
      <c r="D45" s="121" t="s">
        <v>8713</v>
      </c>
      <c r="F45" s="106" t="s">
        <v>8339</v>
      </c>
      <c r="G45" s="113"/>
      <c r="J45" s="70"/>
      <c r="K45"/>
    </row>
    <row r="46" spans="1:11" s="105" customFormat="1" x14ac:dyDescent="0.35">
      <c r="A46" s="111"/>
      <c r="B46" s="112">
        <v>1</v>
      </c>
      <c r="C46" s="105">
        <v>391</v>
      </c>
      <c r="D46" s="121">
        <v>0.27</v>
      </c>
      <c r="F46" s="114" t="s">
        <v>8340</v>
      </c>
      <c r="G46" s="113" t="s">
        <v>8802</v>
      </c>
      <c r="J46" s="70"/>
      <c r="K46"/>
    </row>
    <row r="47" spans="1:11" s="105" customFormat="1" x14ac:dyDescent="0.35">
      <c r="A47" s="111"/>
      <c r="B47" s="112">
        <v>2</v>
      </c>
      <c r="C47" s="105">
        <v>316</v>
      </c>
      <c r="D47" s="121">
        <v>0.218</v>
      </c>
      <c r="F47" s="114" t="s">
        <v>8341</v>
      </c>
      <c r="G47" s="113" t="s">
        <v>8803</v>
      </c>
      <c r="J47" s="70"/>
      <c r="K47"/>
    </row>
    <row r="48" spans="1:11" s="105" customFormat="1" x14ac:dyDescent="0.35">
      <c r="A48" s="111"/>
      <c r="B48" s="112">
        <v>3</v>
      </c>
      <c r="C48" s="105">
        <v>290</v>
      </c>
      <c r="D48" s="121">
        <v>0.2</v>
      </c>
      <c r="F48" s="114" t="s">
        <v>8342</v>
      </c>
      <c r="G48" s="113" t="s">
        <v>8804</v>
      </c>
      <c r="J48" s="70"/>
      <c r="K48"/>
    </row>
    <row r="49" spans="1:11" s="105" customFormat="1" x14ac:dyDescent="0.35">
      <c r="A49" s="111"/>
      <c r="B49" s="112">
        <v>4</v>
      </c>
      <c r="C49" s="105">
        <v>161</v>
      </c>
      <c r="D49" s="121">
        <v>0.111</v>
      </c>
      <c r="G49" s="113"/>
      <c r="J49" s="70"/>
      <c r="K49"/>
    </row>
    <row r="50" spans="1:11" s="105" customFormat="1" x14ac:dyDescent="0.35">
      <c r="A50" s="111"/>
      <c r="B50" s="112">
        <v>5</v>
      </c>
      <c r="C50" s="105">
        <v>98</v>
      </c>
      <c r="D50" s="121">
        <v>6.8000000000000005E-2</v>
      </c>
      <c r="F50" s="174" t="s">
        <v>8847</v>
      </c>
      <c r="G50" s="113"/>
      <c r="J50" s="70"/>
      <c r="K50"/>
    </row>
    <row r="51" spans="1:11" s="105" customFormat="1" x14ac:dyDescent="0.35">
      <c r="A51" s="111"/>
      <c r="B51" s="112">
        <v>6</v>
      </c>
      <c r="C51" s="105">
        <v>102</v>
      </c>
      <c r="D51" s="121">
        <v>7.0000000000000007E-2</v>
      </c>
      <c r="F51" s="174"/>
      <c r="G51" s="113"/>
      <c r="J51" s="70"/>
      <c r="K51"/>
    </row>
    <row r="52" spans="1:11" s="105" customFormat="1" x14ac:dyDescent="0.35">
      <c r="A52" s="111"/>
      <c r="B52" s="112">
        <v>7</v>
      </c>
      <c r="C52" s="105">
        <v>32</v>
      </c>
      <c r="D52" s="121">
        <v>2.1999999999999999E-2</v>
      </c>
      <c r="F52" s="174"/>
      <c r="G52" s="113"/>
      <c r="J52" s="70"/>
      <c r="K52"/>
    </row>
    <row r="53" spans="1:11" s="105" customFormat="1" x14ac:dyDescent="0.35">
      <c r="A53" s="111"/>
      <c r="B53" s="112">
        <v>8</v>
      </c>
      <c r="C53" s="105">
        <v>27</v>
      </c>
      <c r="D53" s="121">
        <v>1.9E-2</v>
      </c>
      <c r="F53" s="114" t="s">
        <v>8340</v>
      </c>
      <c r="G53" s="113" t="s">
        <v>8802</v>
      </c>
      <c r="J53" s="70"/>
      <c r="K53"/>
    </row>
    <row r="54" spans="1:11" s="105" customFormat="1" x14ac:dyDescent="0.35">
      <c r="A54" s="111"/>
      <c r="B54" s="112">
        <v>9</v>
      </c>
      <c r="C54" s="105">
        <v>23</v>
      </c>
      <c r="D54" s="121">
        <v>1.6E-2</v>
      </c>
      <c r="F54" s="114" t="s">
        <v>8341</v>
      </c>
      <c r="G54" s="113" t="s">
        <v>8803</v>
      </c>
      <c r="J54" s="70"/>
      <c r="K54"/>
    </row>
    <row r="55" spans="1:11" s="105" customFormat="1" x14ac:dyDescent="0.35">
      <c r="A55" s="111"/>
      <c r="D55" s="121"/>
      <c r="F55" s="114" t="s">
        <v>8345</v>
      </c>
      <c r="G55" s="113" t="s">
        <v>8805</v>
      </c>
    </row>
    <row r="56" spans="1:11" s="105" customFormat="1" x14ac:dyDescent="0.35">
      <c r="A56" s="111"/>
      <c r="B56" s="105" t="s">
        <v>8808</v>
      </c>
      <c r="C56" s="105" t="s">
        <v>8825</v>
      </c>
      <c r="D56" s="121"/>
      <c r="F56" s="114" t="s">
        <v>8344</v>
      </c>
      <c r="G56" s="113" t="s">
        <v>8806</v>
      </c>
    </row>
    <row r="57" spans="1:11" s="105" customFormat="1" x14ac:dyDescent="0.35">
      <c r="A57" s="111"/>
      <c r="G57" s="113"/>
    </row>
    <row r="58" spans="1:11" s="105" customFormat="1" x14ac:dyDescent="0.35">
      <c r="A58" s="111"/>
      <c r="G58" s="113"/>
    </row>
    <row r="59" spans="1:11" s="105" customFormat="1" x14ac:dyDescent="0.35">
      <c r="A59" s="111"/>
      <c r="G59" s="113"/>
    </row>
    <row r="60" spans="1:11" s="105" customFormat="1" x14ac:dyDescent="0.35">
      <c r="A60" s="111"/>
      <c r="G60" s="113"/>
    </row>
    <row r="61" spans="1:11" s="105" customFormat="1" x14ac:dyDescent="0.35">
      <c r="A61" s="111"/>
      <c r="G61" s="113"/>
    </row>
    <row r="62" spans="1:11" s="105" customFormat="1" x14ac:dyDescent="0.35">
      <c r="A62" s="111"/>
      <c r="D62" s="105" t="s">
        <v>8324</v>
      </c>
      <c r="G62" s="113"/>
    </row>
    <row r="63" spans="1:11" s="105" customFormat="1" x14ac:dyDescent="0.35">
      <c r="A63" s="111"/>
      <c r="B63" s="105" t="s">
        <v>8807</v>
      </c>
      <c r="C63" s="105" t="s">
        <v>8809</v>
      </c>
      <c r="D63" s="116" t="s">
        <v>8315</v>
      </c>
      <c r="E63" s="105" t="s">
        <v>8810</v>
      </c>
      <c r="G63" s="113"/>
    </row>
    <row r="64" spans="1:11" s="105" customFormat="1" x14ac:dyDescent="0.35">
      <c r="A64" s="111"/>
      <c r="B64" s="105" t="s">
        <v>8489</v>
      </c>
      <c r="C64" s="172" t="s">
        <v>8798</v>
      </c>
      <c r="D64" s="116" t="s">
        <v>8316</v>
      </c>
      <c r="E64" s="105" t="s">
        <v>8811</v>
      </c>
      <c r="G64" s="113"/>
    </row>
    <row r="65" spans="1:18" s="105" customFormat="1" ht="38" customHeight="1" x14ac:dyDescent="0.35">
      <c r="A65" s="111"/>
      <c r="C65" s="172"/>
      <c r="G65" s="113"/>
    </row>
    <row r="66" spans="1:18" s="105" customFormat="1" x14ac:dyDescent="0.35">
      <c r="A66" s="111"/>
      <c r="D66" s="105" t="s">
        <v>8317</v>
      </c>
      <c r="G66" s="113"/>
    </row>
    <row r="67" spans="1:18" s="105" customFormat="1" x14ac:dyDescent="0.35">
      <c r="A67" s="111"/>
      <c r="D67" s="116" t="s">
        <v>8325</v>
      </c>
      <c r="E67" s="105" t="s">
        <v>8637</v>
      </c>
      <c r="G67" s="113"/>
    </row>
    <row r="68" spans="1:18" s="105" customFormat="1" x14ac:dyDescent="0.35">
      <c r="A68" s="111"/>
      <c r="B68" s="105" t="s">
        <v>8314</v>
      </c>
      <c r="D68" s="116" t="s">
        <v>8326</v>
      </c>
      <c r="E68" s="105" t="s">
        <v>8638</v>
      </c>
      <c r="G68" s="113"/>
    </row>
    <row r="69" spans="1:18" s="105" customFormat="1" x14ac:dyDescent="0.35">
      <c r="A69" s="111"/>
      <c r="B69" s="116" t="s">
        <v>8322</v>
      </c>
      <c r="C69" s="105" t="s">
        <v>8650</v>
      </c>
      <c r="G69" s="113"/>
    </row>
    <row r="70" spans="1:18" s="105" customFormat="1" x14ac:dyDescent="0.35">
      <c r="A70" s="111"/>
      <c r="B70" s="116" t="s">
        <v>8648</v>
      </c>
      <c r="C70" s="105" t="s">
        <v>8651</v>
      </c>
      <c r="D70" s="105" t="s">
        <v>8318</v>
      </c>
      <c r="G70" s="113"/>
    </row>
    <row r="71" spans="1:18" s="105" customFormat="1" x14ac:dyDescent="0.35">
      <c r="A71" s="111"/>
      <c r="B71" s="116" t="s">
        <v>8649</v>
      </c>
      <c r="C71" s="105" t="s">
        <v>8652</v>
      </c>
      <c r="D71" s="116" t="s">
        <v>8329</v>
      </c>
      <c r="E71" s="105" t="s">
        <v>8812</v>
      </c>
      <c r="G71" s="113"/>
    </row>
    <row r="72" spans="1:18" s="105" customFormat="1" x14ac:dyDescent="0.35">
      <c r="A72" s="111"/>
      <c r="D72" s="116" t="s">
        <v>8330</v>
      </c>
      <c r="E72" s="105" t="s">
        <v>8813</v>
      </c>
      <c r="G72" s="113"/>
    </row>
    <row r="73" spans="1:18" s="105" customFormat="1" x14ac:dyDescent="0.35">
      <c r="A73" s="111"/>
      <c r="D73" s="116" t="s">
        <v>8331</v>
      </c>
      <c r="E73" s="105" t="s">
        <v>8811</v>
      </c>
      <c r="G73" s="113"/>
    </row>
    <row r="74" spans="1:18" s="105" customFormat="1" x14ac:dyDescent="0.35">
      <c r="A74" s="111"/>
      <c r="D74" s="114"/>
      <c r="G74" s="113"/>
    </row>
    <row r="75" spans="1:18" s="105" customFormat="1" x14ac:dyDescent="0.35">
      <c r="A75" s="111"/>
      <c r="G75" s="113"/>
    </row>
    <row r="76" spans="1:18" s="105" customFormat="1" x14ac:dyDescent="0.35">
      <c r="A76" s="111"/>
      <c r="G76" s="113"/>
    </row>
    <row r="77" spans="1:18" s="105" customFormat="1" x14ac:dyDescent="0.35">
      <c r="A77" s="111"/>
      <c r="G77" s="113"/>
    </row>
    <row r="78" spans="1:18" s="105" customFormat="1" ht="15" thickBot="1" x14ac:dyDescent="0.4">
      <c r="A78" s="117"/>
      <c r="B78" s="118"/>
      <c r="C78" s="118"/>
      <c r="D78" s="118"/>
      <c r="E78" s="118"/>
      <c r="F78" s="118"/>
      <c r="G78" s="119"/>
    </row>
    <row r="79" spans="1:18" s="105" customFormat="1" x14ac:dyDescent="0.35"/>
    <row r="80" spans="1:18" s="105" customFormat="1" ht="59" customHeight="1" x14ac:dyDescent="0.35">
      <c r="B80" s="106" t="s">
        <v>8849</v>
      </c>
      <c r="J80" s="122"/>
      <c r="O80" s="106"/>
      <c r="R80" s="106"/>
    </row>
    <row r="81" spans="2:18" s="105" customFormat="1" ht="32.5" customHeight="1" x14ac:dyDescent="0.35">
      <c r="B81" s="122" t="s">
        <v>8814</v>
      </c>
      <c r="C81" s="114" t="s">
        <v>8684</v>
      </c>
      <c r="D81"/>
      <c r="E81"/>
      <c r="J81" s="122" t="s">
        <v>8820</v>
      </c>
      <c r="K81" s="114" t="s">
        <v>8822</v>
      </c>
      <c r="L81"/>
      <c r="M81"/>
      <c r="O81" s="106"/>
      <c r="R81" s="106"/>
    </row>
    <row r="82" spans="2:18" s="105" customFormat="1" x14ac:dyDescent="0.35">
      <c r="B82" s="114" t="s">
        <v>8268</v>
      </c>
      <c r="C82" s="114" t="s">
        <v>8683</v>
      </c>
      <c r="J82" s="114" t="s">
        <v>8268</v>
      </c>
      <c r="K82" s="114" t="s">
        <v>8821</v>
      </c>
      <c r="O82" s="106"/>
      <c r="R82" s="106"/>
    </row>
    <row r="83" spans="2:18" s="105" customFormat="1" x14ac:dyDescent="0.35">
      <c r="B83" s="114" t="s">
        <v>8271</v>
      </c>
      <c r="C83" s="114" t="s">
        <v>8354</v>
      </c>
      <c r="J83" s="114" t="s">
        <v>8271</v>
      </c>
      <c r="K83" s="114" t="s">
        <v>8354</v>
      </c>
      <c r="O83" s="106"/>
      <c r="R83" s="106"/>
    </row>
    <row r="84" spans="2:18" s="105" customFormat="1" x14ac:dyDescent="0.35">
      <c r="B84" s="114"/>
      <c r="C84" s="114"/>
      <c r="J84" s="114"/>
      <c r="K84" s="114"/>
      <c r="O84" s="106"/>
      <c r="R84" s="106"/>
    </row>
    <row r="85" spans="2:18" s="105" customFormat="1" x14ac:dyDescent="0.35">
      <c r="C85" s="116" t="s">
        <v>8303</v>
      </c>
      <c r="D85" s="116" t="s">
        <v>8302</v>
      </c>
      <c r="K85" s="116" t="s">
        <v>8303</v>
      </c>
      <c r="L85" s="116" t="s">
        <v>8302</v>
      </c>
      <c r="O85" s="106"/>
      <c r="R85" s="106"/>
    </row>
    <row r="86" spans="2:18" s="105" customFormat="1" x14ac:dyDescent="0.35">
      <c r="B86" s="116" t="s">
        <v>640</v>
      </c>
      <c r="C86" s="105">
        <v>12</v>
      </c>
      <c r="D86" s="114">
        <v>10</v>
      </c>
      <c r="F86" s="114"/>
      <c r="J86" s="116" t="s">
        <v>640</v>
      </c>
      <c r="K86" s="105">
        <v>133</v>
      </c>
      <c r="L86" s="114">
        <v>38</v>
      </c>
      <c r="N86" s="114"/>
      <c r="O86" s="106"/>
      <c r="R86" s="106"/>
    </row>
    <row r="87" spans="2:18" s="105" customFormat="1" x14ac:dyDescent="0.35">
      <c r="B87" s="116" t="s">
        <v>8154</v>
      </c>
      <c r="C87" s="105">
        <v>42</v>
      </c>
      <c r="D87" s="114">
        <v>26</v>
      </c>
      <c r="F87" s="114"/>
      <c r="J87" s="116" t="s">
        <v>8154</v>
      </c>
      <c r="K87" s="105">
        <v>113</v>
      </c>
      <c r="L87" s="114">
        <v>39</v>
      </c>
      <c r="N87" s="114"/>
      <c r="O87" s="106"/>
      <c r="R87" s="106"/>
    </row>
    <row r="88" spans="2:18" s="105" customFormat="1" x14ac:dyDescent="0.35">
      <c r="B88" s="116" t="s">
        <v>8126</v>
      </c>
      <c r="C88" s="105">
        <v>23</v>
      </c>
      <c r="D88" s="114">
        <v>18</v>
      </c>
      <c r="F88" s="114"/>
      <c r="J88" s="116" t="s">
        <v>8126</v>
      </c>
      <c r="K88" s="105">
        <v>130</v>
      </c>
      <c r="L88" s="114">
        <v>41</v>
      </c>
      <c r="N88" s="114"/>
      <c r="O88" s="106"/>
      <c r="R88" s="106"/>
    </row>
    <row r="89" spans="2:18" s="105" customFormat="1" x14ac:dyDescent="0.35">
      <c r="B89" s="116" t="s">
        <v>94</v>
      </c>
      <c r="C89" s="105">
        <v>32</v>
      </c>
      <c r="D89" s="114">
        <v>23</v>
      </c>
      <c r="F89" s="114"/>
      <c r="J89" s="116" t="s">
        <v>94</v>
      </c>
      <c r="K89" s="105">
        <v>111</v>
      </c>
      <c r="L89" s="114">
        <v>38</v>
      </c>
      <c r="N89" s="114"/>
      <c r="O89" s="106"/>
      <c r="R89" s="106"/>
    </row>
    <row r="90" spans="2:18" s="105" customFormat="1" x14ac:dyDescent="0.35">
      <c r="B90" s="116" t="s">
        <v>8169</v>
      </c>
      <c r="C90" s="105">
        <v>31</v>
      </c>
      <c r="D90" s="114">
        <v>19</v>
      </c>
      <c r="F90" s="114"/>
      <c r="J90" s="116" t="s">
        <v>8169</v>
      </c>
      <c r="K90" s="105">
        <v>113</v>
      </c>
      <c r="L90" s="114">
        <v>37</v>
      </c>
      <c r="N90" s="114"/>
      <c r="O90" s="106"/>
      <c r="R90" s="106"/>
    </row>
    <row r="91" spans="2:18" s="105" customFormat="1" x14ac:dyDescent="0.35">
      <c r="B91" s="116" t="s">
        <v>8167</v>
      </c>
      <c r="C91" s="105">
        <v>38</v>
      </c>
      <c r="D91" s="105">
        <v>24</v>
      </c>
      <c r="J91" s="116" t="s">
        <v>8167</v>
      </c>
      <c r="K91" s="105">
        <v>109</v>
      </c>
      <c r="L91" s="105">
        <v>38</v>
      </c>
      <c r="O91" s="106"/>
      <c r="R91" s="106"/>
    </row>
    <row r="92" spans="2:18" s="105" customFormat="1" x14ac:dyDescent="0.35">
      <c r="B92" s="116" t="s">
        <v>8161</v>
      </c>
      <c r="C92" s="105">
        <v>25</v>
      </c>
      <c r="D92" s="114">
        <v>17</v>
      </c>
      <c r="F92" s="114"/>
      <c r="J92" s="116" t="s">
        <v>8161</v>
      </c>
      <c r="K92" s="105">
        <v>113</v>
      </c>
      <c r="L92" s="114">
        <v>35</v>
      </c>
      <c r="N92" s="114"/>
      <c r="O92" s="106"/>
      <c r="R92" s="106"/>
    </row>
    <row r="93" spans="2:18" s="105" customFormat="1" x14ac:dyDescent="0.35">
      <c r="B93" s="116" t="s">
        <v>8157</v>
      </c>
      <c r="C93" s="105">
        <v>35</v>
      </c>
      <c r="D93" s="114">
        <v>19</v>
      </c>
      <c r="F93" s="114"/>
      <c r="J93" s="116" t="s">
        <v>8157</v>
      </c>
      <c r="K93" s="105">
        <v>117</v>
      </c>
      <c r="L93" s="114">
        <v>38</v>
      </c>
      <c r="N93" s="114"/>
      <c r="O93" s="106"/>
      <c r="R93" s="106"/>
    </row>
    <row r="94" spans="2:18" s="105" customFormat="1" x14ac:dyDescent="0.35">
      <c r="B94" s="116" t="s">
        <v>8142</v>
      </c>
      <c r="C94" s="105">
        <v>25</v>
      </c>
      <c r="D94" s="114">
        <v>15</v>
      </c>
      <c r="F94" s="114"/>
      <c r="J94" s="116" t="s">
        <v>8142</v>
      </c>
      <c r="K94" s="105">
        <v>106</v>
      </c>
      <c r="L94" s="114">
        <v>34</v>
      </c>
      <c r="N94" s="114"/>
      <c r="O94" s="106"/>
      <c r="R94" s="106"/>
    </row>
    <row r="95" spans="2:18" s="105" customFormat="1" x14ac:dyDescent="0.35">
      <c r="B95" s="116" t="s">
        <v>8170</v>
      </c>
      <c r="C95" s="105">
        <v>33</v>
      </c>
      <c r="D95" s="105">
        <v>22</v>
      </c>
      <c r="J95" s="116" t="s">
        <v>8170</v>
      </c>
      <c r="K95" s="105">
        <v>108</v>
      </c>
      <c r="L95" s="105">
        <v>38</v>
      </c>
      <c r="O95" s="106"/>
      <c r="R95" s="106"/>
    </row>
    <row r="96" spans="2:18" s="105" customFormat="1" x14ac:dyDescent="0.35">
      <c r="O96" s="106"/>
      <c r="R96" s="106"/>
    </row>
    <row r="97" spans="1:12" s="105" customFormat="1" x14ac:dyDescent="0.35">
      <c r="C97" s="116" t="s">
        <v>8418</v>
      </c>
      <c r="D97" s="105" t="s">
        <v>8815</v>
      </c>
      <c r="K97" s="116" t="s">
        <v>8418</v>
      </c>
      <c r="L97" s="105" t="s">
        <v>8823</v>
      </c>
    </row>
    <row r="98" spans="1:12" s="105" customFormat="1" x14ac:dyDescent="0.35">
      <c r="C98" s="116" t="s">
        <v>8816</v>
      </c>
      <c r="D98" s="105" t="s">
        <v>8817</v>
      </c>
      <c r="K98" s="116" t="s">
        <v>8816</v>
      </c>
      <c r="L98" s="105" t="s">
        <v>8824</v>
      </c>
    </row>
    <row r="99" spans="1:12" s="105" customFormat="1" x14ac:dyDescent="0.35">
      <c r="C99" s="116" t="s">
        <v>8419</v>
      </c>
      <c r="D99" s="105" t="s">
        <v>8818</v>
      </c>
      <c r="K99" s="116" t="s">
        <v>8419</v>
      </c>
      <c r="L99" s="105" t="s">
        <v>8826</v>
      </c>
    </row>
    <row r="100" spans="1:12" s="105" customFormat="1" x14ac:dyDescent="0.35">
      <c r="C100" s="116" t="s">
        <v>8420</v>
      </c>
      <c r="D100" s="105" t="s">
        <v>8819</v>
      </c>
      <c r="K100" s="116" t="s">
        <v>8420</v>
      </c>
      <c r="L100" s="105" t="s">
        <v>8827</v>
      </c>
    </row>
    <row r="101" spans="1:12" s="105" customFormat="1" x14ac:dyDescent="0.35">
      <c r="E101" s="106"/>
    </row>
    <row r="102" spans="1:12" s="105" customFormat="1" x14ac:dyDescent="0.35"/>
    <row r="103" spans="1:12" s="105" customFormat="1" ht="15" thickBot="1" x14ac:dyDescent="0.4"/>
    <row r="104" spans="1:12" s="105" customFormat="1" x14ac:dyDescent="0.35">
      <c r="A104" s="123"/>
      <c r="B104" s="124"/>
      <c r="C104" s="131"/>
      <c r="D104"/>
      <c r="E104"/>
      <c r="F104"/>
      <c r="G104"/>
    </row>
    <row r="105" spans="1:12" s="105" customFormat="1" x14ac:dyDescent="0.35">
      <c r="A105" s="125" t="s">
        <v>8829</v>
      </c>
      <c r="B105"/>
      <c r="C105" s="74"/>
      <c r="D105"/>
      <c r="E105"/>
      <c r="F105"/>
      <c r="G105"/>
    </row>
    <row r="106" spans="1:12" s="105" customFormat="1" x14ac:dyDescent="0.35">
      <c r="A106" s="173" t="s">
        <v>8830</v>
      </c>
      <c r="B106" t="s">
        <v>8743</v>
      </c>
      <c r="C106" s="126">
        <v>30</v>
      </c>
      <c r="D106"/>
      <c r="E106"/>
      <c r="F106" s="99" t="s">
        <v>8841</v>
      </c>
      <c r="G106" s="99"/>
    </row>
    <row r="107" spans="1:12" s="105" customFormat="1" x14ac:dyDescent="0.35">
      <c r="A107" s="173"/>
      <c r="B107" t="s">
        <v>8729</v>
      </c>
      <c r="C107" s="126">
        <v>19</v>
      </c>
      <c r="D107"/>
      <c r="E107"/>
      <c r="F107" s="99" t="s">
        <v>8842</v>
      </c>
      <c r="G107" s="99"/>
    </row>
    <row r="108" spans="1:12" s="105" customFormat="1" x14ac:dyDescent="0.35">
      <c r="A108" s="173"/>
      <c r="B108" t="s">
        <v>8730</v>
      </c>
      <c r="C108" s="126">
        <v>32</v>
      </c>
      <c r="D108"/>
      <c r="E108"/>
      <c r="F108" s="99" t="s">
        <v>8273</v>
      </c>
      <c r="G108" s="99"/>
    </row>
    <row r="109" spans="1:12" s="105" customFormat="1" x14ac:dyDescent="0.35">
      <c r="A109" s="173"/>
      <c r="B109" t="s">
        <v>8731</v>
      </c>
      <c r="C109" s="126">
        <v>2</v>
      </c>
      <c r="D109"/>
      <c r="E109"/>
      <c r="F109" s="140"/>
      <c r="G109" s="99"/>
      <c r="H109" s="47"/>
      <c r="I109" s="47"/>
    </row>
    <row r="110" spans="1:12" s="105" customFormat="1" x14ac:dyDescent="0.35">
      <c r="A110" s="58"/>
      <c r="B110" t="s">
        <v>8732</v>
      </c>
      <c r="C110" s="126">
        <v>37</v>
      </c>
      <c r="D110"/>
      <c r="E110"/>
      <c r="F110" s="99"/>
      <c r="G110" s="99"/>
      <c r="H110"/>
      <c r="I110"/>
    </row>
    <row r="111" spans="1:12" s="105" customFormat="1" x14ac:dyDescent="0.35">
      <c r="A111" s="58"/>
      <c r="B111" t="s">
        <v>8733</v>
      </c>
      <c r="C111" s="126">
        <v>26</v>
      </c>
      <c r="D111"/>
      <c r="E111"/>
      <c r="F111" s="99"/>
      <c r="G111" s="99"/>
      <c r="H111"/>
      <c r="I111"/>
    </row>
    <row r="112" spans="1:12" s="105" customFormat="1" x14ac:dyDescent="0.35">
      <c r="A112" s="58"/>
      <c r="B112" t="s">
        <v>8734</v>
      </c>
      <c r="C112" s="126">
        <v>0</v>
      </c>
      <c r="D112"/>
      <c r="E112"/>
      <c r="F112" s="139" t="s">
        <v>8258</v>
      </c>
      <c r="G112" s="99" t="s">
        <v>8259</v>
      </c>
      <c r="H112"/>
      <c r="I112"/>
    </row>
    <row r="113" spans="1:15" s="105" customFormat="1" x14ac:dyDescent="0.35">
      <c r="A113" s="58"/>
      <c r="B113" t="s">
        <v>8735</v>
      </c>
      <c r="C113" s="126">
        <v>129</v>
      </c>
      <c r="D113"/>
      <c r="E113"/>
      <c r="F113" s="99"/>
      <c r="G113" s="99"/>
      <c r="H113"/>
      <c r="I113"/>
    </row>
    <row r="114" spans="1:15" s="105" customFormat="1" x14ac:dyDescent="0.35">
      <c r="A114" s="58"/>
      <c r="B114" t="s">
        <v>8736</v>
      </c>
      <c r="C114" s="126">
        <v>1</v>
      </c>
      <c r="D114"/>
      <c r="E114"/>
      <c r="F114" s="139" t="s">
        <v>8260</v>
      </c>
      <c r="G114" s="99" t="s">
        <v>8262</v>
      </c>
      <c r="H114"/>
      <c r="I114"/>
    </row>
    <row r="115" spans="1:15" s="105" customFormat="1" x14ac:dyDescent="0.35">
      <c r="A115" s="58"/>
      <c r="B115" t="s">
        <v>8737</v>
      </c>
      <c r="C115" s="126">
        <v>6</v>
      </c>
      <c r="D115"/>
      <c r="E115"/>
      <c r="F115" s="99"/>
      <c r="G115" s="99" t="s">
        <v>8844</v>
      </c>
      <c r="H115"/>
      <c r="I115"/>
    </row>
    <row r="116" spans="1:15" s="105" customFormat="1" x14ac:dyDescent="0.35">
      <c r="A116" s="58"/>
      <c r="B116" t="s">
        <v>8738</v>
      </c>
      <c r="C116" s="126">
        <v>8</v>
      </c>
      <c r="D116"/>
      <c r="E116"/>
      <c r="F116" s="99"/>
      <c r="G116" s="99"/>
      <c r="H116"/>
      <c r="I116"/>
    </row>
    <row r="117" spans="1:15" s="105" customFormat="1" x14ac:dyDescent="0.35">
      <c r="A117" s="58"/>
      <c r="B117" t="s">
        <v>8739</v>
      </c>
      <c r="C117" s="126">
        <v>1</v>
      </c>
      <c r="D117"/>
      <c r="E117"/>
      <c r="F117" s="99"/>
      <c r="G117" s="99" t="s">
        <v>8843</v>
      </c>
      <c r="H117"/>
      <c r="I117"/>
    </row>
    <row r="118" spans="1:15" s="105" customFormat="1" x14ac:dyDescent="0.35">
      <c r="A118" s="58"/>
      <c r="B118" t="s">
        <v>8740</v>
      </c>
      <c r="C118" s="126">
        <v>1</v>
      </c>
      <c r="D118"/>
      <c r="E118"/>
      <c r="F118" s="47"/>
      <c r="G118" s="99" t="s">
        <v>8844</v>
      </c>
      <c r="H118"/>
      <c r="I118"/>
    </row>
    <row r="119" spans="1:15" s="105" customFormat="1" x14ac:dyDescent="0.35">
      <c r="A119" s="58"/>
      <c r="B119" t="s">
        <v>8741</v>
      </c>
      <c r="C119" s="126">
        <v>0</v>
      </c>
      <c r="D119"/>
      <c r="E119"/>
      <c r="F119" s="47"/>
      <c r="G119" s="47"/>
      <c r="H119"/>
      <c r="I119"/>
    </row>
    <row r="120" spans="1:15" s="105" customFormat="1" x14ac:dyDescent="0.35">
      <c r="A120" s="58"/>
      <c r="B120" t="s">
        <v>8742</v>
      </c>
      <c r="C120" s="126">
        <v>4</v>
      </c>
      <c r="D120"/>
      <c r="E120"/>
      <c r="F120" s="47"/>
      <c r="G120" s="47"/>
    </row>
    <row r="121" spans="1:15" s="105" customFormat="1" x14ac:dyDescent="0.35">
      <c r="A121" s="58"/>
      <c r="B121" s="47"/>
      <c r="C121" s="60"/>
      <c r="D121"/>
      <c r="E121"/>
      <c r="F121" s="47"/>
      <c r="G121" s="47"/>
    </row>
    <row r="122" spans="1:15" s="105" customFormat="1" ht="72.5" x14ac:dyDescent="0.35">
      <c r="A122" s="127" t="s">
        <v>8831</v>
      </c>
      <c r="B122" s="128" t="s">
        <v>8744</v>
      </c>
      <c r="C122" s="144">
        <v>190</v>
      </c>
      <c r="D122" s="141" t="s">
        <v>8851</v>
      </c>
      <c r="E122" s="142">
        <v>190</v>
      </c>
      <c r="F122"/>
      <c r="G122"/>
      <c r="H122"/>
      <c r="I122"/>
      <c r="J122"/>
      <c r="K122"/>
      <c r="L122"/>
      <c r="M122"/>
      <c r="N122"/>
      <c r="O122"/>
    </row>
    <row r="123" spans="1:15" s="105" customFormat="1" ht="14.5" customHeight="1" x14ac:dyDescent="0.35">
      <c r="A123" s="127"/>
      <c r="B123" s="128" t="s">
        <v>8745</v>
      </c>
      <c r="C123" s="144">
        <v>28</v>
      </c>
      <c r="D123" s="141" t="s">
        <v>8852</v>
      </c>
      <c r="E123" s="142">
        <v>28</v>
      </c>
      <c r="F123"/>
      <c r="G123"/>
      <c r="H123"/>
      <c r="I123"/>
      <c r="J123"/>
      <c r="K123"/>
      <c r="L123"/>
      <c r="M123"/>
      <c r="N123"/>
      <c r="O123"/>
    </row>
    <row r="124" spans="1:15" s="105" customFormat="1" x14ac:dyDescent="0.35">
      <c r="A124" s="127"/>
      <c r="B124" s="128" t="s">
        <v>8746</v>
      </c>
      <c r="C124" s="144">
        <v>19</v>
      </c>
      <c r="D124" s="141" t="s">
        <v>8853</v>
      </c>
      <c r="E124" s="142">
        <v>19</v>
      </c>
      <c r="F124"/>
      <c r="G124"/>
      <c r="H124"/>
      <c r="I124"/>
      <c r="J124"/>
      <c r="K124"/>
      <c r="L124"/>
      <c r="M124"/>
      <c r="N124"/>
      <c r="O124"/>
    </row>
    <row r="125" spans="1:15" s="105" customFormat="1" x14ac:dyDescent="0.35">
      <c r="A125" s="127"/>
      <c r="B125" s="128" t="s">
        <v>8747</v>
      </c>
      <c r="C125" s="144">
        <v>15</v>
      </c>
      <c r="D125" s="141" t="s">
        <v>8854</v>
      </c>
      <c r="E125" s="142">
        <v>15</v>
      </c>
      <c r="F125"/>
      <c r="G125"/>
      <c r="H125"/>
      <c r="I125"/>
      <c r="J125"/>
      <c r="K125"/>
      <c r="L125"/>
      <c r="M125"/>
      <c r="N125"/>
      <c r="O125"/>
    </row>
    <row r="126" spans="1:15" s="105" customFormat="1" x14ac:dyDescent="0.35">
      <c r="A126" s="58"/>
      <c r="B126" s="128" t="s">
        <v>8748</v>
      </c>
      <c r="C126" s="144">
        <v>11</v>
      </c>
      <c r="D126" s="141" t="s">
        <v>8855</v>
      </c>
      <c r="E126" s="142">
        <v>11</v>
      </c>
      <c r="F126"/>
      <c r="G126"/>
      <c r="H126"/>
      <c r="I126"/>
      <c r="J126"/>
      <c r="K126"/>
      <c r="L126"/>
      <c r="M126"/>
      <c r="N126"/>
      <c r="O126"/>
    </row>
    <row r="127" spans="1:15" s="105" customFormat="1" x14ac:dyDescent="0.35">
      <c r="A127" s="58"/>
      <c r="B127" s="128" t="s">
        <v>8749</v>
      </c>
      <c r="C127" s="144">
        <v>7</v>
      </c>
      <c r="D127" s="141" t="s">
        <v>8856</v>
      </c>
      <c r="E127" s="142">
        <v>7</v>
      </c>
      <c r="F127"/>
      <c r="G127"/>
      <c r="H127"/>
      <c r="I127"/>
      <c r="J127"/>
      <c r="K127"/>
      <c r="L127"/>
      <c r="M127"/>
      <c r="N127"/>
      <c r="O127"/>
    </row>
    <row r="128" spans="1:15" s="105" customFormat="1" x14ac:dyDescent="0.35">
      <c r="A128" s="58"/>
      <c r="B128" s="128" t="s">
        <v>8750</v>
      </c>
      <c r="C128" s="144">
        <v>7</v>
      </c>
      <c r="D128" s="141" t="s">
        <v>8857</v>
      </c>
      <c r="E128" s="142">
        <v>7</v>
      </c>
      <c r="F128"/>
      <c r="G128"/>
      <c r="H128"/>
      <c r="I128"/>
      <c r="J128"/>
      <c r="K128"/>
      <c r="L128"/>
      <c r="M128"/>
      <c r="N128"/>
      <c r="O128"/>
    </row>
    <row r="129" spans="1:19" ht="14.5" customHeight="1" x14ac:dyDescent="0.35">
      <c r="A129" s="58"/>
      <c r="B129" s="128" t="s">
        <v>8751</v>
      </c>
      <c r="C129" s="144">
        <v>5</v>
      </c>
      <c r="D129" s="141" t="s">
        <v>8858</v>
      </c>
      <c r="E129" s="142">
        <v>5</v>
      </c>
      <c r="F129"/>
      <c r="G129"/>
      <c r="H129"/>
      <c r="I129"/>
      <c r="J129"/>
      <c r="K129"/>
      <c r="L129"/>
      <c r="M129"/>
      <c r="N129"/>
      <c r="O129"/>
    </row>
    <row r="130" spans="1:19" x14ac:dyDescent="0.35">
      <c r="A130" s="58"/>
      <c r="B130" s="128" t="s">
        <v>8752</v>
      </c>
      <c r="C130" s="144">
        <v>2</v>
      </c>
      <c r="D130" s="141" t="s">
        <v>8859</v>
      </c>
      <c r="E130" s="142">
        <v>2</v>
      </c>
      <c r="F130"/>
      <c r="G130"/>
      <c r="H130"/>
      <c r="I130"/>
      <c r="J130"/>
      <c r="K130"/>
      <c r="L130"/>
      <c r="M130"/>
      <c r="N130"/>
      <c r="O130"/>
      <c r="P130"/>
      <c r="Q130"/>
      <c r="R130"/>
      <c r="S130"/>
    </row>
    <row r="131" spans="1:19" x14ac:dyDescent="0.35">
      <c r="A131" s="58"/>
      <c r="B131" s="128" t="s">
        <v>8753</v>
      </c>
      <c r="C131" s="144">
        <v>1</v>
      </c>
      <c r="D131" s="141" t="s">
        <v>8860</v>
      </c>
      <c r="E131" s="142">
        <v>1</v>
      </c>
      <c r="F131"/>
      <c r="G131"/>
      <c r="H131"/>
      <c r="I131"/>
      <c r="J131"/>
      <c r="K131"/>
      <c r="L131"/>
      <c r="M131"/>
      <c r="N131"/>
      <c r="O131"/>
      <c r="P131"/>
      <c r="Q131"/>
      <c r="R131"/>
      <c r="S131"/>
    </row>
    <row r="132" spans="1:19" x14ac:dyDescent="0.35">
      <c r="A132" s="58"/>
      <c r="B132" s="128" t="s">
        <v>8754</v>
      </c>
      <c r="C132" s="144">
        <v>1</v>
      </c>
      <c r="D132" s="141" t="s">
        <v>8861</v>
      </c>
      <c r="E132" s="142">
        <v>1</v>
      </c>
      <c r="F132"/>
      <c r="G132"/>
      <c r="H132"/>
      <c r="I132"/>
      <c r="J132"/>
      <c r="K132"/>
      <c r="L132"/>
      <c r="M132"/>
      <c r="N132"/>
      <c r="O132"/>
      <c r="P132"/>
      <c r="Q132"/>
      <c r="R132"/>
      <c r="S132"/>
    </row>
    <row r="133" spans="1:19" x14ac:dyDescent="0.35">
      <c r="A133" s="58"/>
      <c r="B133" s="128" t="s">
        <v>8755</v>
      </c>
      <c r="C133" s="144">
        <v>1</v>
      </c>
      <c r="D133" s="141" t="s">
        <v>8862</v>
      </c>
      <c r="E133" s="142">
        <v>1</v>
      </c>
      <c r="F133"/>
      <c r="G133"/>
      <c r="H133"/>
      <c r="I133"/>
      <c r="J133"/>
      <c r="K133"/>
      <c r="L133"/>
      <c r="M133"/>
      <c r="N133"/>
      <c r="O133"/>
      <c r="P133"/>
      <c r="Q133"/>
      <c r="R133"/>
      <c r="S133"/>
    </row>
    <row r="134" spans="1:19" x14ac:dyDescent="0.35">
      <c r="A134" s="58"/>
      <c r="B134" s="128" t="s">
        <v>8756</v>
      </c>
      <c r="C134" s="144">
        <v>1</v>
      </c>
      <c r="D134" s="141" t="s">
        <v>8863</v>
      </c>
      <c r="E134" s="142">
        <v>1</v>
      </c>
      <c r="F134"/>
      <c r="G134"/>
      <c r="H134"/>
      <c r="I134"/>
      <c r="J134"/>
      <c r="K134"/>
      <c r="L134"/>
      <c r="M134"/>
      <c r="N134"/>
      <c r="O134"/>
      <c r="P134"/>
      <c r="Q134"/>
      <c r="R134"/>
      <c r="S134"/>
    </row>
    <row r="135" spans="1:19" x14ac:dyDescent="0.35">
      <c r="A135" s="58"/>
      <c r="B135" s="128" t="s">
        <v>8757</v>
      </c>
      <c r="C135" s="144">
        <v>3</v>
      </c>
      <c r="D135" s="141" t="s">
        <v>8864</v>
      </c>
      <c r="E135" s="142">
        <v>3</v>
      </c>
      <c r="F135"/>
      <c r="G135"/>
      <c r="H135"/>
      <c r="I135"/>
      <c r="J135"/>
      <c r="K135"/>
      <c r="L135"/>
      <c r="M135"/>
      <c r="N135"/>
      <c r="O135"/>
      <c r="P135"/>
      <c r="Q135"/>
      <c r="R135"/>
      <c r="S135"/>
    </row>
    <row r="136" spans="1:19" x14ac:dyDescent="0.35">
      <c r="A136" s="58"/>
      <c r="B136" s="128" t="s">
        <v>8758</v>
      </c>
      <c r="C136" s="144">
        <v>1</v>
      </c>
      <c r="D136" s="141" t="s">
        <v>8865</v>
      </c>
      <c r="E136" s="142">
        <v>1</v>
      </c>
      <c r="F136"/>
      <c r="G136"/>
      <c r="H136"/>
      <c r="I136"/>
      <c r="J136"/>
      <c r="K136"/>
      <c r="L136"/>
      <c r="M136"/>
      <c r="N136"/>
      <c r="O136"/>
      <c r="P136"/>
      <c r="Q136"/>
      <c r="R136"/>
      <c r="S136"/>
    </row>
    <row r="137" spans="1:19" x14ac:dyDescent="0.35">
      <c r="A137" s="58"/>
      <c r="B137" s="128" t="s">
        <v>8759</v>
      </c>
      <c r="C137" s="144">
        <v>1</v>
      </c>
      <c r="D137" s="141" t="s">
        <v>8866</v>
      </c>
      <c r="E137" s="142">
        <v>1</v>
      </c>
      <c r="F137"/>
      <c r="G137"/>
      <c r="H137"/>
      <c r="I137"/>
      <c r="J137"/>
      <c r="K137"/>
      <c r="L137"/>
      <c r="M137"/>
      <c r="N137"/>
      <c r="O137"/>
      <c r="P137"/>
      <c r="Q137"/>
      <c r="R137"/>
      <c r="S137"/>
    </row>
    <row r="138" spans="1:19" x14ac:dyDescent="0.35">
      <c r="A138" s="58"/>
      <c r="B138" s="128" t="s">
        <v>8760</v>
      </c>
      <c r="C138" s="144">
        <v>1</v>
      </c>
      <c r="D138" s="141" t="s">
        <v>8867</v>
      </c>
      <c r="E138" s="142">
        <v>1</v>
      </c>
      <c r="F138"/>
      <c r="G138"/>
      <c r="H138"/>
      <c r="I138"/>
      <c r="J138"/>
      <c r="K138"/>
      <c r="L138"/>
      <c r="M138"/>
      <c r="N138"/>
      <c r="O138"/>
      <c r="P138"/>
      <c r="Q138"/>
      <c r="R138"/>
      <c r="S138"/>
    </row>
    <row r="139" spans="1:19" x14ac:dyDescent="0.35">
      <c r="A139" s="58"/>
      <c r="B139" s="128" t="s">
        <v>8761</v>
      </c>
      <c r="C139" s="144">
        <v>1</v>
      </c>
      <c r="D139" s="141" t="s">
        <v>8868</v>
      </c>
      <c r="E139" s="142">
        <v>1</v>
      </c>
      <c r="F139"/>
      <c r="G139"/>
      <c r="H139"/>
      <c r="I139"/>
      <c r="J139"/>
      <c r="K139"/>
      <c r="L139"/>
      <c r="M139"/>
      <c r="N139"/>
      <c r="O139"/>
      <c r="P139"/>
      <c r="Q139"/>
      <c r="R139"/>
      <c r="S139"/>
    </row>
    <row r="140" spans="1:19" x14ac:dyDescent="0.35">
      <c r="A140" s="58"/>
      <c r="B140" s="128" t="s">
        <v>8762</v>
      </c>
      <c r="C140" s="144">
        <v>1</v>
      </c>
      <c r="D140" s="141" t="s">
        <v>8869</v>
      </c>
      <c r="E140" s="142">
        <v>1</v>
      </c>
      <c r="F140"/>
      <c r="G140"/>
      <c r="H140"/>
      <c r="I140"/>
      <c r="J140"/>
      <c r="K140"/>
      <c r="L140"/>
      <c r="M140"/>
      <c r="N140"/>
      <c r="O140"/>
      <c r="P140"/>
      <c r="Q140"/>
      <c r="R140"/>
      <c r="S140"/>
    </row>
    <row r="141" spans="1:19" x14ac:dyDescent="0.35">
      <c r="A141" s="58"/>
      <c r="B141" s="128" t="s">
        <v>8763</v>
      </c>
      <c r="C141" s="144">
        <v>3</v>
      </c>
      <c r="D141" s="141" t="s">
        <v>8870</v>
      </c>
      <c r="E141" s="142">
        <v>3</v>
      </c>
      <c r="F141"/>
      <c r="G141"/>
      <c r="H141"/>
      <c r="I141"/>
      <c r="J141"/>
      <c r="K141"/>
      <c r="L141"/>
      <c r="M141"/>
      <c r="N141"/>
      <c r="O141"/>
      <c r="P141"/>
      <c r="Q141"/>
      <c r="R141"/>
      <c r="S141"/>
    </row>
    <row r="142" spans="1:19" ht="15" thickBot="1" x14ac:dyDescent="0.4">
      <c r="A142" s="58"/>
      <c r="B142" s="128" t="s">
        <v>8764</v>
      </c>
      <c r="C142" s="144">
        <v>1</v>
      </c>
      <c r="D142" s="141" t="s">
        <v>8871</v>
      </c>
      <c r="E142" s="143">
        <v>1</v>
      </c>
      <c r="F142"/>
      <c r="G142"/>
      <c r="H142"/>
      <c r="I142"/>
      <c r="J142"/>
      <c r="K142"/>
      <c r="L142"/>
      <c r="M142"/>
      <c r="N142"/>
      <c r="O142"/>
      <c r="P142"/>
      <c r="Q142"/>
      <c r="R142"/>
      <c r="S142"/>
    </row>
    <row r="143" spans="1:19" x14ac:dyDescent="0.35">
      <c r="A143" s="58"/>
      <c r="B143" s="129"/>
      <c r="C143" s="60"/>
      <c r="H143"/>
      <c r="I143"/>
      <c r="J143"/>
      <c r="K143"/>
      <c r="L143"/>
      <c r="M143"/>
      <c r="N143"/>
      <c r="O143"/>
      <c r="P143"/>
      <c r="Q143"/>
      <c r="R143"/>
      <c r="S143"/>
    </row>
    <row r="144" spans="1:19" ht="101.5" x14ac:dyDescent="0.35">
      <c r="A144" s="127" t="s">
        <v>8832</v>
      </c>
      <c r="B144" s="128" t="s">
        <v>8765</v>
      </c>
      <c r="C144" s="74">
        <v>446</v>
      </c>
      <c r="D144"/>
      <c r="E144"/>
      <c r="F144"/>
      <c r="H144"/>
      <c r="I144"/>
      <c r="J144"/>
      <c r="K144"/>
      <c r="L144"/>
      <c r="M144"/>
      <c r="N144"/>
      <c r="O144"/>
      <c r="P144"/>
      <c r="Q144"/>
      <c r="R144"/>
      <c r="S144"/>
    </row>
    <row r="145" spans="1:19" x14ac:dyDescent="0.35">
      <c r="A145" s="58"/>
      <c r="B145" s="128" t="s">
        <v>8766</v>
      </c>
      <c r="C145" s="74">
        <v>52</v>
      </c>
      <c r="D145"/>
      <c r="E145"/>
      <c r="F145"/>
      <c r="H145"/>
      <c r="I145"/>
      <c r="J145"/>
      <c r="K145"/>
      <c r="L145"/>
      <c r="M145"/>
      <c r="N145"/>
      <c r="O145"/>
      <c r="P145"/>
      <c r="Q145"/>
      <c r="R145"/>
      <c r="S145"/>
    </row>
    <row r="146" spans="1:19" x14ac:dyDescent="0.35">
      <c r="A146" s="58"/>
      <c r="B146" s="128" t="s">
        <v>8767</v>
      </c>
      <c r="C146" s="74">
        <v>45</v>
      </c>
      <c r="D146"/>
      <c r="E146"/>
      <c r="F146"/>
      <c r="H146"/>
      <c r="I146"/>
      <c r="J146"/>
      <c r="K146"/>
      <c r="L146"/>
      <c r="M146"/>
      <c r="N146"/>
      <c r="O146"/>
      <c r="P146"/>
      <c r="Q146"/>
      <c r="R146"/>
      <c r="S146"/>
    </row>
    <row r="147" spans="1:19" x14ac:dyDescent="0.35">
      <c r="A147" s="58"/>
      <c r="B147" s="128" t="s">
        <v>8768</v>
      </c>
      <c r="C147" s="74">
        <v>15</v>
      </c>
      <c r="D147"/>
      <c r="E147"/>
      <c r="F147"/>
      <c r="H147"/>
      <c r="I147"/>
      <c r="J147"/>
      <c r="K147"/>
      <c r="L147"/>
      <c r="M147"/>
      <c r="N147"/>
      <c r="O147"/>
      <c r="P147"/>
      <c r="Q147"/>
      <c r="R147"/>
      <c r="S147"/>
    </row>
    <row r="148" spans="1:19" x14ac:dyDescent="0.35">
      <c r="A148" s="58"/>
      <c r="B148" s="128" t="s">
        <v>8769</v>
      </c>
      <c r="C148" s="74">
        <v>24</v>
      </c>
      <c r="D148"/>
      <c r="E148"/>
      <c r="F148"/>
      <c r="H148"/>
      <c r="I148"/>
      <c r="J148"/>
      <c r="K148"/>
      <c r="L148"/>
      <c r="M148"/>
      <c r="N148"/>
      <c r="O148"/>
      <c r="P148"/>
      <c r="Q148"/>
      <c r="R148"/>
      <c r="S148"/>
    </row>
    <row r="149" spans="1:19" x14ac:dyDescent="0.35">
      <c r="A149" s="58"/>
      <c r="B149" s="128" t="s">
        <v>8770</v>
      </c>
      <c r="C149" s="74">
        <v>17</v>
      </c>
      <c r="D149"/>
      <c r="E149"/>
      <c r="F149"/>
      <c r="H149"/>
      <c r="I149"/>
      <c r="J149"/>
      <c r="K149"/>
      <c r="L149"/>
      <c r="M149"/>
      <c r="N149"/>
      <c r="O149"/>
      <c r="P149"/>
      <c r="Q149"/>
      <c r="R149"/>
      <c r="S149"/>
    </row>
    <row r="150" spans="1:19" x14ac:dyDescent="0.35">
      <c r="A150" s="58"/>
      <c r="B150" s="128" t="s">
        <v>8771</v>
      </c>
      <c r="C150" s="74">
        <v>20</v>
      </c>
      <c r="D150"/>
      <c r="E150"/>
      <c r="F150"/>
      <c r="H150"/>
      <c r="I150"/>
      <c r="J150"/>
      <c r="K150"/>
      <c r="L150"/>
      <c r="M150"/>
      <c r="N150"/>
      <c r="O150"/>
      <c r="P150"/>
      <c r="Q150"/>
      <c r="R150"/>
      <c r="S150"/>
    </row>
    <row r="151" spans="1:19" x14ac:dyDescent="0.35">
      <c r="A151" s="58"/>
      <c r="B151" s="128" t="s">
        <v>8772</v>
      </c>
      <c r="C151" s="74">
        <v>11</v>
      </c>
      <c r="D151"/>
      <c r="E151"/>
      <c r="F151"/>
      <c r="H151"/>
      <c r="I151"/>
      <c r="J151"/>
      <c r="K151"/>
      <c r="L151"/>
      <c r="M151"/>
      <c r="N151"/>
      <c r="O151"/>
      <c r="P151"/>
      <c r="Q151"/>
      <c r="R151"/>
      <c r="S151"/>
    </row>
    <row r="152" spans="1:19" x14ac:dyDescent="0.35">
      <c r="A152" s="58"/>
      <c r="B152" s="128" t="s">
        <v>8773</v>
      </c>
      <c r="C152" s="74">
        <v>2</v>
      </c>
      <c r="D152"/>
      <c r="E152"/>
      <c r="F152"/>
      <c r="H152"/>
      <c r="I152"/>
      <c r="J152"/>
      <c r="K152"/>
      <c r="L152"/>
      <c r="M152"/>
      <c r="N152"/>
      <c r="O152"/>
      <c r="P152"/>
      <c r="Q152"/>
      <c r="R152"/>
      <c r="S152"/>
    </row>
    <row r="153" spans="1:19" x14ac:dyDescent="0.35">
      <c r="A153" s="58"/>
      <c r="B153" s="128" t="s">
        <v>8774</v>
      </c>
      <c r="C153" s="74">
        <v>1</v>
      </c>
      <c r="D153"/>
      <c r="E153"/>
      <c r="F153"/>
      <c r="H153"/>
      <c r="I153"/>
      <c r="J153"/>
      <c r="K153"/>
      <c r="L153"/>
      <c r="M153"/>
      <c r="N153"/>
      <c r="O153"/>
      <c r="P153"/>
      <c r="Q153"/>
      <c r="R153"/>
      <c r="S153"/>
    </row>
    <row r="154" spans="1:19" x14ac:dyDescent="0.35">
      <c r="A154" s="58"/>
      <c r="B154" s="128" t="s">
        <v>8775</v>
      </c>
      <c r="C154" s="74">
        <v>2</v>
      </c>
      <c r="D154"/>
      <c r="E154"/>
      <c r="F154"/>
      <c r="H154"/>
      <c r="I154"/>
      <c r="J154"/>
      <c r="K154"/>
      <c r="L154"/>
      <c r="M154"/>
      <c r="N154"/>
      <c r="O154"/>
      <c r="P154"/>
      <c r="Q154"/>
      <c r="R154"/>
      <c r="S154"/>
    </row>
    <row r="155" spans="1:19" x14ac:dyDescent="0.35">
      <c r="A155" s="58"/>
      <c r="B155" s="128" t="s">
        <v>8776</v>
      </c>
      <c r="C155" s="74">
        <v>3</v>
      </c>
      <c r="D155"/>
      <c r="E155"/>
      <c r="F155"/>
    </row>
    <row r="156" spans="1:19" x14ac:dyDescent="0.35">
      <c r="A156" s="58"/>
      <c r="B156" s="128" t="s">
        <v>8777</v>
      </c>
      <c r="C156" s="74">
        <v>1</v>
      </c>
      <c r="D156"/>
      <c r="E156"/>
      <c r="F156"/>
    </row>
    <row r="157" spans="1:19" x14ac:dyDescent="0.35">
      <c r="A157" s="58"/>
      <c r="B157" s="128" t="s">
        <v>8778</v>
      </c>
      <c r="C157" s="74">
        <v>3</v>
      </c>
      <c r="D157"/>
      <c r="E157"/>
      <c r="F157"/>
      <c r="H157"/>
      <c r="I157"/>
      <c r="J157"/>
      <c r="K157"/>
      <c r="L157"/>
      <c r="M157"/>
      <c r="N157"/>
    </row>
    <row r="158" spans="1:19" x14ac:dyDescent="0.35">
      <c r="A158" s="58"/>
      <c r="B158" s="128" t="s">
        <v>8779</v>
      </c>
      <c r="C158" s="74">
        <v>2</v>
      </c>
      <c r="D158"/>
      <c r="E158"/>
      <c r="F158"/>
      <c r="H158"/>
      <c r="I158"/>
      <c r="J158"/>
      <c r="K158"/>
      <c r="L158"/>
      <c r="M158"/>
      <c r="N158"/>
    </row>
    <row r="159" spans="1:19" x14ac:dyDescent="0.35">
      <c r="A159" s="58"/>
      <c r="B159" s="128" t="s">
        <v>8780</v>
      </c>
      <c r="C159" s="74">
        <v>1</v>
      </c>
      <c r="D159"/>
      <c r="E159"/>
      <c r="F159"/>
      <c r="H159"/>
      <c r="I159"/>
      <c r="J159"/>
      <c r="K159"/>
      <c r="L159"/>
      <c r="M159"/>
      <c r="N159"/>
    </row>
    <row r="160" spans="1:19" x14ac:dyDescent="0.35">
      <c r="A160" s="58"/>
      <c r="B160" s="128" t="s">
        <v>8781</v>
      </c>
      <c r="C160" s="74">
        <v>3</v>
      </c>
      <c r="D160"/>
      <c r="E160"/>
      <c r="F160"/>
      <c r="H160"/>
      <c r="I160"/>
      <c r="J160"/>
      <c r="K160"/>
      <c r="L160"/>
      <c r="M160"/>
      <c r="N160"/>
    </row>
    <row r="161" spans="1:14" x14ac:dyDescent="0.35">
      <c r="A161" s="58"/>
      <c r="B161" s="128" t="s">
        <v>8782</v>
      </c>
      <c r="C161" s="74">
        <v>1</v>
      </c>
      <c r="D161"/>
      <c r="E161"/>
      <c r="F161"/>
      <c r="H161"/>
      <c r="I161"/>
      <c r="J161"/>
      <c r="K161"/>
      <c r="L161"/>
      <c r="M161"/>
      <c r="N161"/>
    </row>
    <row r="162" spans="1:14" x14ac:dyDescent="0.35">
      <c r="A162" s="58"/>
      <c r="B162" s="128" t="s">
        <v>8783</v>
      </c>
      <c r="C162" s="74">
        <v>1</v>
      </c>
      <c r="D162"/>
      <c r="E162"/>
      <c r="F162"/>
      <c r="H162"/>
      <c r="I162"/>
      <c r="J162"/>
      <c r="K162"/>
      <c r="L162"/>
      <c r="M162"/>
      <c r="N162"/>
    </row>
    <row r="163" spans="1:14" x14ac:dyDescent="0.35">
      <c r="A163" s="58"/>
      <c r="B163" s="128" t="s">
        <v>8784</v>
      </c>
      <c r="C163" s="74">
        <v>6</v>
      </c>
      <c r="D163"/>
      <c r="E163"/>
      <c r="F163"/>
      <c r="H163"/>
      <c r="I163"/>
      <c r="J163"/>
      <c r="K163"/>
      <c r="L163"/>
      <c r="M163"/>
      <c r="N163"/>
    </row>
    <row r="164" spans="1:14" ht="15" thickBot="1" x14ac:dyDescent="0.4">
      <c r="A164" s="67"/>
      <c r="B164" s="130" t="s">
        <v>8785</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4">
    <mergeCell ref="B4:B5"/>
    <mergeCell ref="C64:C65"/>
    <mergeCell ref="A106:A109"/>
    <mergeCell ref="F50:F5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opLeftCell="A9" zoomScale="62" zoomScaleNormal="55" workbookViewId="0">
      <selection activeCell="B11" sqref="B11"/>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40" t="s">
        <v>8839</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8497</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8502</v>
      </c>
      <c r="D8" s="49"/>
      <c r="F8" s="62"/>
      <c r="I8" s="60"/>
      <c r="AJ8" s="59" t="s">
        <v>8290</v>
      </c>
      <c r="AK8" s="49" t="s">
        <v>8291</v>
      </c>
      <c r="AL8" s="49"/>
    </row>
    <row r="9" spans="1:40" ht="73.5" customHeight="1" x14ac:dyDescent="0.35">
      <c r="A9" s="58"/>
      <c r="B9" s="49"/>
      <c r="C9" s="49" t="s">
        <v>8500</v>
      </c>
      <c r="D9" s="49"/>
      <c r="F9" s="62"/>
      <c r="I9" s="60"/>
      <c r="AJ9" s="59" t="s">
        <v>8253</v>
      </c>
      <c r="AK9" s="49" t="s">
        <v>8497</v>
      </c>
      <c r="AL9" s="49"/>
    </row>
    <row r="10" spans="1:40" ht="64" customHeight="1" x14ac:dyDescent="0.35">
      <c r="A10" s="58"/>
      <c r="B10" s="49"/>
      <c r="C10" s="52" t="s">
        <v>8499</v>
      </c>
      <c r="D10" s="49"/>
      <c r="F10" s="62"/>
      <c r="I10" s="60"/>
      <c r="AJ10" s="49"/>
      <c r="AK10" s="49"/>
      <c r="AL10" s="49"/>
    </row>
    <row r="11" spans="1:40" ht="70.5" customHeight="1" x14ac:dyDescent="0.35">
      <c r="A11" s="58"/>
      <c r="B11" s="49"/>
      <c r="C11" s="52" t="s">
        <v>8501</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8498</v>
      </c>
      <c r="B16" s="49"/>
      <c r="C16" s="49"/>
      <c r="I16" s="60"/>
      <c r="AK16" s="49" t="s">
        <v>8283</v>
      </c>
      <c r="AL16" s="49" t="s">
        <v>8288</v>
      </c>
    </row>
    <row r="17" spans="1:38" x14ac:dyDescent="0.35">
      <c r="A17" s="58"/>
      <c r="B17" s="64" t="s">
        <v>8301</v>
      </c>
      <c r="C17" s="49" t="s">
        <v>8496</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99" t="s">
        <v>8254</v>
      </c>
      <c r="G36" s="138" t="s">
        <v>8276</v>
      </c>
    </row>
    <row r="37" spans="1:9" x14ac:dyDescent="0.35">
      <c r="A37" s="53"/>
      <c r="B37" s="56"/>
      <c r="C37" s="56"/>
      <c r="D37" s="57"/>
      <c r="F37" s="99" t="s">
        <v>8255</v>
      </c>
      <c r="G37" s="138" t="s">
        <v>8275</v>
      </c>
    </row>
    <row r="38" spans="1:9" x14ac:dyDescent="0.35">
      <c r="A38" s="71" t="s">
        <v>8653</v>
      </c>
      <c r="D38" s="60"/>
      <c r="F38" s="99" t="s">
        <v>8256</v>
      </c>
      <c r="G38" s="99"/>
    </row>
    <row r="39" spans="1:9" x14ac:dyDescent="0.35">
      <c r="A39" s="58"/>
      <c r="B39" s="49" t="s">
        <v>8274</v>
      </c>
      <c r="C39" s="49" t="s">
        <v>8503</v>
      </c>
      <c r="D39" s="74"/>
      <c r="E39" s="70"/>
      <c r="F39" s="99" t="s">
        <v>8257</v>
      </c>
      <c r="G39" s="99"/>
    </row>
    <row r="40" spans="1:9" x14ac:dyDescent="0.35">
      <c r="A40" s="58"/>
      <c r="B40" s="49" t="s">
        <v>8306</v>
      </c>
      <c r="C40" s="49" t="s">
        <v>8504</v>
      </c>
      <c r="D40" s="60"/>
      <c r="F40"/>
      <c r="G40"/>
      <c r="H40"/>
    </row>
    <row r="41" spans="1:9" ht="15" thickBot="1" x14ac:dyDescent="0.4">
      <c r="A41" s="67"/>
      <c r="B41" s="75" t="s">
        <v>8335</v>
      </c>
      <c r="C41" s="75" t="s">
        <v>8505</v>
      </c>
      <c r="D41" s="69"/>
    </row>
    <row r="42" spans="1:9" ht="15" thickBot="1" x14ac:dyDescent="0.4"/>
    <row r="43" spans="1:9" x14ac:dyDescent="0.35">
      <c r="A43" s="53"/>
      <c r="B43" s="56"/>
      <c r="C43" s="56"/>
      <c r="D43" s="56"/>
      <c r="E43" s="56"/>
      <c r="F43" s="56"/>
      <c r="G43" s="56"/>
      <c r="H43" s="56"/>
      <c r="I43" s="57"/>
    </row>
    <row r="44" spans="1:9" x14ac:dyDescent="0.35">
      <c r="A44" s="71" t="s">
        <v>8334</v>
      </c>
      <c r="B44" s="49"/>
      <c r="C44" s="49"/>
      <c r="I44" s="60"/>
    </row>
    <row r="45" spans="1:9" x14ac:dyDescent="0.35">
      <c r="A45" s="72"/>
      <c r="B45" s="49" t="s">
        <v>8308</v>
      </c>
      <c r="C45" s="49"/>
      <c r="I45" s="60"/>
    </row>
    <row r="46" spans="1:9" x14ac:dyDescent="0.35">
      <c r="A46" s="72"/>
      <c r="B46" s="64" t="s">
        <v>102</v>
      </c>
      <c r="C46" s="49" t="s">
        <v>8477</v>
      </c>
      <c r="I46" s="60"/>
    </row>
    <row r="47" spans="1:9" x14ac:dyDescent="0.35">
      <c r="A47" s="72"/>
      <c r="B47" s="64" t="s">
        <v>106</v>
      </c>
      <c r="C47" s="49" t="s">
        <v>8321</v>
      </c>
      <c r="I47" s="60"/>
    </row>
    <row r="48" spans="1:9" x14ac:dyDescent="0.35">
      <c r="A48" s="72"/>
      <c r="B48" s="64" t="s">
        <v>94</v>
      </c>
      <c r="C48" s="49" t="s">
        <v>8476</v>
      </c>
      <c r="I48" s="60"/>
    </row>
    <row r="49" spans="1:9" x14ac:dyDescent="0.35">
      <c r="A49" s="72"/>
      <c r="B49" s="64" t="s">
        <v>104</v>
      </c>
      <c r="C49" s="49" t="s">
        <v>8320</v>
      </c>
      <c r="I49" s="60"/>
    </row>
    <row r="50" spans="1:9" x14ac:dyDescent="0.35">
      <c r="A50" s="72"/>
      <c r="B50" s="49" t="s">
        <v>8309</v>
      </c>
      <c r="C50" s="49"/>
      <c r="G50" s="49"/>
      <c r="I50" s="60"/>
    </row>
    <row r="51" spans="1:9" x14ac:dyDescent="0.35">
      <c r="A51" s="72"/>
      <c r="B51" s="64" t="s">
        <v>8347</v>
      </c>
      <c r="C51" s="49" t="s">
        <v>8348</v>
      </c>
      <c r="F51" s="50" t="s">
        <v>8339</v>
      </c>
      <c r="G51" s="49"/>
      <c r="I51" s="60"/>
    </row>
    <row r="52" spans="1:9" x14ac:dyDescent="0.35">
      <c r="A52" s="72"/>
      <c r="B52" s="59">
        <v>1</v>
      </c>
      <c r="C52" s="49">
        <v>463</v>
      </c>
      <c r="D52" s="89">
        <v>0.26300000000000001</v>
      </c>
      <c r="F52" s="66" t="s">
        <v>8340</v>
      </c>
      <c r="G52" s="49" t="s">
        <v>8319</v>
      </c>
      <c r="I52" s="60"/>
    </row>
    <row r="53" spans="1:9" x14ac:dyDescent="0.35">
      <c r="A53" s="72"/>
      <c r="B53" s="59">
        <v>2</v>
      </c>
      <c r="C53" s="49">
        <v>379</v>
      </c>
      <c r="D53" s="89">
        <v>0.215</v>
      </c>
      <c r="F53" s="66" t="s">
        <v>8341</v>
      </c>
      <c r="G53" s="49" t="s">
        <v>8343</v>
      </c>
      <c r="I53" s="60"/>
    </row>
    <row r="54" spans="1:9" x14ac:dyDescent="0.35">
      <c r="A54" s="72"/>
      <c r="B54" s="59">
        <v>3</v>
      </c>
      <c r="C54" s="49">
        <v>356</v>
      </c>
      <c r="D54" s="89">
        <v>0.20200000000000001</v>
      </c>
      <c r="F54" s="66" t="s">
        <v>8342</v>
      </c>
      <c r="G54" s="49" t="s">
        <v>8478</v>
      </c>
      <c r="I54" s="60"/>
    </row>
    <row r="55" spans="1:9" x14ac:dyDescent="0.35">
      <c r="A55" s="72"/>
      <c r="B55" s="59">
        <v>4</v>
      </c>
      <c r="C55" s="49">
        <v>217</v>
      </c>
      <c r="D55" s="89">
        <v>0.123</v>
      </c>
      <c r="I55" s="60"/>
    </row>
    <row r="56" spans="1:9" x14ac:dyDescent="0.35">
      <c r="A56" s="72"/>
      <c r="B56" s="59">
        <v>5</v>
      </c>
      <c r="C56" s="49">
        <v>123</v>
      </c>
      <c r="D56" s="89">
        <v>7.0000000000000007E-2</v>
      </c>
      <c r="F56" s="49"/>
      <c r="G56" s="49"/>
      <c r="I56" s="60"/>
    </row>
    <row r="57" spans="1:9" x14ac:dyDescent="0.35">
      <c r="A57" s="72"/>
      <c r="B57" s="59">
        <v>6</v>
      </c>
      <c r="C57" s="49">
        <v>120</v>
      </c>
      <c r="D57" s="89">
        <v>6.8000000000000005E-2</v>
      </c>
      <c r="F57" s="176" t="s">
        <v>8846</v>
      </c>
      <c r="G57" s="176"/>
      <c r="I57" s="60"/>
    </row>
    <row r="58" spans="1:9" x14ac:dyDescent="0.35">
      <c r="A58" s="72"/>
      <c r="B58" s="59">
        <v>7</v>
      </c>
      <c r="C58" s="49">
        <v>39</v>
      </c>
      <c r="D58" s="89">
        <v>2.1999999999999999E-2</v>
      </c>
      <c r="F58" s="176"/>
      <c r="G58" s="176"/>
      <c r="I58" s="60"/>
    </row>
    <row r="59" spans="1:9" x14ac:dyDescent="0.35">
      <c r="A59" s="72"/>
      <c r="B59" s="59">
        <v>8</v>
      </c>
      <c r="C59" s="49">
        <v>33</v>
      </c>
      <c r="D59" s="89">
        <v>1.9E-2</v>
      </c>
      <c r="F59" s="66" t="s">
        <v>8340</v>
      </c>
      <c r="G59" s="49" t="s">
        <v>8319</v>
      </c>
      <c r="I59" s="60"/>
    </row>
    <row r="60" spans="1:9" x14ac:dyDescent="0.35">
      <c r="A60" s="72"/>
      <c r="B60" s="59">
        <v>9</v>
      </c>
      <c r="C60" s="49">
        <v>32</v>
      </c>
      <c r="D60" s="89">
        <v>1.7999999999999999E-2</v>
      </c>
      <c r="F60" s="66" t="s">
        <v>8341</v>
      </c>
      <c r="G60" s="49" t="s">
        <v>8343</v>
      </c>
      <c r="I60" s="60"/>
    </row>
    <row r="61" spans="1:9" x14ac:dyDescent="0.35">
      <c r="A61" s="72"/>
      <c r="B61" s="49"/>
      <c r="C61" s="49"/>
      <c r="D61" s="89"/>
      <c r="F61" s="66" t="s">
        <v>8345</v>
      </c>
      <c r="G61" s="49" t="s">
        <v>8346</v>
      </c>
      <c r="I61" s="60"/>
    </row>
    <row r="62" spans="1:9" x14ac:dyDescent="0.35">
      <c r="A62" s="72"/>
      <c r="B62" s="49" t="s">
        <v>8480</v>
      </c>
      <c r="C62" s="49" t="s">
        <v>8481</v>
      </c>
      <c r="D62" s="49"/>
      <c r="F62" s="66" t="s">
        <v>8344</v>
      </c>
      <c r="G62" s="49" t="s">
        <v>8479</v>
      </c>
      <c r="I62" s="60"/>
    </row>
    <row r="63" spans="1:9" x14ac:dyDescent="0.35">
      <c r="A63" s="58"/>
      <c r="B63" s="49" t="s">
        <v>8482</v>
      </c>
      <c r="C63" s="49" t="s">
        <v>8483</v>
      </c>
      <c r="D63" s="49"/>
      <c r="I63" s="60"/>
    </row>
    <row r="64" spans="1:9" x14ac:dyDescent="0.35">
      <c r="A64" s="58"/>
      <c r="B64" s="49" t="s">
        <v>8313</v>
      </c>
      <c r="C64" s="49" t="s">
        <v>8484</v>
      </c>
      <c r="D64" s="49"/>
      <c r="I64" s="60"/>
    </row>
    <row r="65" spans="1:9" x14ac:dyDescent="0.35">
      <c r="A65" s="58"/>
      <c r="B65" s="49" t="s">
        <v>8485</v>
      </c>
      <c r="C65" s="49" t="s">
        <v>8486</v>
      </c>
      <c r="D65" s="49"/>
      <c r="I65" s="60"/>
    </row>
    <row r="66" spans="1:9" x14ac:dyDescent="0.35">
      <c r="A66" s="58"/>
      <c r="B66" s="49"/>
      <c r="C66" s="49"/>
      <c r="D66" s="49"/>
      <c r="I66" s="60"/>
    </row>
    <row r="67" spans="1:9" x14ac:dyDescent="0.35">
      <c r="A67" s="58"/>
      <c r="B67" s="49"/>
      <c r="C67" s="49"/>
      <c r="D67" s="49"/>
      <c r="I67" s="60"/>
    </row>
    <row r="68" spans="1:9" x14ac:dyDescent="0.35">
      <c r="A68" s="58"/>
      <c r="B68" s="49"/>
      <c r="C68" s="49"/>
      <c r="D68" s="49" t="s">
        <v>8324</v>
      </c>
      <c r="E68" s="49"/>
      <c r="I68" s="60"/>
    </row>
    <row r="69" spans="1:9" x14ac:dyDescent="0.35">
      <c r="A69" s="58"/>
      <c r="B69" s="49" t="s">
        <v>8487</v>
      </c>
      <c r="C69" s="49" t="s">
        <v>8488</v>
      </c>
      <c r="D69" s="64" t="s">
        <v>8315</v>
      </c>
      <c r="E69" s="49" t="s">
        <v>8491</v>
      </c>
      <c r="I69" s="60"/>
    </row>
    <row r="70" spans="1:9" x14ac:dyDescent="0.35">
      <c r="A70" s="58"/>
      <c r="B70" s="49" t="s">
        <v>8489</v>
      </c>
      <c r="C70" s="49" t="s">
        <v>8490</v>
      </c>
      <c r="D70" s="64" t="s">
        <v>8316</v>
      </c>
      <c r="E70" s="49" t="s">
        <v>8492</v>
      </c>
      <c r="I70" s="60"/>
    </row>
    <row r="71" spans="1:9" x14ac:dyDescent="0.35">
      <c r="A71" s="58"/>
      <c r="B71" s="49"/>
      <c r="C71" s="49"/>
      <c r="D71" s="49"/>
      <c r="E71" s="49"/>
      <c r="I71" s="60"/>
    </row>
    <row r="72" spans="1:9" x14ac:dyDescent="0.35">
      <c r="A72" s="58"/>
      <c r="B72" s="49"/>
      <c r="C72" s="49"/>
      <c r="D72" s="49" t="s">
        <v>8317</v>
      </c>
      <c r="E72" s="49"/>
      <c r="I72" s="60"/>
    </row>
    <row r="73" spans="1:9" x14ac:dyDescent="0.35">
      <c r="A73" s="58"/>
      <c r="B73" s="49"/>
      <c r="C73" s="49"/>
      <c r="D73" s="64" t="s">
        <v>8325</v>
      </c>
      <c r="E73" s="49" t="s">
        <v>8493</v>
      </c>
      <c r="I73" s="60"/>
    </row>
    <row r="74" spans="1:9" x14ac:dyDescent="0.35">
      <c r="A74" s="58"/>
      <c r="B74" s="49" t="s">
        <v>8314</v>
      </c>
      <c r="C74" s="49"/>
      <c r="D74" s="64" t="s">
        <v>8326</v>
      </c>
      <c r="E74" s="49" t="s">
        <v>8494</v>
      </c>
      <c r="I74" s="60"/>
    </row>
    <row r="75" spans="1:9" x14ac:dyDescent="0.35">
      <c r="A75" s="58"/>
      <c r="B75" s="64" t="s">
        <v>8322</v>
      </c>
      <c r="C75" s="49" t="s">
        <v>8327</v>
      </c>
      <c r="D75" s="49"/>
      <c r="E75" s="49"/>
      <c r="I75" s="60"/>
    </row>
    <row r="76" spans="1:9" x14ac:dyDescent="0.35">
      <c r="A76" s="58"/>
      <c r="B76" s="64" t="s">
        <v>8323</v>
      </c>
      <c r="C76" s="49" t="s">
        <v>8328</v>
      </c>
      <c r="D76" s="49" t="s">
        <v>8318</v>
      </c>
      <c r="E76" s="49"/>
      <c r="I76" s="60"/>
    </row>
    <row r="77" spans="1:9" x14ac:dyDescent="0.35">
      <c r="A77" s="58"/>
      <c r="B77" s="49"/>
      <c r="C77" s="49"/>
      <c r="D77" s="64" t="s">
        <v>8329</v>
      </c>
      <c r="E77" s="49" t="s">
        <v>8332</v>
      </c>
      <c r="I77" s="60"/>
    </row>
    <row r="78" spans="1:9" x14ac:dyDescent="0.35">
      <c r="A78" s="58"/>
      <c r="B78" s="49"/>
      <c r="C78" s="49"/>
      <c r="D78" s="64" t="s">
        <v>8330</v>
      </c>
      <c r="E78" s="49" t="s">
        <v>8493</v>
      </c>
      <c r="I78" s="60"/>
    </row>
    <row r="79" spans="1:9" x14ac:dyDescent="0.35">
      <c r="A79" s="58"/>
      <c r="B79" s="49"/>
      <c r="C79" s="49"/>
      <c r="D79" s="64" t="s">
        <v>8331</v>
      </c>
      <c r="E79" s="49" t="s">
        <v>8492</v>
      </c>
      <c r="I79" s="60"/>
    </row>
    <row r="80" spans="1:9" x14ac:dyDescent="0.35">
      <c r="A80" s="58"/>
      <c r="B80" s="49"/>
      <c r="C80" s="49"/>
      <c r="D80" s="66"/>
      <c r="E80" s="49"/>
      <c r="I80" s="60"/>
    </row>
    <row r="81" spans="1:19" x14ac:dyDescent="0.35">
      <c r="A81" s="58"/>
      <c r="B81" s="49"/>
      <c r="C81" s="49"/>
      <c r="D81" s="49" t="s">
        <v>8310</v>
      </c>
      <c r="E81" s="49" t="s">
        <v>8495</v>
      </c>
      <c r="I81" s="60"/>
    </row>
    <row r="82" spans="1:19" x14ac:dyDescent="0.35">
      <c r="A82" s="58"/>
      <c r="D82" s="49" t="s">
        <v>8311</v>
      </c>
      <c r="E82" s="49" t="s">
        <v>8491</v>
      </c>
      <c r="I82" s="60"/>
    </row>
    <row r="83" spans="1:19" x14ac:dyDescent="0.35">
      <c r="A83" s="58"/>
      <c r="D83" s="49" t="s">
        <v>8312</v>
      </c>
      <c r="E83" s="49" t="s">
        <v>8333</v>
      </c>
      <c r="I83" s="60"/>
    </row>
    <row r="84" spans="1:19" ht="15" thickBot="1" x14ac:dyDescent="0.4">
      <c r="A84" s="67"/>
      <c r="B84" s="68"/>
      <c r="C84" s="68"/>
      <c r="D84" s="68"/>
      <c r="E84" s="68"/>
      <c r="F84" s="68"/>
      <c r="G84" s="68"/>
      <c r="H84" s="68"/>
      <c r="I84" s="69"/>
    </row>
    <row r="87" spans="1:19" x14ac:dyDescent="0.35">
      <c r="B87" s="48" t="s">
        <v>8352</v>
      </c>
    </row>
    <row r="88" spans="1:19" ht="15" thickBot="1" x14ac:dyDescent="0.4">
      <c r="B88" s="49" t="s">
        <v>8269</v>
      </c>
      <c r="C88" s="49"/>
      <c r="J88" s="49" t="s">
        <v>8415</v>
      </c>
      <c r="K88" s="49"/>
      <c r="R88" s="88" t="s">
        <v>8424</v>
      </c>
    </row>
    <row r="89" spans="1:19" ht="15" thickTop="1" x14ac:dyDescent="0.35">
      <c r="B89" s="64" t="s">
        <v>8349</v>
      </c>
      <c r="C89" s="49">
        <v>1381</v>
      </c>
      <c r="J89" s="64" t="s">
        <v>8416</v>
      </c>
      <c r="K89" s="49">
        <v>44</v>
      </c>
      <c r="O89" s="50" t="s">
        <v>7829</v>
      </c>
      <c r="P89" s="49">
        <v>17</v>
      </c>
      <c r="R89" s="50" t="s">
        <v>7829</v>
      </c>
      <c r="S89" s="49">
        <v>17</v>
      </c>
    </row>
    <row r="90" spans="1:19" x14ac:dyDescent="0.35">
      <c r="B90" s="64" t="s">
        <v>8358</v>
      </c>
      <c r="C90" s="49">
        <v>380</v>
      </c>
      <c r="J90" s="64" t="s">
        <v>8417</v>
      </c>
      <c r="K90" s="49">
        <v>41</v>
      </c>
      <c r="L90" s="59"/>
      <c r="O90" s="50" t="s">
        <v>7830</v>
      </c>
      <c r="P90" s="49">
        <v>7</v>
      </c>
      <c r="R90" s="50" t="s">
        <v>7830</v>
      </c>
      <c r="S90" s="49">
        <v>7</v>
      </c>
    </row>
    <row r="91" spans="1:19" x14ac:dyDescent="0.35">
      <c r="B91" s="66" t="s">
        <v>8267</v>
      </c>
      <c r="C91" s="66" t="s">
        <v>8590</v>
      </c>
      <c r="J91" s="66" t="s">
        <v>8267</v>
      </c>
      <c r="K91" s="66" t="s">
        <v>8594</v>
      </c>
      <c r="O91" s="50" t="s">
        <v>7831</v>
      </c>
      <c r="P91" s="49">
        <v>2</v>
      </c>
      <c r="R91" s="50" t="s">
        <v>7832</v>
      </c>
      <c r="S91" s="49">
        <v>7</v>
      </c>
    </row>
    <row r="92" spans="1:19" x14ac:dyDescent="0.35">
      <c r="B92" s="66" t="s">
        <v>8268</v>
      </c>
      <c r="C92" s="66" t="s">
        <v>8351</v>
      </c>
      <c r="J92" s="66" t="s">
        <v>8268</v>
      </c>
      <c r="K92" s="66" t="s">
        <v>8593</v>
      </c>
      <c r="O92" s="50" t="s">
        <v>7832</v>
      </c>
      <c r="P92" s="49">
        <v>7</v>
      </c>
      <c r="R92" s="50" t="s">
        <v>7831</v>
      </c>
      <c r="S92" s="49">
        <v>2</v>
      </c>
    </row>
    <row r="93" spans="1:19" x14ac:dyDescent="0.35">
      <c r="B93" s="66" t="s">
        <v>8271</v>
      </c>
      <c r="C93" s="66" t="s">
        <v>8354</v>
      </c>
      <c r="J93" s="66" t="s">
        <v>8271</v>
      </c>
      <c r="K93" s="66" t="s">
        <v>8354</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8592</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8359</v>
      </c>
      <c r="C107" s="66" t="s">
        <v>8591</v>
      </c>
      <c r="D107" s="49"/>
      <c r="E107" s="49"/>
      <c r="F107" s="49"/>
      <c r="J107" s="64" t="s">
        <v>8418</v>
      </c>
      <c r="K107" s="49" t="s">
        <v>8595</v>
      </c>
      <c r="O107" s="50" t="s">
        <v>7847</v>
      </c>
      <c r="P107" s="49">
        <v>0</v>
      </c>
      <c r="R107" s="50" t="s">
        <v>7845</v>
      </c>
      <c r="S107" s="49">
        <v>0</v>
      </c>
    </row>
    <row r="108" spans="2:19" x14ac:dyDescent="0.35">
      <c r="C108" s="64"/>
      <c r="D108" s="64"/>
      <c r="E108" s="64"/>
      <c r="F108" s="64"/>
      <c r="J108" s="64" t="s">
        <v>8587</v>
      </c>
      <c r="K108" s="49" t="s">
        <v>8596</v>
      </c>
      <c r="O108" s="50" t="s">
        <v>7848</v>
      </c>
      <c r="P108" s="49">
        <v>1</v>
      </c>
      <c r="R108" s="50" t="s">
        <v>7846</v>
      </c>
      <c r="S108" s="49">
        <v>0</v>
      </c>
    </row>
    <row r="109" spans="2:19" x14ac:dyDescent="0.35">
      <c r="J109" s="64" t="s">
        <v>8419</v>
      </c>
      <c r="K109" s="49" t="s">
        <v>8597</v>
      </c>
      <c r="O109" s="50" t="s">
        <v>8592</v>
      </c>
      <c r="P109" s="49">
        <v>1</v>
      </c>
      <c r="R109" s="50" t="s">
        <v>7847</v>
      </c>
      <c r="S109" s="49">
        <v>0</v>
      </c>
    </row>
    <row r="110" spans="2:19" x14ac:dyDescent="0.35">
      <c r="J110" s="64" t="s">
        <v>8420</v>
      </c>
      <c r="K110" s="49" t="s">
        <v>8598</v>
      </c>
    </row>
    <row r="116" spans="2:19" x14ac:dyDescent="0.35">
      <c r="B116" s="48" t="s">
        <v>8353</v>
      </c>
    </row>
    <row r="117" spans="2:19" x14ac:dyDescent="0.35">
      <c r="B117" s="49" t="s">
        <v>8355</v>
      </c>
      <c r="C117" s="49"/>
    </row>
    <row r="118" spans="2:19" x14ac:dyDescent="0.35">
      <c r="B118" s="64" t="s">
        <v>8356</v>
      </c>
      <c r="C118" s="49">
        <v>380</v>
      </c>
    </row>
    <row r="119" spans="2:19" ht="15" thickBot="1" x14ac:dyDescent="0.4">
      <c r="B119" s="64" t="s">
        <v>8357</v>
      </c>
      <c r="C119" s="49">
        <v>1381</v>
      </c>
      <c r="J119" s="49" t="s">
        <v>8421</v>
      </c>
      <c r="K119" s="49"/>
      <c r="R119" s="88" t="s">
        <v>8424</v>
      </c>
    </row>
    <row r="120" spans="2:19" ht="15" thickTop="1" x14ac:dyDescent="0.35">
      <c r="B120" s="64" t="s">
        <v>8350</v>
      </c>
      <c r="C120" s="49">
        <v>1</v>
      </c>
      <c r="J120" s="64" t="s">
        <v>8422</v>
      </c>
      <c r="K120" s="49">
        <v>37</v>
      </c>
      <c r="O120" s="8" t="s">
        <v>7869</v>
      </c>
      <c r="P120" s="49">
        <v>13</v>
      </c>
      <c r="R120" s="8" t="s">
        <v>7869</v>
      </c>
      <c r="S120" s="49">
        <v>13</v>
      </c>
    </row>
    <row r="121" spans="2:19" x14ac:dyDescent="0.35">
      <c r="B121" s="59"/>
      <c r="C121" s="49"/>
      <c r="J121" s="64" t="s">
        <v>8423</v>
      </c>
      <c r="K121" s="49">
        <v>35</v>
      </c>
      <c r="L121" s="59"/>
      <c r="O121" s="8" t="s">
        <v>7870</v>
      </c>
      <c r="P121" s="49">
        <v>8</v>
      </c>
      <c r="R121" s="8" t="s">
        <v>7870</v>
      </c>
      <c r="S121" s="49">
        <v>8</v>
      </c>
    </row>
    <row r="122" spans="2:19" x14ac:dyDescent="0.35">
      <c r="B122" s="66" t="s">
        <v>8267</v>
      </c>
      <c r="C122" s="66" t="s">
        <v>8580</v>
      </c>
      <c r="J122" s="66" t="s">
        <v>8267</v>
      </c>
      <c r="K122" s="66" t="s">
        <v>8583</v>
      </c>
      <c r="O122" s="8" t="s">
        <v>7871</v>
      </c>
      <c r="P122" s="49">
        <v>1</v>
      </c>
      <c r="R122" s="8" t="s">
        <v>7872</v>
      </c>
      <c r="S122" s="49">
        <v>8</v>
      </c>
    </row>
    <row r="123" spans="2:19" x14ac:dyDescent="0.35">
      <c r="B123" s="66" t="s">
        <v>8268</v>
      </c>
      <c r="C123" s="66" t="s">
        <v>8581</v>
      </c>
      <c r="J123" s="66" t="s">
        <v>8268</v>
      </c>
      <c r="K123" s="66" t="s">
        <v>8584</v>
      </c>
      <c r="O123" s="8" t="s">
        <v>7872</v>
      </c>
      <c r="P123" s="49">
        <v>8</v>
      </c>
      <c r="R123" s="8" t="s">
        <v>7871</v>
      </c>
      <c r="S123" s="49">
        <v>1</v>
      </c>
    </row>
    <row r="124" spans="2:19" x14ac:dyDescent="0.35">
      <c r="B124" s="66" t="s">
        <v>8271</v>
      </c>
      <c r="C124" s="66">
        <v>10</v>
      </c>
      <c r="J124" s="66" t="s">
        <v>8271</v>
      </c>
      <c r="K124" s="66" t="s">
        <v>8354</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8582</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8418</v>
      </c>
      <c r="K138" s="49" t="s">
        <v>8585</v>
      </c>
      <c r="O138" s="8" t="s">
        <v>7887</v>
      </c>
      <c r="P138" s="49">
        <v>1</v>
      </c>
      <c r="R138" s="8" t="s">
        <v>7883</v>
      </c>
      <c r="S138" s="49">
        <v>0</v>
      </c>
    </row>
    <row r="139" spans="2:19" x14ac:dyDescent="0.35">
      <c r="J139" s="64" t="s">
        <v>8587</v>
      </c>
      <c r="K139" s="49" t="s">
        <v>8586</v>
      </c>
      <c r="O139" s="8" t="s">
        <v>7888</v>
      </c>
      <c r="P139" s="49">
        <v>1</v>
      </c>
      <c r="R139" s="8" t="s">
        <v>7884</v>
      </c>
      <c r="S139" s="49">
        <v>0</v>
      </c>
    </row>
    <row r="140" spans="2:19" x14ac:dyDescent="0.35">
      <c r="J140" s="64" t="s">
        <v>8419</v>
      </c>
      <c r="K140" s="49" t="s">
        <v>8588</v>
      </c>
      <c r="O140" s="8" t="s">
        <v>8582</v>
      </c>
      <c r="P140" s="49">
        <v>1</v>
      </c>
      <c r="R140" s="8" t="s">
        <v>7885</v>
      </c>
      <c r="S140" s="49">
        <v>0</v>
      </c>
    </row>
    <row r="141" spans="2:19" x14ac:dyDescent="0.35">
      <c r="J141" s="64" t="s">
        <v>8420</v>
      </c>
      <c r="K141" s="49" t="s">
        <v>8589</v>
      </c>
    </row>
    <row r="142" spans="2:19" ht="15" thickBot="1" x14ac:dyDescent="0.4"/>
    <row r="143" spans="2:19" ht="29" x14ac:dyDescent="0.35">
      <c r="B143" s="90" t="s">
        <v>8554</v>
      </c>
      <c r="C143" s="91" t="s">
        <v>8578</v>
      </c>
      <c r="D143" s="92" t="s">
        <v>8579</v>
      </c>
      <c r="E143" s="8"/>
    </row>
    <row r="144" spans="2:19" ht="37.5" customHeight="1" x14ac:dyDescent="0.35">
      <c r="B144" s="93" t="s">
        <v>8555</v>
      </c>
      <c r="C144">
        <v>1381</v>
      </c>
      <c r="D144" s="74">
        <v>380</v>
      </c>
      <c r="E144"/>
    </row>
    <row r="145" spans="2:19" x14ac:dyDescent="0.35">
      <c r="B145" s="93" t="s">
        <v>8556</v>
      </c>
      <c r="C145">
        <v>1383</v>
      </c>
      <c r="D145" s="74">
        <v>378</v>
      </c>
      <c r="E145"/>
    </row>
    <row r="146" spans="2:19" ht="15" thickBot="1" x14ac:dyDescent="0.4">
      <c r="B146" s="93" t="s">
        <v>8557</v>
      </c>
      <c r="C146">
        <v>1500</v>
      </c>
      <c r="D146" s="74">
        <v>261</v>
      </c>
      <c r="E146"/>
      <c r="J146" s="49" t="s">
        <v>8511</v>
      </c>
      <c r="K146" s="49"/>
      <c r="R146" s="88" t="s">
        <v>8424</v>
      </c>
    </row>
    <row r="147" spans="2:19" ht="15" thickTop="1" x14ac:dyDescent="0.35">
      <c r="B147" s="93" t="s">
        <v>8558</v>
      </c>
      <c r="C147">
        <v>1730</v>
      </c>
      <c r="D147" s="74">
        <v>31</v>
      </c>
      <c r="E147"/>
      <c r="J147" s="64" t="s">
        <v>8512</v>
      </c>
      <c r="K147" s="49">
        <v>343</v>
      </c>
      <c r="O147" s="8" t="s">
        <v>8523</v>
      </c>
      <c r="P147" s="49">
        <v>248</v>
      </c>
      <c r="R147" s="8" t="s">
        <v>8523</v>
      </c>
      <c r="S147" s="49">
        <v>248</v>
      </c>
    </row>
    <row r="148" spans="2:19" x14ac:dyDescent="0.35">
      <c r="B148" s="93" t="s">
        <v>8559</v>
      </c>
      <c r="C148">
        <v>1734</v>
      </c>
      <c r="D148" s="74">
        <v>27</v>
      </c>
      <c r="E148"/>
      <c r="J148" s="64" t="s">
        <v>8513</v>
      </c>
      <c r="K148" s="49">
        <v>343</v>
      </c>
      <c r="L148" s="59"/>
      <c r="O148" s="8" t="s">
        <v>8524</v>
      </c>
      <c r="P148" s="49">
        <v>23</v>
      </c>
      <c r="R148" s="8" t="s">
        <v>8525</v>
      </c>
      <c r="S148" s="49">
        <v>26</v>
      </c>
    </row>
    <row r="149" spans="2:19" x14ac:dyDescent="0.35">
      <c r="B149" s="93" t="s">
        <v>8560</v>
      </c>
      <c r="C149">
        <v>1753</v>
      </c>
      <c r="D149" s="74">
        <v>8</v>
      </c>
      <c r="E149"/>
      <c r="J149" s="64" t="s">
        <v>8514</v>
      </c>
      <c r="K149" s="49">
        <v>5</v>
      </c>
      <c r="L149" s="59"/>
      <c r="O149" s="8" t="s">
        <v>8525</v>
      </c>
      <c r="P149" s="49">
        <v>26</v>
      </c>
      <c r="R149" s="8" t="s">
        <v>8524</v>
      </c>
      <c r="S149" s="49">
        <v>23</v>
      </c>
    </row>
    <row r="150" spans="2:19" x14ac:dyDescent="0.35">
      <c r="B150" s="93" t="s">
        <v>8561</v>
      </c>
      <c r="C150">
        <v>1749</v>
      </c>
      <c r="D150" s="74">
        <v>12</v>
      </c>
      <c r="E150"/>
      <c r="J150" s="66" t="s">
        <v>8267</v>
      </c>
      <c r="K150" s="66" t="s">
        <v>8516</v>
      </c>
      <c r="L150" s="175" t="s">
        <v>8517</v>
      </c>
      <c r="M150" s="175"/>
      <c r="O150" s="8" t="s">
        <v>8526</v>
      </c>
      <c r="P150" s="49">
        <v>0</v>
      </c>
      <c r="R150" s="8" t="s">
        <v>8529</v>
      </c>
      <c r="S150" s="49">
        <v>12</v>
      </c>
    </row>
    <row r="151" spans="2:19" x14ac:dyDescent="0.35">
      <c r="B151" s="93" t="s">
        <v>8562</v>
      </c>
      <c r="C151">
        <v>1752</v>
      </c>
      <c r="D151" s="74">
        <v>9</v>
      </c>
      <c r="E151"/>
      <c r="J151" s="66" t="s">
        <v>8268</v>
      </c>
      <c r="K151" s="66" t="s">
        <v>8515</v>
      </c>
      <c r="L151" s="175"/>
      <c r="M151" s="175"/>
      <c r="O151" s="8" t="s">
        <v>8527</v>
      </c>
      <c r="P151" s="49">
        <v>11</v>
      </c>
      <c r="R151" s="8" t="s">
        <v>8527</v>
      </c>
      <c r="S151" s="49">
        <v>11</v>
      </c>
    </row>
    <row r="152" spans="2:19" x14ac:dyDescent="0.35">
      <c r="B152" s="93" t="s">
        <v>8563</v>
      </c>
      <c r="C152">
        <v>1749</v>
      </c>
      <c r="D152" s="74">
        <v>12</v>
      </c>
      <c r="E152"/>
      <c r="J152" s="66" t="s">
        <v>8271</v>
      </c>
      <c r="K152" s="66" t="s">
        <v>8354</v>
      </c>
      <c r="O152" s="8" t="s">
        <v>8528</v>
      </c>
      <c r="P152" s="49">
        <v>9</v>
      </c>
      <c r="R152" s="8" t="s">
        <v>8528</v>
      </c>
      <c r="S152" s="49">
        <v>9</v>
      </c>
    </row>
    <row r="153" spans="2:19" x14ac:dyDescent="0.35">
      <c r="B153" s="93" t="s">
        <v>8564</v>
      </c>
      <c r="C153">
        <v>1754</v>
      </c>
      <c r="D153" s="74">
        <v>7</v>
      </c>
      <c r="E153"/>
      <c r="J153" s="66"/>
      <c r="K153" s="66"/>
      <c r="O153" s="8" t="s">
        <v>8529</v>
      </c>
      <c r="P153" s="49">
        <v>12</v>
      </c>
      <c r="R153" s="8" t="s">
        <v>8530</v>
      </c>
      <c r="S153" s="49">
        <v>6</v>
      </c>
    </row>
    <row r="154" spans="2:19" x14ac:dyDescent="0.35">
      <c r="B154" s="93" t="s">
        <v>8565</v>
      </c>
      <c r="C154">
        <v>1761</v>
      </c>
      <c r="D154" s="74">
        <v>0</v>
      </c>
      <c r="E154"/>
      <c r="K154" s="64" t="s">
        <v>8304</v>
      </c>
      <c r="L154" s="64" t="s">
        <v>8303</v>
      </c>
      <c r="M154" s="64" t="s">
        <v>8302</v>
      </c>
      <c r="O154" s="8" t="s">
        <v>8530</v>
      </c>
      <c r="P154" s="49">
        <v>6</v>
      </c>
      <c r="R154" s="8" t="s">
        <v>8536</v>
      </c>
      <c r="S154" s="49">
        <v>2</v>
      </c>
    </row>
    <row r="155" spans="2:19" x14ac:dyDescent="0.35">
      <c r="B155" s="93" t="s">
        <v>8566</v>
      </c>
      <c r="C155">
        <v>1761</v>
      </c>
      <c r="D155" s="74">
        <v>0</v>
      </c>
      <c r="E155"/>
      <c r="J155" s="64" t="s">
        <v>640</v>
      </c>
      <c r="K155" s="49">
        <v>19</v>
      </c>
      <c r="L155" s="66">
        <v>10</v>
      </c>
      <c r="M155" s="66">
        <v>9</v>
      </c>
      <c r="O155" s="8" t="s">
        <v>8532</v>
      </c>
      <c r="P155" s="49">
        <v>0</v>
      </c>
      <c r="R155" s="8" t="s">
        <v>8539</v>
      </c>
      <c r="S155" s="49">
        <v>2</v>
      </c>
    </row>
    <row r="156" spans="2:19" x14ac:dyDescent="0.35">
      <c r="B156" s="93" t="s">
        <v>8567</v>
      </c>
      <c r="C156">
        <v>1760</v>
      </c>
      <c r="D156" s="74">
        <v>1</v>
      </c>
      <c r="E156"/>
      <c r="J156" s="64" t="s">
        <v>8154</v>
      </c>
      <c r="K156" s="49">
        <v>48</v>
      </c>
      <c r="L156" s="66">
        <v>29</v>
      </c>
      <c r="M156" s="66">
        <v>19</v>
      </c>
      <c r="O156" s="8" t="s">
        <v>8531</v>
      </c>
      <c r="P156" s="49">
        <v>0</v>
      </c>
      <c r="R156" s="8" t="s">
        <v>8542</v>
      </c>
      <c r="S156" s="49">
        <v>2</v>
      </c>
    </row>
    <row r="157" spans="2:19" x14ac:dyDescent="0.35">
      <c r="B157" s="93" t="s">
        <v>8568</v>
      </c>
      <c r="C157">
        <v>1759</v>
      </c>
      <c r="D157" s="74">
        <v>2</v>
      </c>
      <c r="E157"/>
      <c r="J157" s="64" t="s">
        <v>8126</v>
      </c>
      <c r="K157" s="49">
        <v>28</v>
      </c>
      <c r="L157" s="66">
        <v>14</v>
      </c>
      <c r="M157" s="66">
        <v>11</v>
      </c>
      <c r="O157" s="8" t="s">
        <v>8533</v>
      </c>
      <c r="P157" s="49">
        <v>1</v>
      </c>
      <c r="R157" s="8" t="s">
        <v>8533</v>
      </c>
      <c r="S157" s="49">
        <v>1</v>
      </c>
    </row>
    <row r="158" spans="2:19" x14ac:dyDescent="0.35">
      <c r="B158" s="93" t="s">
        <v>8569</v>
      </c>
      <c r="C158">
        <v>1761</v>
      </c>
      <c r="D158" s="74">
        <v>0</v>
      </c>
      <c r="E158"/>
      <c r="J158" s="64" t="s">
        <v>94</v>
      </c>
      <c r="K158" s="49">
        <v>50</v>
      </c>
      <c r="L158" s="66">
        <v>27</v>
      </c>
      <c r="M158" s="66">
        <v>21</v>
      </c>
      <c r="O158" s="8" t="s">
        <v>8536</v>
      </c>
      <c r="P158" s="49">
        <v>2</v>
      </c>
      <c r="R158" s="8" t="s">
        <v>8538</v>
      </c>
      <c r="S158" s="49">
        <v>1</v>
      </c>
    </row>
    <row r="159" spans="2:19" x14ac:dyDescent="0.35">
      <c r="B159" s="93" t="s">
        <v>8570</v>
      </c>
      <c r="C159">
        <v>1760</v>
      </c>
      <c r="D159" s="74">
        <v>1</v>
      </c>
      <c r="E159"/>
      <c r="J159" s="64" t="s">
        <v>8169</v>
      </c>
      <c r="K159" s="49">
        <v>27</v>
      </c>
      <c r="L159" s="66">
        <v>17</v>
      </c>
      <c r="M159" s="66">
        <v>14</v>
      </c>
      <c r="O159" s="8" t="s">
        <v>8537</v>
      </c>
      <c r="P159" s="49">
        <v>0</v>
      </c>
      <c r="R159" s="8" t="s">
        <v>8526</v>
      </c>
      <c r="S159" s="49">
        <v>0</v>
      </c>
    </row>
    <row r="160" spans="2:19" x14ac:dyDescent="0.35">
      <c r="B160" s="93" t="s">
        <v>8571</v>
      </c>
      <c r="C160">
        <v>1760</v>
      </c>
      <c r="D160" s="74">
        <v>1</v>
      </c>
      <c r="E160"/>
      <c r="J160" s="64" t="s">
        <v>8167</v>
      </c>
      <c r="K160" s="49">
        <v>48</v>
      </c>
      <c r="L160" s="49">
        <v>29</v>
      </c>
      <c r="M160" s="49">
        <v>18</v>
      </c>
      <c r="O160" s="8" t="s">
        <v>8534</v>
      </c>
      <c r="P160" s="49">
        <v>0</v>
      </c>
      <c r="R160" s="8" t="s">
        <v>8532</v>
      </c>
      <c r="S160" s="49">
        <v>0</v>
      </c>
    </row>
    <row r="161" spans="2:19" x14ac:dyDescent="0.35">
      <c r="B161" s="93" t="s">
        <v>8572</v>
      </c>
      <c r="C161">
        <v>1761</v>
      </c>
      <c r="D161" s="74">
        <v>0</v>
      </c>
      <c r="E161"/>
      <c r="J161" s="64" t="s">
        <v>8161</v>
      </c>
      <c r="K161" s="49">
        <v>33</v>
      </c>
      <c r="L161" s="66">
        <v>17</v>
      </c>
      <c r="M161" s="66">
        <v>12</v>
      </c>
      <c r="O161" s="8" t="s">
        <v>8538</v>
      </c>
      <c r="P161" s="49">
        <v>1</v>
      </c>
      <c r="R161" s="8" t="s">
        <v>8531</v>
      </c>
      <c r="S161" s="49">
        <v>0</v>
      </c>
    </row>
    <row r="162" spans="2:19" x14ac:dyDescent="0.35">
      <c r="B162" s="93" t="s">
        <v>8573</v>
      </c>
      <c r="C162">
        <v>1759</v>
      </c>
      <c r="D162" s="74">
        <v>2</v>
      </c>
      <c r="E162"/>
      <c r="J162" s="64" t="s">
        <v>8157</v>
      </c>
      <c r="K162" s="49">
        <v>37</v>
      </c>
      <c r="L162" s="66">
        <v>24</v>
      </c>
      <c r="M162" s="66">
        <v>15</v>
      </c>
      <c r="O162" s="8" t="s">
        <v>8535</v>
      </c>
      <c r="P162" s="49">
        <v>0</v>
      </c>
      <c r="R162" s="8" t="s">
        <v>8537</v>
      </c>
      <c r="S162" s="49">
        <v>0</v>
      </c>
    </row>
    <row r="163" spans="2:19" x14ac:dyDescent="0.35">
      <c r="B163" s="93" t="s">
        <v>8574</v>
      </c>
      <c r="C163">
        <v>1760</v>
      </c>
      <c r="D163" s="74">
        <v>1</v>
      </c>
      <c r="E163"/>
      <c r="J163" s="64" t="s">
        <v>8142</v>
      </c>
      <c r="K163" s="49">
        <v>18</v>
      </c>
      <c r="L163" s="66">
        <v>18</v>
      </c>
      <c r="M163" s="66">
        <v>11</v>
      </c>
      <c r="O163" s="8" t="s">
        <v>8539</v>
      </c>
      <c r="P163" s="49">
        <v>2</v>
      </c>
      <c r="R163" s="8" t="s">
        <v>8534</v>
      </c>
      <c r="S163" s="49">
        <v>0</v>
      </c>
    </row>
    <row r="164" spans="2:19" x14ac:dyDescent="0.35">
      <c r="B164" s="93" t="s">
        <v>8575</v>
      </c>
      <c r="C164">
        <v>1760</v>
      </c>
      <c r="D164" s="74">
        <v>1</v>
      </c>
      <c r="E164"/>
      <c r="J164" s="64" t="s">
        <v>8170</v>
      </c>
      <c r="K164" s="49">
        <v>35</v>
      </c>
      <c r="L164" s="49">
        <v>19</v>
      </c>
      <c r="M164" s="49">
        <v>14</v>
      </c>
      <c r="O164" s="8" t="s">
        <v>8540</v>
      </c>
      <c r="P164" s="49">
        <v>0</v>
      </c>
      <c r="R164" s="8" t="s">
        <v>8535</v>
      </c>
      <c r="S164" s="49">
        <v>0</v>
      </c>
    </row>
    <row r="165" spans="2:19" x14ac:dyDescent="0.35">
      <c r="B165" s="93" t="s">
        <v>8576</v>
      </c>
      <c r="C165">
        <v>1758</v>
      </c>
      <c r="D165" s="74">
        <v>3</v>
      </c>
      <c r="E165"/>
      <c r="O165" s="8" t="s">
        <v>8541</v>
      </c>
      <c r="P165" s="49">
        <v>0</v>
      </c>
      <c r="R165" s="8" t="s">
        <v>8540</v>
      </c>
      <c r="S165" s="49">
        <v>0</v>
      </c>
    </row>
    <row r="166" spans="2:19" ht="15" thickBot="1" x14ac:dyDescent="0.4">
      <c r="B166" s="94" t="s">
        <v>8577</v>
      </c>
      <c r="C166" s="95">
        <v>1760</v>
      </c>
      <c r="D166" s="96">
        <v>1</v>
      </c>
      <c r="E166"/>
      <c r="J166" s="64" t="s">
        <v>8418</v>
      </c>
      <c r="K166" s="49" t="s">
        <v>8518</v>
      </c>
      <c r="O166" s="8" t="s">
        <v>8542</v>
      </c>
      <c r="P166" s="49">
        <v>2</v>
      </c>
      <c r="R166" s="8" t="s">
        <v>8541</v>
      </c>
      <c r="S166" s="49">
        <v>0</v>
      </c>
    </row>
    <row r="167" spans="2:19" x14ac:dyDescent="0.35">
      <c r="J167" s="64" t="s">
        <v>8519</v>
      </c>
      <c r="K167" s="49" t="s">
        <v>8520</v>
      </c>
      <c r="O167" s="50" t="s">
        <v>8543</v>
      </c>
      <c r="P167" s="49">
        <v>0</v>
      </c>
      <c r="R167" s="50" t="s">
        <v>8543</v>
      </c>
      <c r="S167" s="49">
        <v>0</v>
      </c>
    </row>
    <row r="168" spans="2:19" x14ac:dyDescent="0.35">
      <c r="J168" s="64" t="s">
        <v>8419</v>
      </c>
      <c r="K168" s="49" t="s">
        <v>8521</v>
      </c>
    </row>
    <row r="169" spans="2:19" x14ac:dyDescent="0.35">
      <c r="J169" s="64" t="s">
        <v>8420</v>
      </c>
      <c r="K169" s="49" t="s">
        <v>8522</v>
      </c>
    </row>
    <row r="172" spans="2:19" x14ac:dyDescent="0.35">
      <c r="B172" s="99" t="s">
        <v>8272</v>
      </c>
    </row>
    <row r="173" spans="2:19" x14ac:dyDescent="0.35">
      <c r="B173" s="99" t="s">
        <v>8837</v>
      </c>
      <c r="J173" s="49" t="s">
        <v>8544</v>
      </c>
      <c r="K173" s="49"/>
    </row>
    <row r="174" spans="2:19" x14ac:dyDescent="0.35">
      <c r="B174" s="99" t="s">
        <v>8838</v>
      </c>
      <c r="J174" s="64" t="s">
        <v>8548</v>
      </c>
      <c r="K174" s="49">
        <v>1347</v>
      </c>
    </row>
    <row r="175" spans="2:19" x14ac:dyDescent="0.35">
      <c r="J175" s="64" t="s">
        <v>8549</v>
      </c>
      <c r="K175" s="49">
        <v>1342</v>
      </c>
      <c r="L175" s="59"/>
    </row>
    <row r="176" spans="2:19" x14ac:dyDescent="0.35">
      <c r="J176" s="66" t="s">
        <v>8267</v>
      </c>
      <c r="K176" s="66" t="s">
        <v>8545</v>
      </c>
      <c r="L176" s="175" t="s">
        <v>8547</v>
      </c>
      <c r="M176" s="175"/>
    </row>
    <row r="177" spans="2:13" x14ac:dyDescent="0.35">
      <c r="B177" s="99" t="s">
        <v>8270</v>
      </c>
      <c r="J177" s="66" t="s">
        <v>8268</v>
      </c>
      <c r="K177" s="66" t="s">
        <v>8546</v>
      </c>
      <c r="L177" s="175"/>
      <c r="M177" s="175"/>
    </row>
    <row r="178" spans="2:13" x14ac:dyDescent="0.35">
      <c r="B178" s="99" t="s">
        <v>8835</v>
      </c>
      <c r="J178" s="66" t="s">
        <v>8271</v>
      </c>
      <c r="K178" s="66" t="s">
        <v>8354</v>
      </c>
    </row>
    <row r="179" spans="2:13" x14ac:dyDescent="0.35">
      <c r="B179" s="99" t="s">
        <v>8836</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39" t="s">
        <v>8260</v>
      </c>
      <c r="C183" s="99" t="s">
        <v>8261</v>
      </c>
      <c r="J183" s="64" t="s">
        <v>8126</v>
      </c>
      <c r="K183" s="49">
        <v>151</v>
      </c>
      <c r="L183" s="66">
        <v>85</v>
      </c>
      <c r="M183" s="66">
        <v>31</v>
      </c>
    </row>
    <row r="184" spans="2:13" x14ac:dyDescent="0.35">
      <c r="B184" s="99"/>
      <c r="C184" s="99" t="s">
        <v>8263</v>
      </c>
      <c r="J184" s="64" t="s">
        <v>94</v>
      </c>
      <c r="K184" s="49">
        <v>136</v>
      </c>
      <c r="L184" s="66">
        <v>87</v>
      </c>
      <c r="M184" s="66">
        <v>35</v>
      </c>
    </row>
    <row r="185" spans="2:13" x14ac:dyDescent="0.35">
      <c r="B185" s="99"/>
      <c r="C185" s="99"/>
      <c r="J185" s="64" t="s">
        <v>8169</v>
      </c>
      <c r="K185" s="49">
        <v>115</v>
      </c>
      <c r="L185" s="66">
        <v>83</v>
      </c>
      <c r="M185" s="66">
        <v>34</v>
      </c>
    </row>
    <row r="186" spans="2:13" x14ac:dyDescent="0.35">
      <c r="B186" s="99"/>
      <c r="C186" s="99" t="s">
        <v>8264</v>
      </c>
      <c r="J186" s="64" t="s">
        <v>8167</v>
      </c>
      <c r="K186" s="49">
        <v>156</v>
      </c>
      <c r="L186" s="49">
        <v>95</v>
      </c>
      <c r="M186" s="49">
        <v>35</v>
      </c>
    </row>
    <row r="187" spans="2:13" x14ac:dyDescent="0.35">
      <c r="B187" s="99"/>
      <c r="C187" s="99" t="s">
        <v>8265</v>
      </c>
      <c r="J187" s="64" t="s">
        <v>8161</v>
      </c>
      <c r="K187" s="49">
        <v>180</v>
      </c>
      <c r="L187" s="66">
        <v>103</v>
      </c>
      <c r="M187" s="66">
        <v>35</v>
      </c>
    </row>
    <row r="188" spans="2:13" x14ac:dyDescent="0.35">
      <c r="B188" s="99"/>
      <c r="C188" s="99"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8418</v>
      </c>
      <c r="K192" s="49" t="s">
        <v>8550</v>
      </c>
    </row>
    <row r="193" spans="2:11" x14ac:dyDescent="0.35">
      <c r="J193" s="64" t="s">
        <v>8519</v>
      </c>
      <c r="K193" s="49" t="s">
        <v>8551</v>
      </c>
    </row>
    <row r="194" spans="2:11" x14ac:dyDescent="0.35">
      <c r="J194" s="64" t="s">
        <v>8419</v>
      </c>
      <c r="K194" s="49" t="s">
        <v>8552</v>
      </c>
    </row>
    <row r="195" spans="2:11" x14ac:dyDescent="0.35">
      <c r="J195" s="64" t="s">
        <v>8420</v>
      </c>
      <c r="K195" s="49" t="s">
        <v>8553</v>
      </c>
    </row>
    <row r="198" spans="2:11" x14ac:dyDescent="0.35">
      <c r="B198" s="48"/>
    </row>
    <row r="201" spans="2:11" x14ac:dyDescent="0.35">
      <c r="B201" s="51"/>
    </row>
  </sheetData>
  <sortState xmlns:xlrd2="http://schemas.microsoft.com/office/spreadsheetml/2017/richdata2" ref="R89:S109">
    <sortCondition descending="1" ref="S89:S109"/>
  </sortState>
  <mergeCells count="3">
    <mergeCell ref="L150:M151"/>
    <mergeCell ref="L176:M177"/>
    <mergeCell ref="F57:G5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zoomScale="55" zoomScaleNormal="55" workbookViewId="0">
      <selection activeCell="F11" sqref="F11"/>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8834</v>
      </c>
      <c r="C2" s="140" t="s">
        <v>8839</v>
      </c>
    </row>
    <row r="3" spans="1:45" x14ac:dyDescent="0.35">
      <c r="A3" s="53"/>
      <c r="B3" s="54" t="s">
        <v>8606</v>
      </c>
      <c r="C3" s="55" t="s">
        <v>8607</v>
      </c>
      <c r="D3" s="55"/>
      <c r="E3" s="56"/>
      <c r="F3" s="56"/>
      <c r="G3" s="56"/>
      <c r="H3" s="56"/>
      <c r="I3" s="57"/>
    </row>
    <row r="4" spans="1:45" x14ac:dyDescent="0.35">
      <c r="A4" s="58"/>
      <c r="B4" s="59" t="s">
        <v>8253</v>
      </c>
      <c r="C4" s="49" t="s">
        <v>8608</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8614</v>
      </c>
      <c r="C7" s="52" t="s">
        <v>8609</v>
      </c>
      <c r="D7" s="52"/>
      <c r="F7" s="49"/>
      <c r="I7" s="60"/>
      <c r="AJ7"/>
      <c r="AK7"/>
      <c r="AL7"/>
      <c r="AM7"/>
      <c r="AN7"/>
      <c r="AO7"/>
      <c r="AP7"/>
      <c r="AQ7"/>
      <c r="AR7"/>
      <c r="AS7"/>
    </row>
    <row r="8" spans="1:45" ht="70" customHeight="1" x14ac:dyDescent="0.35">
      <c r="A8" s="58"/>
      <c r="B8" s="49"/>
      <c r="C8" s="97" t="s">
        <v>8613</v>
      </c>
      <c r="D8" s="66" t="s">
        <v>8615</v>
      </c>
      <c r="F8" s="62"/>
      <c r="I8" s="60"/>
      <c r="AJ8"/>
      <c r="AK8"/>
      <c r="AL8"/>
      <c r="AM8"/>
      <c r="AN8"/>
      <c r="AO8"/>
      <c r="AP8"/>
      <c r="AQ8"/>
      <c r="AR8"/>
      <c r="AS8"/>
    </row>
    <row r="9" spans="1:45" ht="73.5" customHeight="1" x14ac:dyDescent="0.35">
      <c r="A9" s="58"/>
      <c r="B9" s="49"/>
      <c r="C9" s="52" t="s">
        <v>8610</v>
      </c>
      <c r="D9" s="66" t="s">
        <v>8616</v>
      </c>
      <c r="F9" s="62"/>
      <c r="I9" s="60"/>
      <c r="K9" s="140"/>
      <c r="AJ9"/>
      <c r="AK9"/>
      <c r="AL9"/>
      <c r="AM9"/>
      <c r="AN9"/>
      <c r="AO9"/>
      <c r="AP9"/>
      <c r="AQ9"/>
      <c r="AR9"/>
      <c r="AS9"/>
    </row>
    <row r="10" spans="1:45" ht="64" customHeight="1" x14ac:dyDescent="0.35">
      <c r="A10" s="58"/>
      <c r="B10" s="49"/>
      <c r="C10" s="52" t="s">
        <v>8611</v>
      </c>
      <c r="D10" s="66" t="s">
        <v>8617</v>
      </c>
      <c r="F10" s="62"/>
      <c r="I10" s="60"/>
      <c r="AJ10"/>
      <c r="AK10"/>
      <c r="AL10"/>
      <c r="AM10"/>
      <c r="AN10"/>
      <c r="AO10"/>
      <c r="AP10"/>
      <c r="AQ10"/>
      <c r="AR10"/>
      <c r="AS10"/>
    </row>
    <row r="11" spans="1:45" ht="70.5" customHeight="1" x14ac:dyDescent="0.35">
      <c r="A11" s="58"/>
      <c r="B11" s="49"/>
      <c r="C11" s="52" t="s">
        <v>8612</v>
      </c>
      <c r="D11" s="66" t="s">
        <v>8618</v>
      </c>
      <c r="F11" s="62"/>
      <c r="I11" s="60"/>
      <c r="AJ11"/>
      <c r="AK11"/>
      <c r="AL11"/>
      <c r="AM11"/>
      <c r="AN11"/>
      <c r="AO11"/>
      <c r="AP11"/>
      <c r="AQ11"/>
      <c r="AR11"/>
      <c r="AS11"/>
    </row>
    <row r="12" spans="1:45" x14ac:dyDescent="0.35">
      <c r="A12" s="58"/>
      <c r="C12" s="52" t="s">
        <v>8850</v>
      </c>
      <c r="D12" s="66" t="s">
        <v>8619</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8623</v>
      </c>
      <c r="B16" s="49"/>
      <c r="C16" s="49"/>
      <c r="I16" s="60"/>
      <c r="AJ16"/>
      <c r="AK16"/>
      <c r="AL16"/>
      <c r="AM16"/>
      <c r="AN16"/>
      <c r="AO16"/>
      <c r="AP16"/>
      <c r="AQ16"/>
      <c r="AR16"/>
      <c r="AS16"/>
    </row>
    <row r="17" spans="1:45" x14ac:dyDescent="0.35">
      <c r="A17" s="58"/>
      <c r="B17" s="64" t="s">
        <v>8301</v>
      </c>
      <c r="C17" s="49" t="s">
        <v>8622</v>
      </c>
      <c r="I17" s="60"/>
      <c r="AJ17"/>
      <c r="AK17"/>
      <c r="AL17"/>
      <c r="AM17"/>
      <c r="AN17"/>
      <c r="AO17"/>
      <c r="AP17"/>
      <c r="AQ17"/>
      <c r="AR17"/>
      <c r="AS17"/>
    </row>
    <row r="18" spans="1:45" x14ac:dyDescent="0.35">
      <c r="A18" s="58"/>
      <c r="B18" s="64" t="s">
        <v>8299</v>
      </c>
      <c r="C18" s="65" t="s">
        <v>8620</v>
      </c>
      <c r="I18" s="60"/>
    </row>
    <row r="19" spans="1:45" x14ac:dyDescent="0.35">
      <c r="A19" s="58"/>
      <c r="C19" s="49"/>
      <c r="I19" s="60"/>
    </row>
    <row r="20" spans="1:45" x14ac:dyDescent="0.35">
      <c r="A20" s="58"/>
      <c r="C20" s="64" t="s">
        <v>8621</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38"/>
    </row>
    <row r="36" spans="1:8" ht="15" thickBot="1" x14ac:dyDescent="0.4">
      <c r="B36" s="138"/>
      <c r="F36" s="99" t="s">
        <v>8254</v>
      </c>
      <c r="G36" s="138" t="s">
        <v>8276</v>
      </c>
    </row>
    <row r="37" spans="1:8" x14ac:dyDescent="0.35">
      <c r="A37" s="53"/>
      <c r="B37" s="56"/>
      <c r="C37" s="56"/>
      <c r="D37" s="57"/>
      <c r="F37" s="99" t="s">
        <v>8255</v>
      </c>
      <c r="G37" s="138" t="s">
        <v>8275</v>
      </c>
    </row>
    <row r="38" spans="1:8" x14ac:dyDescent="0.35">
      <c r="A38" s="71" t="s">
        <v>8653</v>
      </c>
      <c r="D38" s="60"/>
      <c r="F38" s="99" t="s">
        <v>8256</v>
      </c>
      <c r="G38" s="99"/>
    </row>
    <row r="39" spans="1:8" x14ac:dyDescent="0.35">
      <c r="A39" s="58"/>
      <c r="B39" s="49" t="s">
        <v>8274</v>
      </c>
      <c r="C39" s="49" t="s">
        <v>8655</v>
      </c>
      <c r="D39" s="74"/>
      <c r="E39" s="70"/>
      <c r="F39" s="99" t="s">
        <v>8257</v>
      </c>
      <c r="G39" s="99"/>
    </row>
    <row r="40" spans="1:8" x14ac:dyDescent="0.35">
      <c r="A40" s="58"/>
      <c r="B40" s="49" t="s">
        <v>8306</v>
      </c>
      <c r="C40" s="49" t="s">
        <v>8654</v>
      </c>
      <c r="D40" s="60"/>
      <c r="G40"/>
      <c r="H40"/>
    </row>
    <row r="41" spans="1:8" ht="15" thickBot="1" x14ac:dyDescent="0.4">
      <c r="A41" s="67"/>
      <c r="B41" s="75" t="s">
        <v>8335</v>
      </c>
      <c r="C41" s="75" t="s">
        <v>8840</v>
      </c>
      <c r="D41" s="69"/>
    </row>
    <row r="42" spans="1:8" ht="15" thickBot="1" x14ac:dyDescent="0.4"/>
    <row r="43" spans="1:8" x14ac:dyDescent="0.35">
      <c r="A43" s="53"/>
      <c r="B43" s="56"/>
      <c r="C43" s="56"/>
      <c r="D43" s="56"/>
      <c r="E43" s="56"/>
      <c r="F43" s="56"/>
      <c r="G43" s="57"/>
    </row>
    <row r="44" spans="1:8" x14ac:dyDescent="0.35">
      <c r="A44" s="71" t="s">
        <v>8656</v>
      </c>
      <c r="B44" s="49"/>
      <c r="C44" s="49"/>
      <c r="G44" s="60"/>
    </row>
    <row r="45" spans="1:8" x14ac:dyDescent="0.35">
      <c r="A45" s="72"/>
      <c r="B45" s="49" t="s">
        <v>8308</v>
      </c>
      <c r="C45" s="49"/>
      <c r="G45" s="60"/>
    </row>
    <row r="46" spans="1:8" x14ac:dyDescent="0.35">
      <c r="A46" s="72"/>
      <c r="B46" s="64" t="s">
        <v>102</v>
      </c>
      <c r="C46" s="49" t="s">
        <v>8624</v>
      </c>
      <c r="G46" s="60"/>
    </row>
    <row r="47" spans="1:8" x14ac:dyDescent="0.35">
      <c r="A47" s="72"/>
      <c r="B47" s="64" t="s">
        <v>106</v>
      </c>
      <c r="C47" s="49" t="s">
        <v>8625</v>
      </c>
      <c r="G47" s="60"/>
    </row>
    <row r="48" spans="1:8" x14ac:dyDescent="0.35">
      <c r="A48" s="72"/>
      <c r="B48" s="64" t="s">
        <v>94</v>
      </c>
      <c r="C48" s="49" t="s">
        <v>8626</v>
      </c>
      <c r="G48" s="60"/>
    </row>
    <row r="49" spans="1:7" x14ac:dyDescent="0.35">
      <c r="A49" s="72"/>
      <c r="B49" s="64" t="s">
        <v>104</v>
      </c>
      <c r="C49" s="49" t="s">
        <v>8627</v>
      </c>
      <c r="G49" s="60"/>
    </row>
    <row r="50" spans="1:7" x14ac:dyDescent="0.35">
      <c r="A50" s="72"/>
      <c r="B50" s="49" t="s">
        <v>8309</v>
      </c>
      <c r="C50" s="49"/>
      <c r="G50" s="73"/>
    </row>
    <row r="51" spans="1:7" x14ac:dyDescent="0.35">
      <c r="A51" s="72"/>
      <c r="B51" s="64" t="s">
        <v>8347</v>
      </c>
      <c r="C51" s="49" t="s">
        <v>8348</v>
      </c>
      <c r="D51" s="98" t="s">
        <v>8628</v>
      </c>
      <c r="F51" s="50" t="s">
        <v>8339</v>
      </c>
      <c r="G51" s="73"/>
    </row>
    <row r="52" spans="1:7" x14ac:dyDescent="0.35">
      <c r="A52" s="72"/>
      <c r="B52" s="59">
        <v>1</v>
      </c>
      <c r="C52" s="49">
        <v>875</v>
      </c>
      <c r="D52" s="89">
        <v>0.26200000000000001</v>
      </c>
      <c r="F52" s="66" t="s">
        <v>8340</v>
      </c>
      <c r="G52" s="73" t="s">
        <v>8629</v>
      </c>
    </row>
    <row r="53" spans="1:7" x14ac:dyDescent="0.35">
      <c r="A53" s="72"/>
      <c r="B53" s="59">
        <v>2</v>
      </c>
      <c r="C53" s="49">
        <v>717</v>
      </c>
      <c r="D53" s="89">
        <v>0.214</v>
      </c>
      <c r="F53" s="66" t="s">
        <v>8341</v>
      </c>
      <c r="G53" s="73" t="s">
        <v>8630</v>
      </c>
    </row>
    <row r="54" spans="1:7" x14ac:dyDescent="0.35">
      <c r="A54" s="72"/>
      <c r="B54" s="59">
        <v>3</v>
      </c>
      <c r="C54" s="49">
        <v>673</v>
      </c>
      <c r="D54" s="89">
        <v>0.20100000000000001</v>
      </c>
      <c r="F54" s="66" t="s">
        <v>8342</v>
      </c>
      <c r="G54" s="73" t="s">
        <v>8631</v>
      </c>
    </row>
    <row r="55" spans="1:7" x14ac:dyDescent="0.35">
      <c r="A55" s="72"/>
      <c r="B55" s="59">
        <v>4</v>
      </c>
      <c r="C55" s="49">
        <v>396</v>
      </c>
      <c r="D55" s="89">
        <v>0.11799999999999999</v>
      </c>
      <c r="G55" s="60"/>
    </row>
    <row r="56" spans="1:7" x14ac:dyDescent="0.35">
      <c r="A56" s="72"/>
      <c r="B56" s="59">
        <v>5</v>
      </c>
      <c r="C56" s="49">
        <v>231</v>
      </c>
      <c r="D56" s="89">
        <v>6.9000000000000006E-2</v>
      </c>
      <c r="F56" s="176" t="s">
        <v>8846</v>
      </c>
      <c r="G56" s="73"/>
    </row>
    <row r="57" spans="1:7" ht="14.5" customHeight="1" x14ac:dyDescent="0.35">
      <c r="A57" s="72"/>
      <c r="B57" s="59">
        <v>6</v>
      </c>
      <c r="C57" s="49">
        <v>243</v>
      </c>
      <c r="D57" s="89">
        <v>7.2999999999999995E-2</v>
      </c>
      <c r="F57" s="176"/>
      <c r="G57" s="73"/>
    </row>
    <row r="58" spans="1:7" x14ac:dyDescent="0.35">
      <c r="A58" s="72"/>
      <c r="B58" s="59">
        <v>7</v>
      </c>
      <c r="C58" s="49">
        <v>74</v>
      </c>
      <c r="D58" s="89">
        <v>2.1999999999999999E-2</v>
      </c>
      <c r="F58" s="176"/>
      <c r="G58" s="73"/>
    </row>
    <row r="59" spans="1:7" x14ac:dyDescent="0.35">
      <c r="A59" s="72"/>
      <c r="B59" s="59">
        <v>8</v>
      </c>
      <c r="C59" s="49">
        <v>66</v>
      </c>
      <c r="D59" s="89">
        <v>0.02</v>
      </c>
      <c r="F59" s="66" t="s">
        <v>8340</v>
      </c>
      <c r="G59" s="73" t="s">
        <v>8629</v>
      </c>
    </row>
    <row r="60" spans="1:7" x14ac:dyDescent="0.35">
      <c r="A60" s="72"/>
      <c r="B60" s="59">
        <v>9</v>
      </c>
      <c r="C60" s="49">
        <v>60</v>
      </c>
      <c r="D60" s="89">
        <v>1.7999999999999999E-2</v>
      </c>
      <c r="F60" s="66" t="s">
        <v>8341</v>
      </c>
      <c r="G60" s="73" t="s">
        <v>8630</v>
      </c>
    </row>
    <row r="61" spans="1:7" x14ac:dyDescent="0.35">
      <c r="A61" s="72"/>
      <c r="B61" s="49"/>
      <c r="C61" s="49"/>
      <c r="D61" s="89"/>
      <c r="F61" s="66" t="s">
        <v>8345</v>
      </c>
      <c r="G61" s="73" t="s">
        <v>8632</v>
      </c>
    </row>
    <row r="62" spans="1:7" x14ac:dyDescent="0.35">
      <c r="A62" s="72"/>
      <c r="B62" s="49" t="s">
        <v>8480</v>
      </c>
      <c r="C62" s="49" t="s">
        <v>8709</v>
      </c>
      <c r="D62" s="89"/>
      <c r="F62" s="66" t="s">
        <v>8344</v>
      </c>
      <c r="G62" s="73" t="s">
        <v>8633</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8487</v>
      </c>
      <c r="C69" s="49" t="s">
        <v>8710</v>
      </c>
      <c r="D69" s="64" t="s">
        <v>8315</v>
      </c>
      <c r="E69" s="49" t="s">
        <v>8635</v>
      </c>
      <c r="G69" s="60"/>
    </row>
    <row r="70" spans="1:7" x14ac:dyDescent="0.35">
      <c r="A70" s="58"/>
      <c r="B70" s="49" t="s">
        <v>8489</v>
      </c>
      <c r="C70" s="49" t="s">
        <v>8634</v>
      </c>
      <c r="D70" s="64" t="s">
        <v>8316</v>
      </c>
      <c r="E70" s="49" t="s">
        <v>8636</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8637</v>
      </c>
      <c r="G73" s="60"/>
    </row>
    <row r="74" spans="1:7" x14ac:dyDescent="0.35">
      <c r="A74" s="58"/>
      <c r="B74" s="49" t="s">
        <v>8314</v>
      </c>
      <c r="C74" s="49"/>
      <c r="D74" s="64" t="s">
        <v>8326</v>
      </c>
      <c r="E74" s="49" t="s">
        <v>8638</v>
      </c>
      <c r="G74" s="60"/>
    </row>
    <row r="75" spans="1:7" x14ac:dyDescent="0.35">
      <c r="A75" s="58"/>
      <c r="B75" s="64" t="s">
        <v>8322</v>
      </c>
      <c r="C75" s="49" t="s">
        <v>8650</v>
      </c>
      <c r="D75" s="49"/>
      <c r="E75" s="49"/>
      <c r="G75" s="60"/>
    </row>
    <row r="76" spans="1:7" x14ac:dyDescent="0.35">
      <c r="A76" s="58"/>
      <c r="B76" s="64" t="s">
        <v>8648</v>
      </c>
      <c r="C76" s="49" t="s">
        <v>8651</v>
      </c>
      <c r="D76" s="49" t="s">
        <v>8318</v>
      </c>
      <c r="E76" s="49"/>
      <c r="G76" s="60"/>
    </row>
    <row r="77" spans="1:7" x14ac:dyDescent="0.35">
      <c r="A77" s="58"/>
      <c r="B77" s="64" t="s">
        <v>8649</v>
      </c>
      <c r="C77" s="49" t="s">
        <v>8652</v>
      </c>
      <c r="D77" s="64" t="s">
        <v>8329</v>
      </c>
      <c r="E77" s="49" t="s">
        <v>8639</v>
      </c>
      <c r="G77" s="60"/>
    </row>
    <row r="78" spans="1:7" x14ac:dyDescent="0.35">
      <c r="A78" s="58"/>
      <c r="B78" s="49"/>
      <c r="C78" s="49"/>
      <c r="D78" s="64" t="s">
        <v>8330</v>
      </c>
      <c r="E78" s="49" t="s">
        <v>8637</v>
      </c>
      <c r="G78" s="60"/>
    </row>
    <row r="79" spans="1:7" x14ac:dyDescent="0.35">
      <c r="A79" s="58"/>
      <c r="B79" s="49"/>
      <c r="C79" s="49"/>
      <c r="D79" s="64" t="s">
        <v>8331</v>
      </c>
      <c r="E79" s="49" t="s">
        <v>8636</v>
      </c>
      <c r="G79" s="60"/>
    </row>
    <row r="80" spans="1:7" x14ac:dyDescent="0.35">
      <c r="A80" s="58"/>
      <c r="B80" s="49"/>
      <c r="C80" s="49"/>
      <c r="D80" s="66"/>
      <c r="E80" s="49"/>
      <c r="G80" s="60"/>
    </row>
    <row r="81" spans="1:19" x14ac:dyDescent="0.35">
      <c r="A81" s="58"/>
      <c r="B81" s="49"/>
      <c r="C81" s="49"/>
      <c r="D81" s="49" t="s">
        <v>8640</v>
      </c>
      <c r="E81" s="49" t="s">
        <v>8644</v>
      </c>
      <c r="G81" s="60"/>
    </row>
    <row r="82" spans="1:19" x14ac:dyDescent="0.35">
      <c r="A82" s="58"/>
      <c r="D82" s="49" t="s">
        <v>8641</v>
      </c>
      <c r="E82" s="49" t="s">
        <v>8646</v>
      </c>
      <c r="G82" s="60"/>
    </row>
    <row r="83" spans="1:19" x14ac:dyDescent="0.35">
      <c r="A83" s="58"/>
      <c r="D83" s="49" t="s">
        <v>8642</v>
      </c>
      <c r="E83" s="49" t="s">
        <v>8647</v>
      </c>
      <c r="G83" s="60"/>
    </row>
    <row r="84" spans="1:19" ht="15" thickBot="1" x14ac:dyDescent="0.4">
      <c r="A84" s="67"/>
      <c r="B84" s="68"/>
      <c r="C84" s="68"/>
      <c r="D84" s="75" t="s">
        <v>8643</v>
      </c>
      <c r="E84" s="75" t="s">
        <v>8645</v>
      </c>
      <c r="F84" s="68"/>
      <c r="G84" s="69"/>
    </row>
    <row r="88" spans="1:19" x14ac:dyDescent="0.35">
      <c r="B88" s="48" t="s">
        <v>8657</v>
      </c>
      <c r="C88" s="49"/>
      <c r="J88" s="49"/>
      <c r="K88" s="49"/>
    </row>
    <row r="89" spans="1:19" x14ac:dyDescent="0.35">
      <c r="C89" s="49"/>
      <c r="J89"/>
      <c r="K89"/>
      <c r="O89" s="50"/>
      <c r="P89" s="49"/>
      <c r="R89" s="50"/>
      <c r="S89" s="49"/>
    </row>
    <row r="90" spans="1:19" ht="32" customHeight="1" x14ac:dyDescent="0.35">
      <c r="B90" s="87" t="s">
        <v>8695</v>
      </c>
      <c r="C90" s="49" t="s">
        <v>8682</v>
      </c>
      <c r="J90" s="87" t="s">
        <v>8696</v>
      </c>
      <c r="K90" s="49" t="s">
        <v>8697</v>
      </c>
      <c r="O90" s="50"/>
      <c r="P90" s="49"/>
      <c r="R90" s="50"/>
      <c r="S90" s="49"/>
    </row>
    <row r="91" spans="1:19" ht="32.5" customHeight="1" x14ac:dyDescent="0.35">
      <c r="B91" s="66" t="s">
        <v>8267</v>
      </c>
      <c r="C91" s="66" t="s">
        <v>8684</v>
      </c>
      <c r="D91" s="175" t="s">
        <v>8685</v>
      </c>
      <c r="E91" s="175"/>
      <c r="J91" s="66" t="s">
        <v>8267</v>
      </c>
      <c r="K91" s="66" t="s">
        <v>8699</v>
      </c>
      <c r="L91" s="175" t="s">
        <v>8685</v>
      </c>
      <c r="M91" s="175"/>
      <c r="O91" s="50"/>
      <c r="P91" s="49"/>
      <c r="R91" s="50"/>
      <c r="S91" s="49"/>
    </row>
    <row r="92" spans="1:19" x14ac:dyDescent="0.35">
      <c r="B92" s="66" t="s">
        <v>8268</v>
      </c>
      <c r="C92" s="66" t="s">
        <v>8683</v>
      </c>
      <c r="J92" s="66" t="s">
        <v>8268</v>
      </c>
      <c r="K92" s="66" t="s">
        <v>8698</v>
      </c>
      <c r="O92" s="50"/>
      <c r="P92" s="49"/>
      <c r="R92" s="50"/>
      <c r="S92" s="49"/>
    </row>
    <row r="93" spans="1:19" x14ac:dyDescent="0.35">
      <c r="B93" s="66" t="s">
        <v>8271</v>
      </c>
      <c r="C93" s="66" t="s">
        <v>8354</v>
      </c>
      <c r="J93" s="66" t="s">
        <v>8271</v>
      </c>
      <c r="K93" s="66" t="s">
        <v>8354</v>
      </c>
      <c r="O93" s="50"/>
      <c r="P93" s="49"/>
      <c r="R93" s="50"/>
      <c r="S93" s="49"/>
    </row>
    <row r="94" spans="1:19" x14ac:dyDescent="0.35">
      <c r="B94" s="66"/>
      <c r="C94" s="66"/>
      <c r="J94" s="66"/>
      <c r="K94" s="66"/>
      <c r="O94" s="50"/>
      <c r="P94" s="49"/>
      <c r="R94" s="50"/>
      <c r="S94" s="49"/>
    </row>
    <row r="95" spans="1:19" x14ac:dyDescent="0.35">
      <c r="C95" s="64" t="s">
        <v>8690</v>
      </c>
      <c r="D95" s="64" t="s">
        <v>8303</v>
      </c>
      <c r="F95" s="64" t="s">
        <v>8302</v>
      </c>
      <c r="K95" s="64" t="s">
        <v>8708</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8640</v>
      </c>
      <c r="D107" s="49" t="s">
        <v>8686</v>
      </c>
      <c r="F107" s="49"/>
      <c r="J107" s="64"/>
      <c r="K107" s="49" t="s">
        <v>8640</v>
      </c>
      <c r="L107" s="49" t="s">
        <v>8700</v>
      </c>
      <c r="N107" s="49"/>
      <c r="O107" s="50"/>
      <c r="P107" s="49"/>
      <c r="R107" s="50"/>
      <c r="S107" s="49"/>
    </row>
    <row r="108" spans="2:19" x14ac:dyDescent="0.35">
      <c r="B108" s="101"/>
      <c r="C108" s="49" t="s">
        <v>8641</v>
      </c>
      <c r="D108" s="49" t="s">
        <v>8688</v>
      </c>
      <c r="F108" s="64"/>
      <c r="J108" s="101"/>
      <c r="K108" s="49" t="s">
        <v>8641</v>
      </c>
      <c r="L108" s="49" t="s">
        <v>8701</v>
      </c>
      <c r="N108" s="64"/>
      <c r="O108" s="50"/>
      <c r="P108" s="49"/>
      <c r="R108" s="50"/>
      <c r="S108" s="49"/>
    </row>
    <row r="109" spans="2:19" x14ac:dyDescent="0.35">
      <c r="C109" s="49" t="s">
        <v>8642</v>
      </c>
      <c r="D109" s="49" t="s">
        <v>8689</v>
      </c>
      <c r="K109" s="49" t="s">
        <v>8642</v>
      </c>
      <c r="L109" s="49" t="s">
        <v>8702</v>
      </c>
      <c r="O109" s="50"/>
      <c r="P109" s="49"/>
      <c r="R109" s="50"/>
      <c r="S109" s="49"/>
    </row>
    <row r="110" spans="2:19" x14ac:dyDescent="0.35">
      <c r="C110" s="49" t="s">
        <v>8643</v>
      </c>
      <c r="D110" s="49" t="s">
        <v>8687</v>
      </c>
      <c r="K110" s="49" t="s">
        <v>8643</v>
      </c>
      <c r="L110" s="49" t="s">
        <v>8703</v>
      </c>
    </row>
    <row r="112" spans="2:19" x14ac:dyDescent="0.35">
      <c r="C112" s="64" t="s">
        <v>8418</v>
      </c>
      <c r="D112" s="49" t="s">
        <v>8691</v>
      </c>
      <c r="K112" s="64" t="s">
        <v>8418</v>
      </c>
      <c r="L112" s="49" t="s">
        <v>8704</v>
      </c>
    </row>
    <row r="113" spans="2:19" x14ac:dyDescent="0.35">
      <c r="C113" s="64" t="s">
        <v>8587</v>
      </c>
      <c r="D113" s="49" t="s">
        <v>8705</v>
      </c>
      <c r="K113" s="64" t="s">
        <v>8587</v>
      </c>
      <c r="L113" s="49" t="s">
        <v>8706</v>
      </c>
    </row>
    <row r="114" spans="2:19" x14ac:dyDescent="0.35">
      <c r="C114" s="64" t="s">
        <v>8419</v>
      </c>
      <c r="D114" s="49" t="s">
        <v>8692</v>
      </c>
      <c r="K114" s="64" t="s">
        <v>8419</v>
      </c>
      <c r="L114" s="49" t="s">
        <v>8711</v>
      </c>
    </row>
    <row r="115" spans="2:19" x14ac:dyDescent="0.35">
      <c r="C115" s="64" t="s">
        <v>8420</v>
      </c>
      <c r="D115" s="49" t="s">
        <v>8693</v>
      </c>
      <c r="K115" s="64" t="s">
        <v>8420</v>
      </c>
      <c r="L115" s="49" t="s">
        <v>8707</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8554</v>
      </c>
      <c r="C120" s="104" t="s">
        <v>8658</v>
      </c>
      <c r="D120"/>
      <c r="E120"/>
      <c r="F120" s="102" t="s">
        <v>8694</v>
      </c>
      <c r="G120" s="103"/>
      <c r="H120"/>
      <c r="I120"/>
      <c r="J120"/>
      <c r="K120"/>
      <c r="L120"/>
      <c r="M120"/>
      <c r="N120"/>
      <c r="O120"/>
      <c r="P120"/>
      <c r="Q120"/>
      <c r="R120"/>
      <c r="S120"/>
    </row>
    <row r="121" spans="2:19" ht="15" thickTop="1" x14ac:dyDescent="0.35">
      <c r="B121" s="93" t="s">
        <v>8659</v>
      </c>
      <c r="C121" s="74">
        <v>657</v>
      </c>
      <c r="D121"/>
      <c r="E121"/>
      <c r="F121" s="93" t="s">
        <v>8661</v>
      </c>
      <c r="G121" s="74">
        <v>446</v>
      </c>
      <c r="H121"/>
      <c r="I121"/>
      <c r="J121"/>
      <c r="K121"/>
      <c r="L121"/>
      <c r="M121"/>
      <c r="N121"/>
      <c r="O121"/>
      <c r="P121"/>
      <c r="Q121"/>
      <c r="R121"/>
      <c r="S121"/>
    </row>
    <row r="122" spans="2:19" x14ac:dyDescent="0.35">
      <c r="B122" s="93" t="s">
        <v>8660</v>
      </c>
      <c r="C122" s="74">
        <v>651</v>
      </c>
      <c r="D122"/>
      <c r="E122"/>
      <c r="F122" s="93" t="s">
        <v>8662</v>
      </c>
      <c r="G122" s="74">
        <v>52</v>
      </c>
      <c r="H122"/>
      <c r="I122"/>
      <c r="J122"/>
      <c r="K122"/>
      <c r="L122"/>
      <c r="M122"/>
      <c r="N122"/>
      <c r="O122"/>
      <c r="P122"/>
      <c r="Q122"/>
      <c r="R122"/>
      <c r="S122"/>
    </row>
    <row r="123" spans="2:19" x14ac:dyDescent="0.35">
      <c r="B123" s="93" t="s">
        <v>8661</v>
      </c>
      <c r="C123" s="74">
        <v>446</v>
      </c>
      <c r="D123"/>
      <c r="E123"/>
      <c r="F123" s="93" t="s">
        <v>8663</v>
      </c>
      <c r="G123" s="74">
        <v>45</v>
      </c>
      <c r="H123"/>
      <c r="I123"/>
      <c r="J123"/>
      <c r="K123"/>
      <c r="L123"/>
      <c r="M123"/>
      <c r="N123"/>
      <c r="O123"/>
      <c r="P123"/>
      <c r="Q123"/>
      <c r="R123"/>
      <c r="S123"/>
    </row>
    <row r="124" spans="2:19" x14ac:dyDescent="0.35">
      <c r="B124" s="93" t="s">
        <v>8662</v>
      </c>
      <c r="C124" s="74">
        <v>52</v>
      </c>
      <c r="D124"/>
      <c r="E124"/>
      <c r="F124" s="93" t="s">
        <v>8665</v>
      </c>
      <c r="G124" s="74">
        <v>24</v>
      </c>
      <c r="H124"/>
      <c r="I124"/>
      <c r="J124"/>
      <c r="K124"/>
      <c r="L124"/>
      <c r="M124"/>
      <c r="N124"/>
      <c r="O124"/>
      <c r="P124"/>
      <c r="Q124"/>
      <c r="R124"/>
      <c r="S124"/>
    </row>
    <row r="125" spans="2:19" x14ac:dyDescent="0.35">
      <c r="B125" s="93" t="s">
        <v>8663</v>
      </c>
      <c r="C125" s="74">
        <v>45</v>
      </c>
      <c r="D125"/>
      <c r="E125"/>
      <c r="F125" s="93" t="s">
        <v>8667</v>
      </c>
      <c r="G125" s="74">
        <v>20</v>
      </c>
      <c r="H125"/>
      <c r="I125"/>
      <c r="J125"/>
      <c r="K125"/>
      <c r="L125"/>
      <c r="M125"/>
      <c r="N125"/>
      <c r="O125"/>
      <c r="P125"/>
      <c r="Q125"/>
      <c r="R125"/>
      <c r="S125"/>
    </row>
    <row r="126" spans="2:19" x14ac:dyDescent="0.35">
      <c r="B126" s="93" t="s">
        <v>8664</v>
      </c>
      <c r="C126" s="74">
        <v>15</v>
      </c>
      <c r="D126"/>
      <c r="E126"/>
      <c r="F126" s="93" t="s">
        <v>8666</v>
      </c>
      <c r="G126" s="74">
        <v>17</v>
      </c>
      <c r="H126"/>
      <c r="I126"/>
      <c r="J126"/>
      <c r="K126"/>
      <c r="L126"/>
      <c r="M126"/>
      <c r="N126"/>
      <c r="O126"/>
      <c r="P126"/>
      <c r="Q126"/>
      <c r="R126"/>
      <c r="S126"/>
    </row>
    <row r="127" spans="2:19" x14ac:dyDescent="0.35">
      <c r="B127" s="93" t="s">
        <v>8665</v>
      </c>
      <c r="C127" s="74">
        <v>24</v>
      </c>
      <c r="D127"/>
      <c r="E127"/>
      <c r="F127" s="93" t="s">
        <v>8664</v>
      </c>
      <c r="G127" s="74">
        <v>15</v>
      </c>
      <c r="H127"/>
      <c r="I127"/>
      <c r="J127"/>
      <c r="K127"/>
      <c r="L127"/>
      <c r="M127"/>
      <c r="N127"/>
      <c r="O127"/>
      <c r="P127"/>
      <c r="Q127"/>
      <c r="R127"/>
      <c r="S127"/>
    </row>
    <row r="128" spans="2:19" x14ac:dyDescent="0.35">
      <c r="B128" s="93" t="s">
        <v>8666</v>
      </c>
      <c r="C128" s="74">
        <v>17</v>
      </c>
      <c r="D128"/>
      <c r="E128"/>
      <c r="F128" s="93" t="s">
        <v>8668</v>
      </c>
      <c r="G128" s="74">
        <v>11</v>
      </c>
      <c r="H128"/>
      <c r="I128"/>
      <c r="J128"/>
      <c r="K128"/>
      <c r="L128"/>
      <c r="M128"/>
      <c r="N128"/>
      <c r="O128"/>
      <c r="P128"/>
      <c r="Q128"/>
      <c r="R128"/>
      <c r="S128"/>
    </row>
    <row r="129" spans="2:19" x14ac:dyDescent="0.35">
      <c r="B129" s="93" t="s">
        <v>8667</v>
      </c>
      <c r="C129" s="74">
        <v>20</v>
      </c>
      <c r="D129"/>
      <c r="E129"/>
      <c r="F129" s="93" t="s">
        <v>8680</v>
      </c>
      <c r="G129" s="74">
        <v>6</v>
      </c>
      <c r="H129"/>
      <c r="I129"/>
      <c r="J129"/>
      <c r="K129"/>
      <c r="L129"/>
      <c r="M129"/>
      <c r="N129"/>
      <c r="O129"/>
      <c r="P129"/>
      <c r="Q129"/>
      <c r="R129"/>
      <c r="S129"/>
    </row>
    <row r="130" spans="2:19" x14ac:dyDescent="0.35">
      <c r="B130" s="93" t="s">
        <v>8668</v>
      </c>
      <c r="C130" s="74">
        <v>11</v>
      </c>
      <c r="D130"/>
      <c r="E130"/>
      <c r="F130" s="93" t="s">
        <v>8672</v>
      </c>
      <c r="G130" s="74">
        <v>3</v>
      </c>
      <c r="H130"/>
      <c r="I130"/>
      <c r="J130"/>
      <c r="K130"/>
      <c r="L130"/>
      <c r="M130"/>
      <c r="N130"/>
      <c r="O130"/>
      <c r="P130"/>
      <c r="Q130"/>
      <c r="R130"/>
      <c r="S130"/>
    </row>
    <row r="131" spans="2:19" x14ac:dyDescent="0.35">
      <c r="B131" s="93" t="s">
        <v>8669</v>
      </c>
      <c r="C131" s="74">
        <v>2</v>
      </c>
      <c r="D131"/>
      <c r="E131"/>
      <c r="F131" s="93" t="s">
        <v>8674</v>
      </c>
      <c r="G131" s="74">
        <v>3</v>
      </c>
      <c r="H131"/>
      <c r="I131"/>
      <c r="J131"/>
      <c r="K131"/>
      <c r="L131"/>
      <c r="M131"/>
      <c r="N131"/>
      <c r="O131"/>
      <c r="P131"/>
      <c r="Q131"/>
      <c r="R131"/>
      <c r="S131"/>
    </row>
    <row r="132" spans="2:19" x14ac:dyDescent="0.35">
      <c r="B132" s="93" t="s">
        <v>8670</v>
      </c>
      <c r="C132" s="74">
        <v>1</v>
      </c>
      <c r="D132"/>
      <c r="E132"/>
      <c r="F132" s="93" t="s">
        <v>8677</v>
      </c>
      <c r="G132" s="74">
        <v>3</v>
      </c>
      <c r="H132"/>
      <c r="I132"/>
      <c r="J132"/>
      <c r="K132"/>
      <c r="L132"/>
      <c r="M132"/>
      <c r="N132"/>
      <c r="O132"/>
      <c r="P132"/>
      <c r="Q132"/>
      <c r="R132"/>
      <c r="S132"/>
    </row>
    <row r="133" spans="2:19" x14ac:dyDescent="0.35">
      <c r="B133" s="93" t="s">
        <v>8671</v>
      </c>
      <c r="C133" s="74">
        <v>2</v>
      </c>
      <c r="D133"/>
      <c r="E133"/>
      <c r="F133" s="93" t="s">
        <v>8669</v>
      </c>
      <c r="G133" s="74">
        <v>2</v>
      </c>
      <c r="H133"/>
      <c r="I133"/>
      <c r="J133"/>
      <c r="K133"/>
      <c r="L133"/>
      <c r="M133"/>
      <c r="N133"/>
      <c r="O133"/>
      <c r="P133"/>
      <c r="Q133"/>
      <c r="R133"/>
      <c r="S133"/>
    </row>
    <row r="134" spans="2:19" x14ac:dyDescent="0.35">
      <c r="B134" s="93" t="s">
        <v>8672</v>
      </c>
      <c r="C134" s="74">
        <v>3</v>
      </c>
      <c r="D134"/>
      <c r="F134" s="93" t="s">
        <v>8671</v>
      </c>
      <c r="G134" s="74">
        <v>2</v>
      </c>
      <c r="H134"/>
      <c r="I134"/>
      <c r="J134"/>
      <c r="K134"/>
      <c r="L134"/>
      <c r="M134"/>
      <c r="N134"/>
      <c r="O134"/>
      <c r="P134"/>
      <c r="Q134"/>
      <c r="R134"/>
      <c r="S134"/>
    </row>
    <row r="135" spans="2:19" x14ac:dyDescent="0.35">
      <c r="B135" s="93" t="s">
        <v>8673</v>
      </c>
      <c r="C135" s="74">
        <v>1</v>
      </c>
      <c r="D135"/>
      <c r="F135" s="93" t="s">
        <v>8675</v>
      </c>
      <c r="G135" s="74">
        <v>2</v>
      </c>
      <c r="H135"/>
      <c r="I135"/>
      <c r="J135"/>
      <c r="K135"/>
      <c r="L135"/>
      <c r="M135"/>
      <c r="N135"/>
      <c r="O135"/>
      <c r="P135"/>
      <c r="Q135"/>
      <c r="R135"/>
      <c r="S135"/>
    </row>
    <row r="136" spans="2:19" x14ac:dyDescent="0.35">
      <c r="B136" s="93" t="s">
        <v>8674</v>
      </c>
      <c r="C136" s="74">
        <v>3</v>
      </c>
      <c r="D136"/>
      <c r="F136" s="93" t="s">
        <v>8670</v>
      </c>
      <c r="G136" s="74">
        <v>1</v>
      </c>
      <c r="H136"/>
      <c r="I136"/>
      <c r="J136"/>
      <c r="K136"/>
      <c r="L136"/>
      <c r="M136"/>
      <c r="N136"/>
      <c r="O136"/>
      <c r="P136"/>
      <c r="Q136"/>
      <c r="R136"/>
      <c r="S136"/>
    </row>
    <row r="137" spans="2:19" x14ac:dyDescent="0.35">
      <c r="B137" s="93" t="s">
        <v>8675</v>
      </c>
      <c r="C137" s="74">
        <v>2</v>
      </c>
      <c r="D137"/>
      <c r="F137" s="93" t="s">
        <v>8673</v>
      </c>
      <c r="G137" s="74">
        <v>1</v>
      </c>
      <c r="H137"/>
      <c r="I137"/>
      <c r="J137"/>
      <c r="K137"/>
      <c r="L137"/>
      <c r="M137"/>
      <c r="N137"/>
      <c r="O137"/>
      <c r="P137"/>
      <c r="Q137"/>
      <c r="R137"/>
      <c r="S137"/>
    </row>
    <row r="138" spans="2:19" x14ac:dyDescent="0.35">
      <c r="B138" s="93" t="s">
        <v>8676</v>
      </c>
      <c r="C138" s="74">
        <v>1</v>
      </c>
      <c r="D138"/>
      <c r="F138" s="93" t="s">
        <v>8676</v>
      </c>
      <c r="G138" s="74">
        <v>1</v>
      </c>
      <c r="H138"/>
      <c r="I138"/>
      <c r="J138"/>
      <c r="K138"/>
      <c r="L138"/>
      <c r="M138"/>
      <c r="N138"/>
      <c r="O138"/>
      <c r="P138"/>
      <c r="Q138"/>
      <c r="R138"/>
      <c r="S138"/>
    </row>
    <row r="139" spans="2:19" x14ac:dyDescent="0.35">
      <c r="B139" s="93" t="s">
        <v>8677</v>
      </c>
      <c r="C139" s="74">
        <v>3</v>
      </c>
      <c r="D139"/>
      <c r="F139" s="93" t="s">
        <v>8678</v>
      </c>
      <c r="G139" s="74">
        <v>1</v>
      </c>
      <c r="H139"/>
      <c r="I139"/>
      <c r="J139"/>
      <c r="K139"/>
      <c r="L139"/>
      <c r="M139"/>
      <c r="N139"/>
      <c r="O139"/>
      <c r="P139"/>
      <c r="Q139"/>
      <c r="R139"/>
      <c r="S139"/>
    </row>
    <row r="140" spans="2:19" x14ac:dyDescent="0.35">
      <c r="B140" s="93" t="s">
        <v>8678</v>
      </c>
      <c r="C140" s="74">
        <v>1</v>
      </c>
      <c r="D140"/>
      <c r="F140" s="93" t="s">
        <v>8679</v>
      </c>
      <c r="G140" s="74">
        <v>1</v>
      </c>
      <c r="H140"/>
      <c r="I140"/>
      <c r="J140"/>
      <c r="K140"/>
      <c r="L140"/>
      <c r="M140"/>
      <c r="N140"/>
      <c r="O140"/>
      <c r="P140"/>
      <c r="Q140"/>
      <c r="R140"/>
      <c r="S140"/>
    </row>
    <row r="141" spans="2:19" ht="15" thickBot="1" x14ac:dyDescent="0.4">
      <c r="B141" s="93" t="s">
        <v>8679</v>
      </c>
      <c r="C141" s="74">
        <v>1</v>
      </c>
      <c r="D141"/>
      <c r="F141" s="94" t="s">
        <v>8681</v>
      </c>
      <c r="G141" s="96">
        <v>1</v>
      </c>
      <c r="H141"/>
      <c r="I141"/>
      <c r="J141"/>
      <c r="K141"/>
      <c r="L141"/>
      <c r="M141"/>
      <c r="N141"/>
      <c r="O141"/>
      <c r="P141"/>
      <c r="Q141"/>
      <c r="R141"/>
      <c r="S141"/>
    </row>
    <row r="142" spans="2:19" x14ac:dyDescent="0.35">
      <c r="B142" s="93" t="s">
        <v>8680</v>
      </c>
      <c r="C142" s="74">
        <v>6</v>
      </c>
      <c r="D142"/>
    </row>
    <row r="143" spans="2:19" ht="15" thickBot="1" x14ac:dyDescent="0.4">
      <c r="B143" s="94" t="s">
        <v>8681</v>
      </c>
      <c r="C143" s="96">
        <v>1</v>
      </c>
    </row>
    <row r="144" spans="2:19" ht="14.5" customHeight="1" x14ac:dyDescent="0.35"/>
    <row r="145" spans="2:19" s="100"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99" t="s">
        <v>8841</v>
      </c>
      <c r="C149" s="99"/>
      <c r="D149"/>
      <c r="H149"/>
      <c r="I149"/>
      <c r="J149"/>
      <c r="K149"/>
      <c r="L149"/>
      <c r="M149"/>
      <c r="N149"/>
      <c r="O149"/>
      <c r="P149"/>
      <c r="Q149"/>
      <c r="R149"/>
      <c r="S149"/>
    </row>
    <row r="150" spans="2:19" x14ac:dyDescent="0.35">
      <c r="B150" s="99" t="s">
        <v>8842</v>
      </c>
      <c r="C150" s="99"/>
      <c r="H150"/>
      <c r="I150"/>
      <c r="J150"/>
      <c r="K150"/>
      <c r="L150"/>
      <c r="M150"/>
      <c r="N150"/>
      <c r="O150"/>
      <c r="P150"/>
      <c r="Q150"/>
      <c r="R150"/>
      <c r="S150"/>
    </row>
    <row r="151" spans="2:19" x14ac:dyDescent="0.35">
      <c r="B151" s="99" t="s">
        <v>8273</v>
      </c>
      <c r="C151" s="99"/>
      <c r="H151"/>
      <c r="I151"/>
      <c r="J151"/>
      <c r="K151"/>
      <c r="L151"/>
      <c r="M151"/>
      <c r="N151"/>
      <c r="O151"/>
      <c r="P151"/>
      <c r="Q151"/>
      <c r="R151"/>
      <c r="S151"/>
    </row>
    <row r="152" spans="2:19" x14ac:dyDescent="0.35">
      <c r="B152" s="140"/>
      <c r="C152" s="99"/>
      <c r="H152"/>
      <c r="I152"/>
      <c r="J152"/>
      <c r="K152"/>
      <c r="L152"/>
      <c r="M152"/>
      <c r="N152"/>
      <c r="O152"/>
      <c r="P152"/>
      <c r="Q152"/>
      <c r="R152"/>
      <c r="S152"/>
    </row>
    <row r="153" spans="2:19" x14ac:dyDescent="0.35">
      <c r="B153" s="99"/>
      <c r="C153" s="99"/>
      <c r="H153"/>
      <c r="I153"/>
      <c r="J153"/>
      <c r="K153"/>
      <c r="L153"/>
      <c r="M153"/>
      <c r="N153"/>
      <c r="O153"/>
      <c r="P153"/>
      <c r="Q153"/>
      <c r="R153"/>
      <c r="S153"/>
    </row>
    <row r="154" spans="2:19" x14ac:dyDescent="0.35">
      <c r="B154" s="99"/>
      <c r="C154" s="99"/>
      <c r="H154"/>
      <c r="I154"/>
      <c r="J154"/>
      <c r="K154"/>
      <c r="L154"/>
      <c r="M154"/>
      <c r="N154"/>
      <c r="O154"/>
      <c r="P154"/>
      <c r="Q154"/>
      <c r="R154"/>
      <c r="S154"/>
    </row>
    <row r="155" spans="2:19" x14ac:dyDescent="0.35">
      <c r="B155" s="139" t="s">
        <v>8258</v>
      </c>
      <c r="C155" s="99" t="s">
        <v>8259</v>
      </c>
      <c r="H155"/>
      <c r="I155"/>
      <c r="J155"/>
      <c r="K155"/>
      <c r="L155"/>
      <c r="M155"/>
      <c r="N155"/>
      <c r="O155"/>
      <c r="P155"/>
      <c r="Q155"/>
      <c r="R155"/>
      <c r="S155"/>
    </row>
    <row r="156" spans="2:19" x14ac:dyDescent="0.35">
      <c r="B156" s="99"/>
      <c r="C156" s="99"/>
      <c r="H156"/>
      <c r="I156"/>
      <c r="J156"/>
      <c r="K156"/>
      <c r="L156"/>
      <c r="M156"/>
      <c r="N156"/>
      <c r="O156"/>
      <c r="P156"/>
      <c r="Q156"/>
      <c r="R156"/>
      <c r="S156"/>
    </row>
    <row r="157" spans="2:19" x14ac:dyDescent="0.35">
      <c r="B157" s="139" t="s">
        <v>8260</v>
      </c>
      <c r="C157" s="99" t="s">
        <v>8262</v>
      </c>
      <c r="H157"/>
      <c r="I157"/>
      <c r="J157"/>
      <c r="K157"/>
      <c r="L157"/>
      <c r="M157"/>
      <c r="N157"/>
      <c r="O157"/>
      <c r="P157"/>
      <c r="Q157"/>
      <c r="R157"/>
      <c r="S157"/>
    </row>
    <row r="158" spans="2:19" x14ac:dyDescent="0.35">
      <c r="B158" s="99"/>
      <c r="C158" s="99" t="s">
        <v>8844</v>
      </c>
      <c r="H158"/>
      <c r="I158"/>
      <c r="J158"/>
      <c r="K158"/>
      <c r="L158"/>
      <c r="M158"/>
      <c r="N158"/>
      <c r="O158"/>
      <c r="P158"/>
      <c r="Q158"/>
      <c r="R158"/>
      <c r="S158"/>
    </row>
    <row r="159" spans="2:19" x14ac:dyDescent="0.35">
      <c r="B159" s="99"/>
      <c r="C159" s="99"/>
      <c r="H159"/>
      <c r="I159"/>
      <c r="J159"/>
      <c r="K159"/>
      <c r="L159"/>
      <c r="M159"/>
      <c r="N159"/>
      <c r="O159"/>
      <c r="P159"/>
      <c r="Q159"/>
      <c r="R159"/>
      <c r="S159"/>
    </row>
    <row r="160" spans="2:19" x14ac:dyDescent="0.35">
      <c r="B160" s="99"/>
      <c r="C160" s="99" t="s">
        <v>8843</v>
      </c>
      <c r="H160"/>
      <c r="I160"/>
      <c r="J160"/>
      <c r="K160"/>
      <c r="L160"/>
      <c r="M160"/>
      <c r="N160"/>
      <c r="O160"/>
      <c r="P160"/>
      <c r="Q160"/>
      <c r="R160"/>
      <c r="S160"/>
    </row>
    <row r="161" spans="3:19" x14ac:dyDescent="0.35">
      <c r="C161" s="99" t="s">
        <v>8844</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99"/>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3">
    <mergeCell ref="D91:E91"/>
    <mergeCell ref="L91:M91"/>
    <mergeCell ref="F56:F5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60"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8361</v>
      </c>
      <c r="C3" t="s">
        <v>8362</v>
      </c>
      <c r="D3" t="s">
        <v>8374</v>
      </c>
      <c r="E3" t="s">
        <v>8361</v>
      </c>
      <c r="F3" s="9" t="s">
        <v>8373</v>
      </c>
      <c r="G3" s="9" t="s">
        <v>8375</v>
      </c>
    </row>
    <row r="4" spans="1:7" x14ac:dyDescent="0.35">
      <c r="A4" t="s">
        <v>8363</v>
      </c>
      <c r="B4">
        <v>1</v>
      </c>
      <c r="C4">
        <v>4370</v>
      </c>
      <c r="D4" s="76">
        <f>B4/C4</f>
        <v>2.288329519450801E-4</v>
      </c>
      <c r="E4">
        <v>1</v>
      </c>
      <c r="F4">
        <f>C4/30.437</f>
        <v>143.5752538029372</v>
      </c>
      <c r="G4">
        <f>E4/F4</f>
        <v>6.9649885583524035E-3</v>
      </c>
    </row>
    <row r="5" spans="1:7" x14ac:dyDescent="0.35">
      <c r="A5" t="s">
        <v>8364</v>
      </c>
      <c r="B5">
        <v>3</v>
      </c>
      <c r="C5">
        <v>3654</v>
      </c>
      <c r="D5" s="76">
        <f t="shared" ref="D5:D13" si="0">B5/C5</f>
        <v>8.2101806239737272E-4</v>
      </c>
      <c r="E5">
        <v>3</v>
      </c>
      <c r="F5">
        <f t="shared" ref="F5:F13" si="1">C5/30.437</f>
        <v>120.05125340868022</v>
      </c>
      <c r="G5">
        <f t="shared" ref="G5:G13" si="2">E5/F5</f>
        <v>2.4989326765188835E-2</v>
      </c>
    </row>
    <row r="6" spans="1:7" x14ac:dyDescent="0.35">
      <c r="A6" t="s">
        <v>8365</v>
      </c>
      <c r="B6">
        <v>1</v>
      </c>
      <c r="C6">
        <v>4530</v>
      </c>
      <c r="D6" s="76">
        <f t="shared" si="0"/>
        <v>2.2075055187637969E-4</v>
      </c>
      <c r="E6">
        <v>1</v>
      </c>
      <c r="F6">
        <f t="shared" si="1"/>
        <v>148.83201366757564</v>
      </c>
      <c r="G6">
        <f t="shared" si="2"/>
        <v>6.7189845474613695E-3</v>
      </c>
    </row>
    <row r="7" spans="1:7" x14ac:dyDescent="0.35">
      <c r="A7" t="s">
        <v>8366</v>
      </c>
      <c r="B7">
        <v>5</v>
      </c>
      <c r="C7">
        <v>3787</v>
      </c>
      <c r="D7" s="76">
        <f t="shared" si="0"/>
        <v>1.3203063110641669E-3</v>
      </c>
      <c r="E7">
        <v>5</v>
      </c>
      <c r="F7">
        <f t="shared" si="1"/>
        <v>124.42093504616092</v>
      </c>
      <c r="G7">
        <f t="shared" si="2"/>
        <v>4.0186163189860048E-2</v>
      </c>
    </row>
    <row r="8" spans="1:7" x14ac:dyDescent="0.35">
      <c r="A8" t="s">
        <v>8367</v>
      </c>
      <c r="B8">
        <v>3</v>
      </c>
      <c r="C8">
        <v>5285</v>
      </c>
      <c r="D8" s="76">
        <f t="shared" si="0"/>
        <v>5.6764427625354778E-4</v>
      </c>
      <c r="E8">
        <v>3</v>
      </c>
      <c r="F8">
        <f t="shared" si="1"/>
        <v>173.63734927883826</v>
      </c>
      <c r="G8">
        <f t="shared" si="2"/>
        <v>1.7277388836329233E-2</v>
      </c>
    </row>
    <row r="9" spans="1:7" x14ac:dyDescent="0.35">
      <c r="A9" t="s">
        <v>8368</v>
      </c>
      <c r="B9">
        <v>3</v>
      </c>
      <c r="C9">
        <v>5511</v>
      </c>
      <c r="D9" s="76">
        <f t="shared" si="0"/>
        <v>5.4436581382689172E-4</v>
      </c>
      <c r="E9">
        <v>3</v>
      </c>
      <c r="F9">
        <f t="shared" si="1"/>
        <v>181.06252258764005</v>
      </c>
      <c r="G9">
        <f t="shared" si="2"/>
        <v>1.6568862275449101E-2</v>
      </c>
    </row>
    <row r="10" spans="1:7" x14ac:dyDescent="0.35">
      <c r="A10" t="s">
        <v>8369</v>
      </c>
      <c r="B10">
        <v>6</v>
      </c>
      <c r="C10">
        <v>5775</v>
      </c>
      <c r="D10" s="76">
        <f t="shared" si="0"/>
        <v>1.038961038961039E-3</v>
      </c>
      <c r="E10">
        <v>6</v>
      </c>
      <c r="F10">
        <f t="shared" si="1"/>
        <v>189.73617636429344</v>
      </c>
      <c r="G10">
        <f t="shared" si="2"/>
        <v>3.1622857142857147E-2</v>
      </c>
    </row>
    <row r="11" spans="1:7" x14ac:dyDescent="0.35">
      <c r="A11" t="s">
        <v>8370</v>
      </c>
      <c r="B11">
        <v>2</v>
      </c>
      <c r="C11">
        <v>2233</v>
      </c>
      <c r="D11" s="76">
        <f t="shared" si="0"/>
        <v>8.9565606806986115E-4</v>
      </c>
      <c r="E11">
        <v>2</v>
      </c>
      <c r="F11">
        <f t="shared" si="1"/>
        <v>73.364654860860128</v>
      </c>
      <c r="G11">
        <f t="shared" si="2"/>
        <v>2.7261083743842368E-2</v>
      </c>
    </row>
    <row r="12" spans="1:7" x14ac:dyDescent="0.35">
      <c r="A12" t="s">
        <v>8371</v>
      </c>
      <c r="B12">
        <v>7</v>
      </c>
      <c r="C12">
        <v>6087</v>
      </c>
      <c r="D12" s="76">
        <f t="shared" si="0"/>
        <v>1.1499917857729588E-3</v>
      </c>
      <c r="E12">
        <v>7</v>
      </c>
      <c r="F12">
        <f t="shared" si="1"/>
        <v>199.9868581003384</v>
      </c>
      <c r="G12">
        <f t="shared" si="2"/>
        <v>3.5002299983571544E-2</v>
      </c>
    </row>
    <row r="13" spans="1:7" x14ac:dyDescent="0.35">
      <c r="A13" t="s">
        <v>8372</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8360</v>
      </c>
      <c r="B18" t="s">
        <v>8376</v>
      </c>
      <c r="C18" t="s">
        <v>8362</v>
      </c>
      <c r="D18" t="s">
        <v>8374</v>
      </c>
      <c r="E18" t="s">
        <v>8376</v>
      </c>
      <c r="F18" s="9" t="s">
        <v>8373</v>
      </c>
      <c r="G18" s="9" t="s">
        <v>8375</v>
      </c>
    </row>
    <row r="19" spans="1:7" x14ac:dyDescent="0.35">
      <c r="A19" t="s">
        <v>8363</v>
      </c>
      <c r="B19">
        <v>1</v>
      </c>
      <c r="C19">
        <v>4370</v>
      </c>
      <c r="D19">
        <f>B19/C19</f>
        <v>2.288329519450801E-4</v>
      </c>
      <c r="E19">
        <v>1</v>
      </c>
      <c r="F19">
        <f>C19/30.437</f>
        <v>143.5752538029372</v>
      </c>
      <c r="G19">
        <f>E19/F19</f>
        <v>6.9649885583524035E-3</v>
      </c>
    </row>
    <row r="20" spans="1:7" x14ac:dyDescent="0.35">
      <c r="A20" t="s">
        <v>8364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8365</v>
      </c>
      <c r="B21">
        <v>1</v>
      </c>
      <c r="C21">
        <v>4530</v>
      </c>
      <c r="D21">
        <f t="shared" si="3"/>
        <v>2.2075055187637969E-4</v>
      </c>
      <c r="E21">
        <v>1</v>
      </c>
      <c r="F21">
        <f t="shared" si="4"/>
        <v>148.83201366757564</v>
      </c>
      <c r="G21">
        <f t="shared" si="5"/>
        <v>6.7189845474613695E-3</v>
      </c>
    </row>
    <row r="22" spans="1:7" x14ac:dyDescent="0.35">
      <c r="A22" t="s">
        <v>8366</v>
      </c>
      <c r="B22">
        <v>5</v>
      </c>
      <c r="C22">
        <v>3787</v>
      </c>
      <c r="D22">
        <f t="shared" si="3"/>
        <v>1.3203063110641669E-3</v>
      </c>
      <c r="E22">
        <v>5</v>
      </c>
      <c r="F22">
        <f t="shared" si="4"/>
        <v>124.42093504616092</v>
      </c>
      <c r="G22">
        <f t="shared" si="5"/>
        <v>4.0186163189860048E-2</v>
      </c>
    </row>
    <row r="23" spans="1:7" x14ac:dyDescent="0.35">
      <c r="A23" t="s">
        <v>8367</v>
      </c>
      <c r="B23">
        <v>3</v>
      </c>
      <c r="C23">
        <v>5285</v>
      </c>
      <c r="D23">
        <f t="shared" si="3"/>
        <v>5.6764427625354778E-4</v>
      </c>
      <c r="E23">
        <v>3</v>
      </c>
      <c r="F23">
        <f t="shared" si="4"/>
        <v>173.63734927883826</v>
      </c>
      <c r="G23">
        <f t="shared" si="5"/>
        <v>1.7277388836329233E-2</v>
      </c>
    </row>
    <row r="24" spans="1:7" x14ac:dyDescent="0.35">
      <c r="A24" t="s">
        <v>8368</v>
      </c>
      <c r="B24">
        <v>3</v>
      </c>
      <c r="C24">
        <v>5511</v>
      </c>
      <c r="D24">
        <f t="shared" si="3"/>
        <v>5.4436581382689172E-4</v>
      </c>
      <c r="E24">
        <v>3</v>
      </c>
      <c r="F24">
        <f t="shared" si="4"/>
        <v>181.06252258764005</v>
      </c>
      <c r="G24">
        <f t="shared" si="5"/>
        <v>1.6568862275449101E-2</v>
      </c>
    </row>
    <row r="25" spans="1:7" x14ac:dyDescent="0.35">
      <c r="A25" t="s">
        <v>8369</v>
      </c>
      <c r="B25">
        <v>6</v>
      </c>
      <c r="C25">
        <v>5775</v>
      </c>
      <c r="D25">
        <f t="shared" si="3"/>
        <v>1.038961038961039E-3</v>
      </c>
      <c r="E25">
        <v>6</v>
      </c>
      <c r="F25">
        <f t="shared" si="4"/>
        <v>189.73617636429344</v>
      </c>
      <c r="G25">
        <f t="shared" si="5"/>
        <v>3.1622857142857147E-2</v>
      </c>
    </row>
    <row r="26" spans="1:7" x14ac:dyDescent="0.35">
      <c r="A26" t="s">
        <v>8370</v>
      </c>
      <c r="B26">
        <v>2</v>
      </c>
      <c r="C26">
        <v>2233</v>
      </c>
      <c r="D26">
        <f t="shared" si="3"/>
        <v>8.9565606806986115E-4</v>
      </c>
      <c r="E26">
        <v>2</v>
      </c>
      <c r="F26">
        <f t="shared" si="4"/>
        <v>73.364654860860128</v>
      </c>
      <c r="G26">
        <f t="shared" si="5"/>
        <v>2.7261083743842368E-2</v>
      </c>
    </row>
    <row r="27" spans="1:7" x14ac:dyDescent="0.35">
      <c r="A27" t="s">
        <v>8371</v>
      </c>
      <c r="B27">
        <v>7</v>
      </c>
      <c r="C27">
        <v>6087</v>
      </c>
      <c r="D27">
        <f t="shared" si="3"/>
        <v>1.1499917857729588E-3</v>
      </c>
      <c r="E27">
        <v>7</v>
      </c>
      <c r="F27">
        <f t="shared" si="4"/>
        <v>199.9868581003384</v>
      </c>
      <c r="G27">
        <f t="shared" si="5"/>
        <v>3.5002299983571544E-2</v>
      </c>
    </row>
    <row r="28" spans="1:7" x14ac:dyDescent="0.35">
      <c r="A28" t="s">
        <v>8372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8360</v>
      </c>
      <c r="B36" t="s">
        <v>8375</v>
      </c>
      <c r="C36" t="s">
        <v>8377</v>
      </c>
    </row>
    <row r="37" spans="1:3" x14ac:dyDescent="0.35">
      <c r="A37" t="s">
        <v>8363</v>
      </c>
      <c r="B37">
        <v>6.9649885583524035E-3</v>
      </c>
      <c r="C37" s="77">
        <v>6.9649885583524035E-3</v>
      </c>
    </row>
    <row r="38" spans="1:3" x14ac:dyDescent="0.35">
      <c r="A38" t="s">
        <v>8364</v>
      </c>
      <c r="B38">
        <v>2.4989326765188835E-2</v>
      </c>
      <c r="C38" s="77">
        <v>2.4989326765188835E-2</v>
      </c>
    </row>
    <row r="39" spans="1:3" x14ac:dyDescent="0.35">
      <c r="A39" t="s">
        <v>8365</v>
      </c>
      <c r="B39">
        <v>6.7189845474613695E-3</v>
      </c>
      <c r="C39" s="77">
        <v>6.7189845474613695E-3</v>
      </c>
    </row>
    <row r="40" spans="1:3" x14ac:dyDescent="0.35">
      <c r="A40" t="s">
        <v>8366</v>
      </c>
      <c r="B40">
        <v>4.0186163189860048E-2</v>
      </c>
      <c r="C40" s="77">
        <v>4.0186163189860048E-2</v>
      </c>
    </row>
    <row r="41" spans="1:3" x14ac:dyDescent="0.35">
      <c r="A41" t="s">
        <v>8367</v>
      </c>
      <c r="B41">
        <v>1.7277388836329233E-2</v>
      </c>
      <c r="C41" s="77">
        <v>1.7277388836329233E-2</v>
      </c>
    </row>
    <row r="42" spans="1:3" x14ac:dyDescent="0.35">
      <c r="A42" t="s">
        <v>8368</v>
      </c>
      <c r="B42">
        <v>1.6568862275449101E-2</v>
      </c>
      <c r="C42" s="77">
        <v>1.6568862275449101E-2</v>
      </c>
    </row>
    <row r="43" spans="1:3" x14ac:dyDescent="0.35">
      <c r="A43" t="s">
        <v>8369</v>
      </c>
      <c r="B43">
        <v>3.1622857142857147E-2</v>
      </c>
      <c r="C43" s="77">
        <v>3.1622857142857147E-2</v>
      </c>
    </row>
    <row r="44" spans="1:3" x14ac:dyDescent="0.35">
      <c r="A44" t="s">
        <v>8370</v>
      </c>
      <c r="B44">
        <v>2.7261083743842368E-2</v>
      </c>
      <c r="C44" s="77">
        <v>2.7261083743842368E-2</v>
      </c>
    </row>
    <row r="45" spans="1:3" x14ac:dyDescent="0.35">
      <c r="A45" t="s">
        <v>8371</v>
      </c>
      <c r="B45">
        <v>3.5002299983571544E-2</v>
      </c>
      <c r="C45" s="77">
        <v>3.5002299983571544E-2</v>
      </c>
    </row>
    <row r="46" spans="1:3" x14ac:dyDescent="0.35">
      <c r="A46" t="s">
        <v>8372</v>
      </c>
      <c r="B46">
        <v>3.6028645833333331E-2</v>
      </c>
      <c r="C46" s="77">
        <v>3.6028645833333331E-2</v>
      </c>
    </row>
    <row r="51" spans="1:3" x14ac:dyDescent="0.35">
      <c r="A51" t="s">
        <v>8365</v>
      </c>
      <c r="B51">
        <v>6.7189845474613695E-3</v>
      </c>
      <c r="C51" s="77">
        <v>6.7189845474613695E-3</v>
      </c>
    </row>
    <row r="52" spans="1:3" x14ac:dyDescent="0.35">
      <c r="A52" t="s">
        <v>8363</v>
      </c>
      <c r="B52">
        <v>6.9649885583524035E-3</v>
      </c>
      <c r="C52" s="77">
        <v>6.9649885583524035E-3</v>
      </c>
    </row>
    <row r="53" spans="1:3" x14ac:dyDescent="0.35">
      <c r="A53" t="s">
        <v>8368</v>
      </c>
      <c r="B53">
        <v>1.6568862275449101E-2</v>
      </c>
      <c r="C53" s="77">
        <v>1.6568862275449101E-2</v>
      </c>
    </row>
    <row r="54" spans="1:3" x14ac:dyDescent="0.35">
      <c r="A54" t="s">
        <v>8367</v>
      </c>
      <c r="B54">
        <v>1.7277388836329233E-2</v>
      </c>
      <c r="C54" s="77">
        <v>1.7277388836329233E-2</v>
      </c>
    </row>
    <row r="55" spans="1:3" x14ac:dyDescent="0.35">
      <c r="A55" t="s">
        <v>8364</v>
      </c>
      <c r="B55">
        <v>2.4989326765188835E-2</v>
      </c>
      <c r="C55" s="77">
        <v>2.4989326765188835E-2</v>
      </c>
    </row>
    <row r="56" spans="1:3" x14ac:dyDescent="0.35">
      <c r="A56" t="s">
        <v>8370</v>
      </c>
      <c r="B56">
        <v>2.7261083743842368E-2</v>
      </c>
      <c r="C56" s="77">
        <v>2.7261083743842368E-2</v>
      </c>
    </row>
    <row r="57" spans="1:3" x14ac:dyDescent="0.35">
      <c r="A57" t="s">
        <v>8369</v>
      </c>
      <c r="B57">
        <v>3.1622857142857147E-2</v>
      </c>
      <c r="C57" s="77">
        <v>3.1622857142857147E-2</v>
      </c>
    </row>
    <row r="58" spans="1:3" x14ac:dyDescent="0.35">
      <c r="A58" t="s">
        <v>8371</v>
      </c>
      <c r="B58">
        <v>3.5002299983571544E-2</v>
      </c>
      <c r="C58" s="77">
        <v>3.5002299983571544E-2</v>
      </c>
    </row>
    <row r="59" spans="1:3" x14ac:dyDescent="0.35">
      <c r="A59" t="s">
        <v>8372</v>
      </c>
      <c r="B59">
        <v>3.6028645833333331E-2</v>
      </c>
      <c r="C59" s="77">
        <v>3.6028645833333331E-2</v>
      </c>
    </row>
    <row r="60" spans="1:3" x14ac:dyDescent="0.35">
      <c r="A60" t="s">
        <v>8366</v>
      </c>
      <c r="B60">
        <v>4.0186163189860048E-2</v>
      </c>
      <c r="C60" s="77">
        <v>4.0186163189860048E-2</v>
      </c>
    </row>
    <row r="64" spans="1:3" x14ac:dyDescent="0.35">
      <c r="A64" t="s">
        <v>8360</v>
      </c>
      <c r="B64" t="s">
        <v>8375</v>
      </c>
      <c r="C64" t="s">
        <v>8377</v>
      </c>
    </row>
    <row r="65" spans="1:4" x14ac:dyDescent="0.35">
      <c r="A65" t="s">
        <v>8365</v>
      </c>
      <c r="B65">
        <v>6.7189845474613695E-3</v>
      </c>
      <c r="C65" s="77">
        <v>6.7189845474613695E-3</v>
      </c>
      <c r="D65" t="s">
        <v>8127</v>
      </c>
    </row>
    <row r="66" spans="1:4" x14ac:dyDescent="0.35">
      <c r="A66" t="s">
        <v>8367</v>
      </c>
      <c r="B66">
        <v>1.7277388836329233E-2</v>
      </c>
      <c r="C66" s="77">
        <v>1.7277388836329233E-2</v>
      </c>
      <c r="D66" t="s">
        <v>8127</v>
      </c>
    </row>
    <row r="67" spans="1:4" x14ac:dyDescent="0.35">
      <c r="A67" t="s">
        <v>8364</v>
      </c>
      <c r="B67">
        <v>2.4989326765188835E-2</v>
      </c>
      <c r="C67" s="77">
        <v>2.4989326765188835E-2</v>
      </c>
      <c r="D67" t="s">
        <v>8127</v>
      </c>
    </row>
    <row r="68" spans="1:4" x14ac:dyDescent="0.35">
      <c r="A68" t="s">
        <v>8370</v>
      </c>
      <c r="B68">
        <v>2.7261083743842368E-2</v>
      </c>
      <c r="C68" s="77">
        <v>2.7261083743842368E-2</v>
      </c>
      <c r="D68" t="s">
        <v>8127</v>
      </c>
    </row>
    <row r="69" spans="1:4" x14ac:dyDescent="0.35">
      <c r="A69" t="s">
        <v>8371</v>
      </c>
      <c r="B69">
        <v>3.5002299983571544E-2</v>
      </c>
      <c r="C69" s="77">
        <v>3.5002299983571544E-2</v>
      </c>
      <c r="D69" t="s">
        <v>8127</v>
      </c>
    </row>
    <row r="70" spans="1:4" x14ac:dyDescent="0.35">
      <c r="C70" s="77"/>
    </row>
    <row r="71" spans="1:4" x14ac:dyDescent="0.35">
      <c r="A71" t="s">
        <v>8363</v>
      </c>
      <c r="B71">
        <v>6.9649885583524035E-3</v>
      </c>
      <c r="C71" s="77">
        <v>6.9649885583524035E-3</v>
      </c>
      <c r="D71" t="s">
        <v>8162</v>
      </c>
    </row>
    <row r="72" spans="1:4" x14ac:dyDescent="0.35">
      <c r="A72" t="s">
        <v>8368</v>
      </c>
      <c r="B72">
        <v>1.6568862275449101E-2</v>
      </c>
      <c r="C72" s="77">
        <v>1.6568862275449101E-2</v>
      </c>
      <c r="D72" t="s">
        <v>8162</v>
      </c>
    </row>
    <row r="73" spans="1:4" x14ac:dyDescent="0.35">
      <c r="A73" t="s">
        <v>8369</v>
      </c>
      <c r="B73">
        <v>3.1622857142857147E-2</v>
      </c>
      <c r="C73" s="77">
        <v>3.1622857142857147E-2</v>
      </c>
      <c r="D73" t="s">
        <v>8162</v>
      </c>
    </row>
    <row r="74" spans="1:4" x14ac:dyDescent="0.35">
      <c r="A74" t="s">
        <v>8372</v>
      </c>
      <c r="B74">
        <v>3.6028645833333331E-2</v>
      </c>
      <c r="C74" s="77">
        <v>3.6028645833333331E-2</v>
      </c>
      <c r="D74" t="s">
        <v>8162</v>
      </c>
    </row>
    <row r="75" spans="1:4" x14ac:dyDescent="0.35">
      <c r="A75" t="s">
        <v>8366</v>
      </c>
      <c r="B75">
        <v>4.0186163189860048E-2</v>
      </c>
      <c r="C75" s="77">
        <v>4.0186163189860048E-2</v>
      </c>
      <c r="D75" t="s">
        <v>8162</v>
      </c>
    </row>
    <row r="81" spans="1:4" x14ac:dyDescent="0.35">
      <c r="A81" t="s">
        <v>8360</v>
      </c>
      <c r="B81" t="s">
        <v>8375</v>
      </c>
      <c r="C81" t="s">
        <v>8377</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8360</v>
      </c>
      <c r="B95" t="s">
        <v>8377</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8378</v>
      </c>
      <c r="C101" t="s">
        <v>8379</v>
      </c>
      <c r="D101" t="s">
        <v>8380</v>
      </c>
    </row>
    <row r="102" spans="1:4" x14ac:dyDescent="0.35">
      <c r="A102" t="s">
        <v>8381</v>
      </c>
      <c r="B102" s="77">
        <v>2.224982E-2</v>
      </c>
      <c r="C102" s="37">
        <v>4.8019539999999998E-3</v>
      </c>
      <c r="D102" t="s">
        <v>8382</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8378</v>
      </c>
      <c r="C108" t="s">
        <v>8379</v>
      </c>
      <c r="D108" t="s">
        <v>8380</v>
      </c>
    </row>
    <row r="109" spans="1:4" x14ac:dyDescent="0.35">
      <c r="A109" t="s">
        <v>8383</v>
      </c>
      <c r="B109" s="77">
        <v>2.62743E-2</v>
      </c>
      <c r="C109" s="37">
        <v>6.2623449999999999E-3</v>
      </c>
      <c r="D109" s="77" t="s">
        <v>8384</v>
      </c>
    </row>
    <row r="110" spans="1:4" x14ac:dyDescent="0.35">
      <c r="B110" t="s">
        <v>8378</v>
      </c>
      <c r="C110" t="s">
        <v>8379</v>
      </c>
      <c r="D110" t="s">
        <v>8380</v>
      </c>
    </row>
    <row r="111" spans="1:4" x14ac:dyDescent="0.35">
      <c r="A111" t="s">
        <v>8385</v>
      </c>
      <c r="B111" s="77">
        <v>2.4262059999999998E-2</v>
      </c>
      <c r="C111" s="37">
        <v>3.7800730000000001E-3</v>
      </c>
      <c r="D111" t="s">
        <v>8386</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8360</v>
      </c>
      <c r="B3" t="s">
        <v>8387</v>
      </c>
      <c r="C3" t="s">
        <v>8362</v>
      </c>
      <c r="D3" t="s">
        <v>8388</v>
      </c>
      <c r="E3" t="s">
        <v>8387</v>
      </c>
      <c r="F3" s="9" t="s">
        <v>8373</v>
      </c>
      <c r="G3" s="9" t="s">
        <v>8389</v>
      </c>
    </row>
    <row r="4" spans="1:7" x14ac:dyDescent="0.35">
      <c r="A4" t="s">
        <v>8363</v>
      </c>
      <c r="B4">
        <v>1</v>
      </c>
      <c r="C4">
        <v>710</v>
      </c>
      <c r="D4" s="76">
        <f t="shared" ref="D4:D13" si="0">B4/C4</f>
        <v>1.4084507042253522E-3</v>
      </c>
      <c r="E4">
        <v>1</v>
      </c>
      <c r="F4">
        <f t="shared" ref="F4:F12" si="1">C4/30.437</f>
        <v>23.326871899333046</v>
      </c>
      <c r="G4">
        <f>E4/F4</f>
        <v>4.2869014084507044E-2</v>
      </c>
    </row>
    <row r="5" spans="1:7" x14ac:dyDescent="0.35">
      <c r="A5" t="s">
        <v>8364</v>
      </c>
      <c r="B5">
        <v>4</v>
      </c>
      <c r="C5">
        <v>1591</v>
      </c>
      <c r="D5" s="76">
        <f t="shared" si="0"/>
        <v>2.51414204902577E-3</v>
      </c>
      <c r="E5">
        <v>4</v>
      </c>
      <c r="F5">
        <f t="shared" si="1"/>
        <v>52.271905903998423</v>
      </c>
      <c r="G5">
        <f t="shared" ref="G5:G13" si="2">E5/F5</f>
        <v>7.6522941546197362E-2</v>
      </c>
    </row>
    <row r="6" spans="1:7" x14ac:dyDescent="0.35">
      <c r="A6" t="s">
        <v>8365</v>
      </c>
      <c r="B6">
        <v>3</v>
      </c>
      <c r="C6">
        <v>1015</v>
      </c>
      <c r="D6" s="76">
        <f t="shared" si="0"/>
        <v>2.9556650246305421E-3</v>
      </c>
      <c r="E6">
        <v>3</v>
      </c>
      <c r="F6">
        <f t="shared" si="1"/>
        <v>33.34757039130006</v>
      </c>
      <c r="G6">
        <f t="shared" si="2"/>
        <v>8.9961576354679815E-2</v>
      </c>
    </row>
    <row r="7" spans="1:7" x14ac:dyDescent="0.35">
      <c r="A7" t="s">
        <v>8366</v>
      </c>
      <c r="B7">
        <v>5</v>
      </c>
      <c r="C7">
        <v>1069</v>
      </c>
      <c r="D7" s="76">
        <f t="shared" si="0"/>
        <v>4.6772684752104769E-3</v>
      </c>
      <c r="E7">
        <v>5</v>
      </c>
      <c r="F7">
        <f t="shared" si="1"/>
        <v>35.121726845615534</v>
      </c>
      <c r="G7">
        <f t="shared" si="2"/>
        <v>0.14236202057998129</v>
      </c>
    </row>
    <row r="8" spans="1:7" x14ac:dyDescent="0.35">
      <c r="A8" t="s">
        <v>8367</v>
      </c>
      <c r="B8">
        <v>1</v>
      </c>
      <c r="C8">
        <v>1757</v>
      </c>
      <c r="D8" s="76">
        <f t="shared" si="0"/>
        <v>5.6915196357427435E-4</v>
      </c>
      <c r="E8">
        <v>1</v>
      </c>
      <c r="F8">
        <f t="shared" si="1"/>
        <v>57.725794263560793</v>
      </c>
      <c r="G8">
        <f t="shared" si="2"/>
        <v>1.7323278315310189E-2</v>
      </c>
    </row>
    <row r="9" spans="1:7" x14ac:dyDescent="0.35">
      <c r="A9" t="s">
        <v>8368</v>
      </c>
      <c r="B9">
        <v>1</v>
      </c>
      <c r="C9">
        <v>1713</v>
      </c>
      <c r="D9" s="76">
        <f t="shared" si="0"/>
        <v>5.837711617046118E-4</v>
      </c>
      <c r="E9">
        <v>1</v>
      </c>
      <c r="F9">
        <f t="shared" si="1"/>
        <v>56.280185300785227</v>
      </c>
      <c r="G9">
        <f t="shared" si="2"/>
        <v>1.7768242848803271E-2</v>
      </c>
    </row>
    <row r="10" spans="1:7" x14ac:dyDescent="0.35">
      <c r="A10" t="s">
        <v>8369</v>
      </c>
      <c r="B10">
        <v>2</v>
      </c>
      <c r="C10">
        <v>1099</v>
      </c>
      <c r="D10" s="76">
        <f t="shared" si="0"/>
        <v>1.8198362147406734E-3</v>
      </c>
      <c r="E10">
        <v>2</v>
      </c>
      <c r="F10">
        <f t="shared" si="1"/>
        <v>36.107369320235236</v>
      </c>
      <c r="G10">
        <f t="shared" si="2"/>
        <v>5.5390354868061882E-2</v>
      </c>
    </row>
    <row r="11" spans="1:7" x14ac:dyDescent="0.35">
      <c r="A11" t="s">
        <v>8370</v>
      </c>
      <c r="B11">
        <v>1</v>
      </c>
      <c r="C11">
        <v>580</v>
      </c>
      <c r="D11" s="76">
        <f t="shared" si="0"/>
        <v>1.7241379310344827E-3</v>
      </c>
      <c r="E11">
        <v>1</v>
      </c>
      <c r="F11">
        <f t="shared" si="1"/>
        <v>19.055754509314319</v>
      </c>
      <c r="G11">
        <f t="shared" si="2"/>
        <v>5.2477586206896555E-2</v>
      </c>
    </row>
    <row r="12" spans="1:7" x14ac:dyDescent="0.35">
      <c r="A12" t="s">
        <v>8371</v>
      </c>
      <c r="B12">
        <v>7</v>
      </c>
      <c r="C12">
        <v>1768</v>
      </c>
      <c r="D12" s="76">
        <f t="shared" si="0"/>
        <v>3.9592760180995473E-3</v>
      </c>
      <c r="E12">
        <v>7</v>
      </c>
      <c r="F12">
        <f t="shared" si="1"/>
        <v>58.087196504254685</v>
      </c>
      <c r="G12">
        <f t="shared" si="2"/>
        <v>0.12050848416289593</v>
      </c>
    </row>
    <row r="13" spans="1:7" x14ac:dyDescent="0.35">
      <c r="A13" t="s">
        <v>8372</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8360</v>
      </c>
      <c r="B18" t="s">
        <v>8390</v>
      </c>
      <c r="C18" t="s">
        <v>8362</v>
      </c>
      <c r="D18" t="s">
        <v>8388</v>
      </c>
      <c r="E18" t="s">
        <v>8390</v>
      </c>
      <c r="F18" s="9" t="s">
        <v>8373</v>
      </c>
      <c r="G18" s="9" t="s">
        <v>8389</v>
      </c>
    </row>
    <row r="19" spans="1:7" x14ac:dyDescent="0.35">
      <c r="A19" t="s">
        <v>8363</v>
      </c>
    </row>
    <row r="20" spans="1:7" x14ac:dyDescent="0.35">
      <c r="A20" t="s">
        <v>8364</v>
      </c>
    </row>
    <row r="21" spans="1:7" x14ac:dyDescent="0.35">
      <c r="A21" t="s">
        <v>8365</v>
      </c>
      <c r="B21" s="8" t="s">
        <v>8392</v>
      </c>
    </row>
    <row r="22" spans="1:7" x14ac:dyDescent="0.35">
      <c r="A22" t="s">
        <v>8366</v>
      </c>
    </row>
    <row r="23" spans="1:7" x14ac:dyDescent="0.35">
      <c r="A23" t="s">
        <v>8367</v>
      </c>
    </row>
    <row r="24" spans="1:7" x14ac:dyDescent="0.35">
      <c r="A24" t="s">
        <v>8368</v>
      </c>
    </row>
    <row r="25" spans="1:7" x14ac:dyDescent="0.35">
      <c r="A25" t="s">
        <v>8369</v>
      </c>
    </row>
    <row r="26" spans="1:7" x14ac:dyDescent="0.35">
      <c r="A26" t="s">
        <v>8370</v>
      </c>
    </row>
    <row r="27" spans="1:7" x14ac:dyDescent="0.35">
      <c r="A27" t="s">
        <v>8371</v>
      </c>
    </row>
    <row r="28" spans="1:7" x14ac:dyDescent="0.35">
      <c r="A28" t="s">
        <v>8372</v>
      </c>
    </row>
    <row r="36" spans="1:3" x14ac:dyDescent="0.35">
      <c r="A36" t="s">
        <v>8360</v>
      </c>
      <c r="B36" t="s">
        <v>8389</v>
      </c>
      <c r="C36" t="s">
        <v>8391</v>
      </c>
    </row>
    <row r="37" spans="1:3" x14ac:dyDescent="0.35">
      <c r="A37" t="s">
        <v>8363</v>
      </c>
      <c r="B37">
        <v>4.2869014084507044E-2</v>
      </c>
      <c r="C37" s="77">
        <v>4.2869014084507044E-2</v>
      </c>
    </row>
    <row r="38" spans="1:3" x14ac:dyDescent="0.35">
      <c r="A38" t="s">
        <v>8364</v>
      </c>
      <c r="B38">
        <v>7.6522941546197362E-2</v>
      </c>
      <c r="C38" s="77">
        <v>7.6522941546197362E-2</v>
      </c>
    </row>
    <row r="39" spans="1:3" x14ac:dyDescent="0.35">
      <c r="A39" t="s">
        <v>8365</v>
      </c>
      <c r="B39">
        <v>8.9961576354679815E-2</v>
      </c>
      <c r="C39" s="77">
        <v>8.9961576354679815E-2</v>
      </c>
    </row>
    <row r="40" spans="1:3" x14ac:dyDescent="0.35">
      <c r="A40" t="s">
        <v>8366</v>
      </c>
      <c r="B40">
        <v>0.14236202057998129</v>
      </c>
      <c r="C40" s="77">
        <v>0.14236202057998129</v>
      </c>
    </row>
    <row r="41" spans="1:3" x14ac:dyDescent="0.35">
      <c r="A41" t="s">
        <v>8367</v>
      </c>
      <c r="B41">
        <v>1.7323278315310189E-2</v>
      </c>
      <c r="C41" s="77">
        <v>1.7323278315310189E-2</v>
      </c>
    </row>
    <row r="42" spans="1:3" x14ac:dyDescent="0.35">
      <c r="A42" t="s">
        <v>8368</v>
      </c>
      <c r="B42">
        <v>1.7768242848803271E-2</v>
      </c>
      <c r="C42" s="77">
        <v>1.7768242848803271E-2</v>
      </c>
    </row>
    <row r="43" spans="1:3" x14ac:dyDescent="0.35">
      <c r="A43" t="s">
        <v>8369</v>
      </c>
      <c r="B43">
        <v>5.5390354868061882E-2</v>
      </c>
      <c r="C43" s="77">
        <v>5.5390354868061882E-2</v>
      </c>
    </row>
    <row r="44" spans="1:3" x14ac:dyDescent="0.35">
      <c r="A44" t="s">
        <v>8370</v>
      </c>
      <c r="B44">
        <v>5.2477586206896555E-2</v>
      </c>
      <c r="C44" s="77">
        <v>5.2477586206896555E-2</v>
      </c>
    </row>
    <row r="45" spans="1:3" x14ac:dyDescent="0.35">
      <c r="A45" t="s">
        <v>8371</v>
      </c>
      <c r="B45">
        <v>0.12050848416289593</v>
      </c>
      <c r="C45" s="77">
        <v>0.12050848416289593</v>
      </c>
    </row>
    <row r="46" spans="1:3" x14ac:dyDescent="0.35">
      <c r="A46" t="s">
        <v>8372</v>
      </c>
      <c r="B46">
        <v>9.5864566929133851E-2</v>
      </c>
      <c r="C46" s="77">
        <v>9.5864566929133851E-2</v>
      </c>
    </row>
    <row r="49" spans="1:4" x14ac:dyDescent="0.35">
      <c r="A49" t="s">
        <v>8360</v>
      </c>
      <c r="B49" t="s">
        <v>8389</v>
      </c>
    </row>
    <row r="50" spans="1:4" x14ac:dyDescent="0.35">
      <c r="A50" t="s">
        <v>8367</v>
      </c>
      <c r="B50">
        <v>1.7323278315310189E-2</v>
      </c>
    </row>
    <row r="51" spans="1:4" x14ac:dyDescent="0.35">
      <c r="A51" t="s">
        <v>8368</v>
      </c>
      <c r="B51">
        <v>1.7768242848803271E-2</v>
      </c>
      <c r="C51" s="77"/>
    </row>
    <row r="52" spans="1:4" x14ac:dyDescent="0.35">
      <c r="A52" t="s">
        <v>8363</v>
      </c>
      <c r="B52">
        <v>4.2869014084507044E-2</v>
      </c>
      <c r="C52" s="77"/>
    </row>
    <row r="53" spans="1:4" x14ac:dyDescent="0.35">
      <c r="A53" t="s">
        <v>8370</v>
      </c>
      <c r="B53">
        <v>5.2477586206896555E-2</v>
      </c>
      <c r="C53" s="77"/>
    </row>
    <row r="54" spans="1:4" x14ac:dyDescent="0.35">
      <c r="A54" t="s">
        <v>8369</v>
      </c>
      <c r="B54">
        <v>5.5390354868061882E-2</v>
      </c>
      <c r="C54" s="77"/>
    </row>
    <row r="55" spans="1:4" x14ac:dyDescent="0.35">
      <c r="A55" t="s">
        <v>8364</v>
      </c>
      <c r="B55">
        <v>7.6522941546197362E-2</v>
      </c>
      <c r="C55" s="77"/>
    </row>
    <row r="56" spans="1:4" x14ac:dyDescent="0.35">
      <c r="A56" t="s">
        <v>8365</v>
      </c>
      <c r="B56">
        <v>8.9961576354679815E-2</v>
      </c>
      <c r="C56" s="77"/>
    </row>
    <row r="57" spans="1:4" x14ac:dyDescent="0.35">
      <c r="A57" t="s">
        <v>8372</v>
      </c>
      <c r="B57">
        <v>9.5864566929133851E-2</v>
      </c>
      <c r="C57" s="77"/>
    </row>
    <row r="58" spans="1:4" x14ac:dyDescent="0.35">
      <c r="A58" t="s">
        <v>8371</v>
      </c>
      <c r="B58">
        <v>0.12050848416289593</v>
      </c>
      <c r="C58" s="77"/>
    </row>
    <row r="59" spans="1:4" x14ac:dyDescent="0.35">
      <c r="A59" t="s">
        <v>8366</v>
      </c>
      <c r="B59">
        <v>0.14236202057998129</v>
      </c>
      <c r="C59" s="77"/>
    </row>
    <row r="60" spans="1:4" x14ac:dyDescent="0.35">
      <c r="C60" s="77"/>
    </row>
    <row r="64" spans="1:4" x14ac:dyDescent="0.35">
      <c r="A64" t="s">
        <v>8360</v>
      </c>
      <c r="B64" t="s">
        <v>8389</v>
      </c>
      <c r="C64" t="s">
        <v>8391</v>
      </c>
      <c r="D64" t="s">
        <v>8393</v>
      </c>
    </row>
    <row r="65" spans="1:4" x14ac:dyDescent="0.35">
      <c r="A65" t="s">
        <v>8367</v>
      </c>
      <c r="B65">
        <v>1.7323278315310189E-2</v>
      </c>
      <c r="C65" s="77">
        <v>1.7323278315310189E-2</v>
      </c>
      <c r="D65" t="s">
        <v>8127</v>
      </c>
    </row>
    <row r="66" spans="1:4" x14ac:dyDescent="0.35">
      <c r="A66" t="s">
        <v>8370</v>
      </c>
      <c r="B66">
        <v>5.2477586206896555E-2</v>
      </c>
      <c r="C66" s="77">
        <v>5.2477586206896555E-2</v>
      </c>
      <c r="D66" t="s">
        <v>8127</v>
      </c>
    </row>
    <row r="67" spans="1:4" x14ac:dyDescent="0.35">
      <c r="A67" t="s">
        <v>8364</v>
      </c>
      <c r="B67">
        <v>7.6522941546197362E-2</v>
      </c>
      <c r="C67" s="77">
        <v>7.6522941546197362E-2</v>
      </c>
      <c r="D67" t="s">
        <v>8127</v>
      </c>
    </row>
    <row r="68" spans="1:4" x14ac:dyDescent="0.35">
      <c r="A68" t="s">
        <v>8365</v>
      </c>
      <c r="B68">
        <v>8.9961576354679815E-2</v>
      </c>
      <c r="C68" s="77">
        <v>8.9961576354679815E-2</v>
      </c>
      <c r="D68" t="s">
        <v>8127</v>
      </c>
    </row>
    <row r="69" spans="1:4" x14ac:dyDescent="0.35">
      <c r="A69" t="s">
        <v>8371</v>
      </c>
      <c r="B69">
        <v>0.12050848416289593</v>
      </c>
      <c r="C69" s="77">
        <v>0.12050848416289593</v>
      </c>
      <c r="D69" t="s">
        <v>8127</v>
      </c>
    </row>
    <row r="70" spans="1:4" x14ac:dyDescent="0.35">
      <c r="C70" s="77"/>
    </row>
    <row r="71" spans="1:4" x14ac:dyDescent="0.35">
      <c r="A71" t="s">
        <v>8368</v>
      </c>
      <c r="B71">
        <v>1.7768242848803271E-2</v>
      </c>
      <c r="C71" s="77">
        <v>1.7768242848803271E-2</v>
      </c>
      <c r="D71" t="s">
        <v>8162</v>
      </c>
    </row>
    <row r="72" spans="1:4" x14ac:dyDescent="0.35">
      <c r="A72" t="s">
        <v>8363</v>
      </c>
      <c r="B72">
        <v>4.2869014084507044E-2</v>
      </c>
      <c r="C72" s="77">
        <v>4.2869014084507044E-2</v>
      </c>
      <c r="D72" t="s">
        <v>8162</v>
      </c>
    </row>
    <row r="73" spans="1:4" x14ac:dyDescent="0.35">
      <c r="A73" t="s">
        <v>8369</v>
      </c>
      <c r="B73">
        <v>5.5390354868061882E-2</v>
      </c>
      <c r="C73" s="77">
        <v>5.5390354868061882E-2</v>
      </c>
      <c r="D73" t="s">
        <v>8162</v>
      </c>
    </row>
    <row r="74" spans="1:4" x14ac:dyDescent="0.35">
      <c r="A74" t="s">
        <v>8372</v>
      </c>
      <c r="B74">
        <v>9.5864566929133851E-2</v>
      </c>
      <c r="C74" s="77">
        <v>9.5864566929133851E-2</v>
      </c>
      <c r="D74" t="s">
        <v>8162</v>
      </c>
    </row>
    <row r="75" spans="1:4" x14ac:dyDescent="0.35">
      <c r="A75" t="s">
        <v>8366</v>
      </c>
      <c r="B75">
        <v>0.14236202057998129</v>
      </c>
      <c r="C75" s="77">
        <v>0.14236202057998129</v>
      </c>
      <c r="D75" t="s">
        <v>8162</v>
      </c>
    </row>
    <row r="81" spans="1:4" x14ac:dyDescent="0.35">
      <c r="A81" t="s">
        <v>8360</v>
      </c>
      <c r="B81" t="s">
        <v>8389</v>
      </c>
      <c r="C81" t="s">
        <v>8391</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8360</v>
      </c>
      <c r="B95" t="s">
        <v>8389</v>
      </c>
      <c r="C95" t="s">
        <v>8391</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8378</v>
      </c>
      <c r="C101" t="s">
        <v>8379</v>
      </c>
      <c r="D101" t="s">
        <v>8380</v>
      </c>
    </row>
    <row r="102" spans="1:5" x14ac:dyDescent="0.35">
      <c r="A102" t="s">
        <v>8381</v>
      </c>
      <c r="B102" s="77">
        <v>7.1358770000000002E-2</v>
      </c>
      <c r="C102" s="37">
        <v>1.7413729999999999E-2</v>
      </c>
      <c r="D102" t="s">
        <v>8395</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8378</v>
      </c>
      <c r="C108" t="s">
        <v>8379</v>
      </c>
      <c r="D108" t="s">
        <v>8380</v>
      </c>
      <c r="E108" s="77"/>
    </row>
    <row r="109" spans="1:5" x14ac:dyDescent="0.35">
      <c r="A109" t="s">
        <v>8383</v>
      </c>
      <c r="B109" s="77">
        <v>7.0850839999999998E-2</v>
      </c>
      <c r="C109" s="37">
        <v>2.188528E-2</v>
      </c>
      <c r="D109" s="77" t="s">
        <v>8396</v>
      </c>
      <c r="E109" s="77"/>
    </row>
    <row r="110" spans="1:5" x14ac:dyDescent="0.35">
      <c r="B110" t="s">
        <v>8378</v>
      </c>
      <c r="C110" t="s">
        <v>8379</v>
      </c>
      <c r="D110" t="s">
        <v>8380</v>
      </c>
    </row>
    <row r="111" spans="1:5" x14ac:dyDescent="0.35">
      <c r="A111" t="s">
        <v>8385</v>
      </c>
      <c r="B111" s="77">
        <v>7.1104810000000004E-2</v>
      </c>
      <c r="C111" s="37">
        <v>1.318447E-2</v>
      </c>
      <c r="D111" t="s">
        <v>8394</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8404</v>
      </c>
      <c r="F3" s="78"/>
      <c r="G3" s="79"/>
      <c r="J3" s="85" t="s">
        <v>8405</v>
      </c>
      <c r="K3" s="78"/>
      <c r="L3" s="79"/>
      <c r="N3" s="85" t="s">
        <v>8413</v>
      </c>
      <c r="O3" s="78"/>
      <c r="P3" s="79"/>
    </row>
    <row r="4" spans="1:22" ht="36.5" customHeight="1" x14ac:dyDescent="0.35">
      <c r="E4" s="80"/>
      <c r="F4" s="64" t="s">
        <v>8397</v>
      </c>
      <c r="G4" s="73" t="s">
        <v>8400</v>
      </c>
      <c r="J4" s="80"/>
      <c r="K4" s="87" t="s">
        <v>8409</v>
      </c>
      <c r="L4" s="73" t="s">
        <v>8406</v>
      </c>
      <c r="N4" s="80"/>
      <c r="O4" s="87" t="s">
        <v>8414</v>
      </c>
      <c r="P4" s="73" t="s">
        <v>8410</v>
      </c>
    </row>
    <row r="5" spans="1:22" x14ac:dyDescent="0.35">
      <c r="E5" s="80"/>
      <c r="F5" s="64" t="s">
        <v>8301</v>
      </c>
      <c r="G5" s="73" t="s">
        <v>8398</v>
      </c>
      <c r="J5" s="80"/>
      <c r="K5" s="64" t="s">
        <v>8301</v>
      </c>
      <c r="L5" s="73" t="s">
        <v>8407</v>
      </c>
      <c r="N5" s="80"/>
      <c r="O5" s="64" t="s">
        <v>8301</v>
      </c>
      <c r="P5" s="73" t="s">
        <v>8411</v>
      </c>
    </row>
    <row r="6" spans="1:22" ht="15" thickBot="1" x14ac:dyDescent="0.4">
      <c r="E6" s="80"/>
      <c r="F6" s="64" t="s">
        <v>8299</v>
      </c>
      <c r="G6" s="81" t="s">
        <v>8399</v>
      </c>
      <c r="J6" s="82"/>
      <c r="K6" s="83" t="s">
        <v>8299</v>
      </c>
      <c r="L6" s="86" t="s">
        <v>8408</v>
      </c>
      <c r="N6" s="82"/>
      <c r="O6" s="83" t="s">
        <v>8299</v>
      </c>
      <c r="P6" s="86" t="s">
        <v>8412</v>
      </c>
      <c r="U6" s="49"/>
      <c r="V6" s="49"/>
    </row>
    <row r="7" spans="1:22" x14ac:dyDescent="0.35">
      <c r="E7" s="80"/>
      <c r="G7" s="74"/>
      <c r="U7" s="64"/>
      <c r="V7" s="49"/>
    </row>
    <row r="8" spans="1:22" x14ac:dyDescent="0.35">
      <c r="E8" s="80"/>
      <c r="F8" s="64" t="s">
        <v>8310</v>
      </c>
      <c r="G8" s="73" t="s">
        <v>8401</v>
      </c>
      <c r="U8" s="64"/>
      <c r="V8" s="49"/>
    </row>
    <row r="9" spans="1:22" x14ac:dyDescent="0.35">
      <c r="E9" s="80"/>
      <c r="F9" s="64" t="s">
        <v>8311</v>
      </c>
      <c r="G9" s="73" t="s">
        <v>8402</v>
      </c>
      <c r="U9" s="64"/>
      <c r="V9" s="49"/>
    </row>
    <row r="10" spans="1:22" ht="15" thickBot="1" x14ac:dyDescent="0.4">
      <c r="E10" s="82"/>
      <c r="F10" s="83" t="s">
        <v>8312</v>
      </c>
      <c r="G10" s="84" t="s">
        <v>8403</v>
      </c>
      <c r="U10" s="59"/>
      <c r="V10" s="49"/>
    </row>
    <row r="11" spans="1:22" ht="15" thickBot="1" x14ac:dyDescent="0.4">
      <c r="U11" s="66"/>
      <c r="V11" s="66"/>
    </row>
    <row r="12" spans="1:22" x14ac:dyDescent="0.35">
      <c r="J12" s="85" t="s">
        <v>8413</v>
      </c>
      <c r="K12" s="78"/>
      <c r="L12" s="79"/>
      <c r="U12" s="66"/>
      <c r="V12" s="66"/>
    </row>
    <row r="13" spans="1:22" ht="30.5" customHeight="1" x14ac:dyDescent="0.35">
      <c r="J13" s="80"/>
      <c r="K13" s="87" t="s">
        <v>8414</v>
      </c>
      <c r="L13" s="73" t="s">
        <v>8410</v>
      </c>
      <c r="U13" s="66"/>
      <c r="V13" s="66"/>
    </row>
    <row r="14" spans="1:22" x14ac:dyDescent="0.35">
      <c r="J14" s="80"/>
      <c r="K14" s="64" t="s">
        <v>8301</v>
      </c>
      <c r="L14" s="73" t="s">
        <v>8411</v>
      </c>
    </row>
    <row r="15" spans="1:22" ht="15" thickBot="1" x14ac:dyDescent="0.4">
      <c r="A15">
        <f>7.11*4</f>
        <v>28.44</v>
      </c>
      <c r="J15" s="82"/>
      <c r="K15" s="83" t="s">
        <v>8299</v>
      </c>
      <c r="L15" s="86" t="s">
        <v>8412</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PAIRS</vt:lpstr>
      <vt:lpstr>desc. stats PREV sing</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2024-05-22T14:18:11Z</dcterms:modified>
</cp:coreProperties>
</file>