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infiles1.campus.ad.uvm.edu\jbarlow\MyDocs\bedded packs\OREI 2018 VT\case control study\dhia monthly data files\Swallowdale\"/>
    </mc:Choice>
  </mc:AlternateContent>
  <bookViews>
    <workbookView xWindow="0" yWindow="0" windowWidth="18990" windowHeight="4790"/>
  </bookViews>
  <sheets>
    <sheet name="29nov2019" sheetId="1" r:id="rId1"/>
  </sheets>
  <calcPr calcId="162913"/>
</workbook>
</file>

<file path=xl/calcChain.xml><?xml version="1.0" encoding="utf-8"?>
<calcChain xmlns="http://schemas.openxmlformats.org/spreadsheetml/2006/main">
  <c r="S35" i="1" l="1"/>
  <c r="U39" i="1"/>
  <c r="S31" i="1"/>
  <c r="S3" i="1"/>
  <c r="S10" i="1"/>
  <c r="S17" i="1"/>
  <c r="S19" i="1"/>
  <c r="S14" i="1"/>
  <c r="S32" i="1"/>
  <c r="S6" i="1"/>
  <c r="S4" i="1"/>
  <c r="S5" i="1"/>
  <c r="S12" i="1"/>
  <c r="S28" i="1"/>
  <c r="S22" i="1"/>
  <c r="S8" i="1"/>
  <c r="S18" i="1"/>
  <c r="S15" i="1"/>
  <c r="S13" i="1"/>
  <c r="S2" i="1"/>
  <c r="S20" i="1"/>
  <c r="S24" i="1"/>
  <c r="S7" i="1"/>
  <c r="S26" i="1"/>
  <c r="S23" i="1"/>
  <c r="S9" i="1"/>
  <c r="S11" i="1"/>
  <c r="S29" i="1"/>
  <c r="S21" i="1"/>
  <c r="S16" i="1"/>
  <c r="S27" i="1"/>
  <c r="S25" i="1"/>
  <c r="S40" i="1" s="1"/>
  <c r="S30" i="1"/>
  <c r="S34" i="1"/>
  <c r="S33" i="1"/>
  <c r="T39" i="1"/>
  <c r="T40" i="1" l="1"/>
  <c r="S39" i="1"/>
</calcChain>
</file>

<file path=xl/sharedStrings.xml><?xml version="1.0" encoding="utf-8"?>
<sst xmlns="http://schemas.openxmlformats.org/spreadsheetml/2006/main" count="96" uniqueCount="96">
  <si>
    <t>Index</t>
  </si>
  <si>
    <t>BarnName</t>
  </si>
  <si>
    <t>Lact#</t>
  </si>
  <si>
    <t>Milk</t>
  </si>
  <si>
    <t>PrvMilk</t>
  </si>
  <si>
    <t>SCCS</t>
  </si>
  <si>
    <t>PrvSCCS</t>
  </si>
  <si>
    <t>SCCAct</t>
  </si>
  <si>
    <t>PrvSCCAct</t>
  </si>
  <si>
    <t>PrvLctLastSCCS</t>
  </si>
  <si>
    <t>PrvLctLstSCCAct</t>
  </si>
  <si>
    <t>DIM_Tst</t>
  </si>
  <si>
    <t>LastCalv</t>
  </si>
  <si>
    <t>Stat</t>
  </si>
  <si>
    <t>DateDue</t>
  </si>
  <si>
    <t>Proj305MEM</t>
  </si>
  <si>
    <t>GEM</t>
  </si>
  <si>
    <t>DARREN</t>
  </si>
  <si>
    <t>PAM</t>
  </si>
  <si>
    <t>MARCY</t>
  </si>
  <si>
    <t>SHELLY</t>
  </si>
  <si>
    <t>POPY</t>
  </si>
  <si>
    <t>SOLO</t>
  </si>
  <si>
    <t>DORIAN</t>
  </si>
  <si>
    <t>FIREBAL</t>
  </si>
  <si>
    <t>VICTORI</t>
  </si>
  <si>
    <t>HOLLAND</t>
  </si>
  <si>
    <t>FERRIS</t>
  </si>
  <si>
    <t>PEACH</t>
  </si>
  <si>
    <t>GRETCHE</t>
  </si>
  <si>
    <t>JAZZ</t>
  </si>
  <si>
    <t>MAYSIE</t>
  </si>
  <si>
    <t>ROCK7</t>
  </si>
  <si>
    <t>ZAP</t>
  </si>
  <si>
    <t>GRANITE</t>
  </si>
  <si>
    <t>SONIC</t>
  </si>
  <si>
    <t>CASSIA</t>
  </si>
  <si>
    <t>SONDRA</t>
  </si>
  <si>
    <t>SONAR</t>
  </si>
  <si>
    <t>CAMBRIC</t>
  </si>
  <si>
    <t>SKYLER</t>
  </si>
  <si>
    <t>AMBER</t>
  </si>
  <si>
    <t>DENISE</t>
  </si>
  <si>
    <t>OLLIE</t>
  </si>
  <si>
    <t>DEBUTAN</t>
  </si>
  <si>
    <t>AMY2</t>
  </si>
  <si>
    <t>ZELDA</t>
  </si>
  <si>
    <t>PAIGE</t>
  </si>
  <si>
    <t>DOBIN</t>
  </si>
  <si>
    <t>SOLACE</t>
  </si>
  <si>
    <t>MARYLOU</t>
  </si>
  <si>
    <t>HEATHER</t>
  </si>
  <si>
    <t>MARTA</t>
  </si>
  <si>
    <t>REBEKA</t>
  </si>
  <si>
    <t>SONYA</t>
  </si>
  <si>
    <t>CASBAH</t>
  </si>
  <si>
    <t>SADIE</t>
  </si>
  <si>
    <t>PIXEL</t>
  </si>
  <si>
    <t>MARTINE</t>
  </si>
  <si>
    <t>ZEPHYR</t>
  </si>
  <si>
    <t>DULCIE</t>
  </si>
  <si>
    <t>DENVER</t>
  </si>
  <si>
    <t>VERITY</t>
  </si>
  <si>
    <t>OPAL</t>
  </si>
  <si>
    <t>SPARKY</t>
  </si>
  <si>
    <t>PASTA</t>
  </si>
  <si>
    <t>SPARROW</t>
  </si>
  <si>
    <t>DIANE</t>
  </si>
  <si>
    <t>ZITA</t>
  </si>
  <si>
    <t>SOMESTA</t>
  </si>
  <si>
    <t>PLEDGE</t>
  </si>
  <si>
    <t>DEDE</t>
  </si>
  <si>
    <t>CASPER</t>
  </si>
  <si>
    <t>MARISA</t>
  </si>
  <si>
    <t>GIGI</t>
  </si>
  <si>
    <t>QUANTUM</t>
  </si>
  <si>
    <t>ZEAL</t>
  </si>
  <si>
    <t>KARLA</t>
  </si>
  <si>
    <t>SHALE</t>
  </si>
  <si>
    <t>FLOSSY</t>
  </si>
  <si>
    <t>ZOWIE</t>
  </si>
  <si>
    <t>HALO</t>
  </si>
  <si>
    <t>MARSHME</t>
  </si>
  <si>
    <t>DEBIT</t>
  </si>
  <si>
    <t>SUZY</t>
  </si>
  <si>
    <t>DEXTER</t>
  </si>
  <si>
    <t>FREDA</t>
  </si>
  <si>
    <t>PICKNIC</t>
  </si>
  <si>
    <t>DIERDRE</t>
  </si>
  <si>
    <t>TANGO</t>
  </si>
  <si>
    <t>MABLE</t>
  </si>
  <si>
    <t>GOLDIE</t>
  </si>
  <si>
    <t>enroll</t>
  </si>
  <si>
    <t>high scc</t>
  </si>
  <si>
    <t>prev high</t>
  </si>
  <si>
    <t>chronic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</si>
</sst>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abSelected="1" workbookViewId="0">
      <pane xSplit="2" ySplit="1" topLeftCell="C34" activePane="bottomRight" state="frozen"/>
      <selection pane="topRight" activeCell="C1" sqref="C1"/>
      <selection pane="bottomLeft" activeCell="A2" sqref="A2"/>
      <selection pane="bottomRight" sqref="A1:B36"/>
    </sheetView>
  </sheetViews>
  <sheetFormatPr defaultRowHeight="14.5" x14ac:dyDescent="0.35"/>
  <cols>
    <col min="13" max="13" width="11.72656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92</v>
      </c>
      <c r="S1" t="s">
        <v>93</v>
      </c>
      <c r="T1" t="s">
        <v>94</v>
      </c>
      <c r="U1" t="s">
        <v>95</v>
      </c>
    </row>
    <row r="2" spans="1:21" x14ac:dyDescent="0.35">
      <c r="A2">
        <v>236</v>
      </c>
      <c r="B2" t="s">
        <v>18</v>
      </c>
      <c r="C2">
        <v>9</v>
      </c>
      <c r="D2">
        <v>42</v>
      </c>
      <c r="F2">
        <v>0.4</v>
      </c>
      <c r="H2">
        <v>17</v>
      </c>
      <c r="J2">
        <v>2.2000000000000002</v>
      </c>
      <c r="K2">
        <v>57</v>
      </c>
      <c r="L2">
        <v>59</v>
      </c>
      <c r="M2" s="1">
        <v>43740</v>
      </c>
      <c r="N2">
        <v>2</v>
      </c>
      <c r="R2">
        <v>18</v>
      </c>
      <c r="S2" t="str">
        <f>IF(F2&gt;3.9,"high","low")</f>
        <v>low</v>
      </c>
    </row>
    <row r="3" spans="1:21" x14ac:dyDescent="0.35">
      <c r="A3">
        <v>306</v>
      </c>
      <c r="B3" t="s">
        <v>20</v>
      </c>
      <c r="C3">
        <v>5</v>
      </c>
      <c r="D3">
        <v>25</v>
      </c>
      <c r="E3">
        <v>23</v>
      </c>
      <c r="F3">
        <v>2</v>
      </c>
      <c r="G3">
        <v>1.3</v>
      </c>
      <c r="H3">
        <v>50</v>
      </c>
      <c r="I3">
        <v>31</v>
      </c>
      <c r="J3">
        <v>3.8</v>
      </c>
      <c r="K3">
        <v>174</v>
      </c>
      <c r="L3">
        <v>87</v>
      </c>
      <c r="M3" s="1">
        <v>43712</v>
      </c>
      <c r="N3">
        <v>2</v>
      </c>
      <c r="P3">
        <v>6595</v>
      </c>
      <c r="R3">
        <v>34</v>
      </c>
      <c r="S3" t="str">
        <f>IF(F3&gt;3.9,"high","low")</f>
        <v>low</v>
      </c>
    </row>
    <row r="4" spans="1:21" x14ac:dyDescent="0.35">
      <c r="A4">
        <v>312</v>
      </c>
      <c r="B4" t="s">
        <v>23</v>
      </c>
      <c r="C4">
        <v>4</v>
      </c>
      <c r="D4">
        <v>42</v>
      </c>
      <c r="E4">
        <v>23</v>
      </c>
      <c r="F4">
        <v>2.1</v>
      </c>
      <c r="G4">
        <v>2.7</v>
      </c>
      <c r="H4">
        <v>54</v>
      </c>
      <c r="I4">
        <v>81</v>
      </c>
      <c r="J4">
        <v>3.6</v>
      </c>
      <c r="K4">
        <v>152</v>
      </c>
      <c r="L4">
        <v>75</v>
      </c>
      <c r="M4" s="1">
        <v>43724</v>
      </c>
      <c r="N4">
        <v>2</v>
      </c>
      <c r="P4">
        <v>9413</v>
      </c>
      <c r="R4">
        <v>27</v>
      </c>
      <c r="S4" t="str">
        <f>IF(F4&gt;3.9,"high","low")</f>
        <v>low</v>
      </c>
    </row>
    <row r="5" spans="1:21" x14ac:dyDescent="0.35">
      <c r="A5">
        <v>328</v>
      </c>
      <c r="B5" t="s">
        <v>27</v>
      </c>
      <c r="C5">
        <v>4</v>
      </c>
      <c r="D5">
        <v>51</v>
      </c>
      <c r="E5">
        <v>32</v>
      </c>
      <c r="F5">
        <v>1</v>
      </c>
      <c r="G5">
        <v>2.7</v>
      </c>
      <c r="H5">
        <v>25</v>
      </c>
      <c r="I5">
        <v>81</v>
      </c>
      <c r="J5">
        <v>3.5</v>
      </c>
      <c r="K5">
        <v>141</v>
      </c>
      <c r="L5">
        <v>72</v>
      </c>
      <c r="M5" s="1">
        <v>43727</v>
      </c>
      <c r="N5">
        <v>2</v>
      </c>
      <c r="O5" s="2">
        <v>43705</v>
      </c>
      <c r="P5">
        <v>11305</v>
      </c>
      <c r="R5">
        <v>26</v>
      </c>
      <c r="S5" t="str">
        <f>IF(F5&gt;3.9,"high","low")</f>
        <v>low</v>
      </c>
    </row>
    <row r="6" spans="1:21" x14ac:dyDescent="0.35">
      <c r="A6">
        <v>345</v>
      </c>
      <c r="B6" t="s">
        <v>28</v>
      </c>
      <c r="C6">
        <v>4</v>
      </c>
      <c r="D6">
        <v>30</v>
      </c>
      <c r="E6">
        <v>46</v>
      </c>
      <c r="F6">
        <v>3.3</v>
      </c>
      <c r="G6">
        <v>2.8</v>
      </c>
      <c r="H6">
        <v>123</v>
      </c>
      <c r="I6">
        <v>87</v>
      </c>
      <c r="J6">
        <v>2.9</v>
      </c>
      <c r="K6">
        <v>93</v>
      </c>
      <c r="L6">
        <v>77</v>
      </c>
      <c r="M6" s="1">
        <v>43722</v>
      </c>
      <c r="N6">
        <v>2</v>
      </c>
      <c r="O6" s="2">
        <v>43694</v>
      </c>
      <c r="P6">
        <v>8510</v>
      </c>
      <c r="R6">
        <v>28</v>
      </c>
      <c r="S6" t="str">
        <f>IF(F6&gt;3.9,"high","low")</f>
        <v>low</v>
      </c>
    </row>
    <row r="7" spans="1:21" x14ac:dyDescent="0.35">
      <c r="A7">
        <v>354</v>
      </c>
      <c r="B7" t="s">
        <v>29</v>
      </c>
      <c r="C7">
        <v>4</v>
      </c>
      <c r="D7">
        <v>35</v>
      </c>
      <c r="F7">
        <v>2.2000000000000002</v>
      </c>
      <c r="H7">
        <v>57</v>
      </c>
      <c r="J7">
        <v>4</v>
      </c>
      <c r="K7">
        <v>200</v>
      </c>
      <c r="L7">
        <v>50</v>
      </c>
      <c r="M7" s="1">
        <v>43749</v>
      </c>
      <c r="N7">
        <v>2</v>
      </c>
      <c r="O7" s="2">
        <v>43703</v>
      </c>
      <c r="R7">
        <v>15</v>
      </c>
      <c r="S7" t="str">
        <f>IF(F7&gt;3.9,"high","low")</f>
        <v>low</v>
      </c>
    </row>
    <row r="8" spans="1:21" x14ac:dyDescent="0.35">
      <c r="A8">
        <v>1085</v>
      </c>
      <c r="B8" t="s">
        <v>30</v>
      </c>
      <c r="C8">
        <v>3</v>
      </c>
      <c r="D8">
        <v>42</v>
      </c>
      <c r="E8">
        <v>10</v>
      </c>
      <c r="F8">
        <v>0.6</v>
      </c>
      <c r="G8">
        <v>0.1</v>
      </c>
      <c r="H8">
        <v>19</v>
      </c>
      <c r="I8">
        <v>13</v>
      </c>
      <c r="J8">
        <v>1.1000000000000001</v>
      </c>
      <c r="K8">
        <v>27</v>
      </c>
      <c r="L8">
        <v>66</v>
      </c>
      <c r="M8" s="1">
        <v>43733</v>
      </c>
      <c r="N8">
        <v>2</v>
      </c>
      <c r="O8" s="2">
        <v>43703</v>
      </c>
      <c r="P8">
        <v>9061</v>
      </c>
      <c r="R8">
        <v>22</v>
      </c>
      <c r="S8" t="str">
        <f>IF(F8&gt;3.9,"high","low")</f>
        <v>low</v>
      </c>
    </row>
    <row r="9" spans="1:21" x14ac:dyDescent="0.35">
      <c r="A9">
        <v>9007</v>
      </c>
      <c r="B9" t="s">
        <v>32</v>
      </c>
      <c r="C9">
        <v>6</v>
      </c>
      <c r="D9">
        <v>40</v>
      </c>
      <c r="F9">
        <v>1.1000000000000001</v>
      </c>
      <c r="H9">
        <v>27</v>
      </c>
      <c r="J9">
        <v>2.6</v>
      </c>
      <c r="K9">
        <v>76</v>
      </c>
      <c r="L9">
        <v>48</v>
      </c>
      <c r="M9" s="1">
        <v>43751</v>
      </c>
      <c r="N9">
        <v>2</v>
      </c>
      <c r="R9">
        <v>12</v>
      </c>
      <c r="S9" t="str">
        <f>IF(F9&gt;3.9,"high","low")</f>
        <v>low</v>
      </c>
    </row>
    <row r="10" spans="1:21" x14ac:dyDescent="0.35">
      <c r="A10">
        <v>9047</v>
      </c>
      <c r="B10" t="s">
        <v>33</v>
      </c>
      <c r="C10">
        <v>6</v>
      </c>
      <c r="D10">
        <v>32</v>
      </c>
      <c r="E10">
        <v>56</v>
      </c>
      <c r="F10">
        <v>1.3</v>
      </c>
      <c r="G10">
        <v>1.8</v>
      </c>
      <c r="H10">
        <v>31</v>
      </c>
      <c r="I10">
        <v>44</v>
      </c>
      <c r="J10">
        <v>2.7</v>
      </c>
      <c r="K10">
        <v>81</v>
      </c>
      <c r="L10">
        <v>85</v>
      </c>
      <c r="M10" s="1">
        <v>43714</v>
      </c>
      <c r="N10">
        <v>2</v>
      </c>
      <c r="O10" s="2">
        <v>43706</v>
      </c>
      <c r="P10">
        <v>9275</v>
      </c>
      <c r="R10">
        <v>33</v>
      </c>
      <c r="S10" t="str">
        <f>IF(F10&gt;3.9,"high","low")</f>
        <v>low</v>
      </c>
    </row>
    <row r="11" spans="1:21" x14ac:dyDescent="0.35">
      <c r="A11">
        <v>10021</v>
      </c>
      <c r="B11" t="s">
        <v>35</v>
      </c>
      <c r="C11">
        <v>9</v>
      </c>
      <c r="D11">
        <v>32</v>
      </c>
      <c r="F11">
        <v>2.4</v>
      </c>
      <c r="H11">
        <v>66</v>
      </c>
      <c r="J11">
        <v>2.6</v>
      </c>
      <c r="K11">
        <v>76</v>
      </c>
      <c r="L11">
        <v>46</v>
      </c>
      <c r="M11" s="1">
        <v>43753</v>
      </c>
      <c r="N11">
        <v>2</v>
      </c>
      <c r="R11">
        <v>11</v>
      </c>
      <c r="S11" t="str">
        <f>IF(F11&gt;3.9,"high","low")</f>
        <v>low</v>
      </c>
    </row>
    <row r="12" spans="1:21" x14ac:dyDescent="0.35">
      <c r="A12">
        <v>10027</v>
      </c>
      <c r="B12" t="s">
        <v>36</v>
      </c>
      <c r="C12">
        <v>7</v>
      </c>
      <c r="D12">
        <v>44</v>
      </c>
      <c r="E12">
        <v>16</v>
      </c>
      <c r="F12">
        <v>2.4</v>
      </c>
      <c r="G12">
        <v>2.7</v>
      </c>
      <c r="H12">
        <v>66</v>
      </c>
      <c r="I12">
        <v>81</v>
      </c>
      <c r="J12">
        <v>3.3</v>
      </c>
      <c r="K12">
        <v>123</v>
      </c>
      <c r="L12">
        <v>71</v>
      </c>
      <c r="M12" s="1">
        <v>43728</v>
      </c>
      <c r="N12">
        <v>2</v>
      </c>
      <c r="P12">
        <v>9591</v>
      </c>
      <c r="R12">
        <v>25</v>
      </c>
      <c r="S12" t="str">
        <f>IF(F12&gt;3.9,"high","low")</f>
        <v>low</v>
      </c>
    </row>
    <row r="13" spans="1:21" x14ac:dyDescent="0.35">
      <c r="A13">
        <v>10041</v>
      </c>
      <c r="B13" t="s">
        <v>37</v>
      </c>
      <c r="C13">
        <v>6</v>
      </c>
      <c r="D13">
        <v>52</v>
      </c>
      <c r="E13">
        <v>31</v>
      </c>
      <c r="F13">
        <v>3</v>
      </c>
      <c r="G13">
        <v>5.6</v>
      </c>
      <c r="H13">
        <v>100</v>
      </c>
      <c r="I13">
        <v>606</v>
      </c>
      <c r="J13">
        <v>3</v>
      </c>
      <c r="K13">
        <v>100</v>
      </c>
      <c r="L13">
        <v>65</v>
      </c>
      <c r="M13" s="1">
        <v>43734</v>
      </c>
      <c r="N13">
        <v>2</v>
      </c>
      <c r="P13">
        <v>11776</v>
      </c>
      <c r="R13">
        <v>19</v>
      </c>
      <c r="S13" t="str">
        <f>IF(F13&gt;3.9,"high","low")</f>
        <v>low</v>
      </c>
    </row>
    <row r="14" spans="1:21" x14ac:dyDescent="0.35">
      <c r="A14">
        <v>10047</v>
      </c>
      <c r="B14" t="s">
        <v>39</v>
      </c>
      <c r="C14">
        <v>4</v>
      </c>
      <c r="D14">
        <v>51</v>
      </c>
      <c r="E14">
        <v>61</v>
      </c>
      <c r="F14">
        <v>2.2999999999999998</v>
      </c>
      <c r="G14">
        <v>4.2</v>
      </c>
      <c r="H14">
        <v>62</v>
      </c>
      <c r="I14">
        <v>230</v>
      </c>
      <c r="J14">
        <v>3.6</v>
      </c>
      <c r="K14">
        <v>152</v>
      </c>
      <c r="L14">
        <v>80</v>
      </c>
      <c r="M14" s="1">
        <v>43719</v>
      </c>
      <c r="N14">
        <v>2</v>
      </c>
      <c r="O14" s="2">
        <v>43698</v>
      </c>
      <c r="P14">
        <v>12703</v>
      </c>
      <c r="R14">
        <v>30</v>
      </c>
      <c r="S14" t="str">
        <f>IF(F14&gt;3.9,"high","low")</f>
        <v>low</v>
      </c>
    </row>
    <row r="15" spans="1:21" x14ac:dyDescent="0.35">
      <c r="A15">
        <v>10050</v>
      </c>
      <c r="B15" t="s">
        <v>40</v>
      </c>
      <c r="C15">
        <v>5</v>
      </c>
      <c r="D15">
        <v>46</v>
      </c>
      <c r="E15">
        <v>26</v>
      </c>
      <c r="F15">
        <v>0.1</v>
      </c>
      <c r="G15">
        <v>1.5</v>
      </c>
      <c r="H15">
        <v>13</v>
      </c>
      <c r="I15">
        <v>35</v>
      </c>
      <c r="J15">
        <v>0.9</v>
      </c>
      <c r="K15">
        <v>23</v>
      </c>
      <c r="L15">
        <v>65</v>
      </c>
      <c r="M15" s="1">
        <v>43734</v>
      </c>
      <c r="N15">
        <v>2</v>
      </c>
      <c r="O15" s="2">
        <v>43707</v>
      </c>
      <c r="P15">
        <v>10366</v>
      </c>
      <c r="R15">
        <v>20</v>
      </c>
      <c r="S15" t="str">
        <f>IF(F15&gt;3.9,"high","low")</f>
        <v>low</v>
      </c>
    </row>
    <row r="16" spans="1:21" x14ac:dyDescent="0.35">
      <c r="A16">
        <v>10056</v>
      </c>
      <c r="B16" t="s">
        <v>41</v>
      </c>
      <c r="C16">
        <v>4</v>
      </c>
      <c r="D16">
        <v>39</v>
      </c>
      <c r="F16">
        <v>2.9</v>
      </c>
      <c r="H16">
        <v>93</v>
      </c>
      <c r="J16">
        <v>4.0999999999999996</v>
      </c>
      <c r="K16">
        <v>214</v>
      </c>
      <c r="L16">
        <v>34</v>
      </c>
      <c r="M16" s="1">
        <v>43765</v>
      </c>
      <c r="N16">
        <v>2</v>
      </c>
      <c r="R16">
        <v>8</v>
      </c>
      <c r="S16" t="str">
        <f>IF(F16&gt;3.9,"high","low")</f>
        <v>low</v>
      </c>
    </row>
    <row r="17" spans="1:19" x14ac:dyDescent="0.35">
      <c r="A17">
        <v>10058</v>
      </c>
      <c r="B17" t="s">
        <v>42</v>
      </c>
      <c r="C17">
        <v>4</v>
      </c>
      <c r="D17">
        <v>32</v>
      </c>
      <c r="E17">
        <v>40</v>
      </c>
      <c r="F17">
        <v>3.1</v>
      </c>
      <c r="G17">
        <v>3.1</v>
      </c>
      <c r="H17">
        <v>107</v>
      </c>
      <c r="I17">
        <v>107</v>
      </c>
      <c r="J17">
        <v>0.5</v>
      </c>
      <c r="K17">
        <v>18</v>
      </c>
      <c r="L17">
        <v>84</v>
      </c>
      <c r="M17" s="1">
        <v>43715</v>
      </c>
      <c r="N17">
        <v>2</v>
      </c>
      <c r="O17" s="2">
        <v>43703</v>
      </c>
      <c r="P17">
        <v>8704</v>
      </c>
      <c r="R17">
        <v>32</v>
      </c>
      <c r="S17" t="str">
        <f>IF(F17&gt;3.9,"high","low")</f>
        <v>low</v>
      </c>
    </row>
    <row r="18" spans="1:19" x14ac:dyDescent="0.35">
      <c r="A18">
        <v>10061</v>
      </c>
      <c r="B18" t="s">
        <v>44</v>
      </c>
      <c r="C18">
        <v>4</v>
      </c>
      <c r="D18">
        <v>63</v>
      </c>
      <c r="E18">
        <v>25</v>
      </c>
      <c r="F18">
        <v>0.1</v>
      </c>
      <c r="G18">
        <v>1.4</v>
      </c>
      <c r="H18">
        <v>13</v>
      </c>
      <c r="I18">
        <v>33</v>
      </c>
      <c r="J18">
        <v>0.9</v>
      </c>
      <c r="K18">
        <v>23</v>
      </c>
      <c r="L18">
        <v>65</v>
      </c>
      <c r="M18" s="1">
        <v>43734</v>
      </c>
      <c r="N18">
        <v>2</v>
      </c>
      <c r="P18">
        <v>13273</v>
      </c>
      <c r="R18">
        <v>21</v>
      </c>
      <c r="S18" t="str">
        <f>IF(F18&gt;3.9,"high","low")</f>
        <v>low</v>
      </c>
    </row>
    <row r="19" spans="1:19" x14ac:dyDescent="0.35">
      <c r="A19">
        <v>10068</v>
      </c>
      <c r="B19" t="s">
        <v>47</v>
      </c>
      <c r="C19">
        <v>3</v>
      </c>
      <c r="D19">
        <v>25</v>
      </c>
      <c r="E19">
        <v>41</v>
      </c>
      <c r="F19">
        <v>1.8</v>
      </c>
      <c r="G19">
        <v>2.9</v>
      </c>
      <c r="H19">
        <v>44</v>
      </c>
      <c r="I19">
        <v>93</v>
      </c>
      <c r="J19">
        <v>1.2</v>
      </c>
      <c r="K19">
        <v>29</v>
      </c>
      <c r="L19">
        <v>81</v>
      </c>
      <c r="M19" s="1">
        <v>43718</v>
      </c>
      <c r="N19">
        <v>2</v>
      </c>
      <c r="P19">
        <v>7650</v>
      </c>
      <c r="R19">
        <v>31</v>
      </c>
      <c r="S19" t="str">
        <f>IF(F19&gt;3.9,"high","low")</f>
        <v>low</v>
      </c>
    </row>
    <row r="20" spans="1:19" x14ac:dyDescent="0.35">
      <c r="A20">
        <v>10079</v>
      </c>
      <c r="B20" t="s">
        <v>52</v>
      </c>
      <c r="C20">
        <v>5</v>
      </c>
      <c r="D20">
        <v>23</v>
      </c>
      <c r="F20">
        <v>2.1</v>
      </c>
      <c r="H20">
        <v>54</v>
      </c>
      <c r="J20">
        <v>3.1</v>
      </c>
      <c r="K20">
        <v>107</v>
      </c>
      <c r="L20">
        <v>59</v>
      </c>
      <c r="M20" s="1">
        <v>43740</v>
      </c>
      <c r="N20">
        <v>2</v>
      </c>
      <c r="R20">
        <v>17</v>
      </c>
      <c r="S20" t="str">
        <f>IF(F20&gt;3.9,"high","low")</f>
        <v>low</v>
      </c>
    </row>
    <row r="21" spans="1:19" x14ac:dyDescent="0.35">
      <c r="A21">
        <v>10088</v>
      </c>
      <c r="B21" t="s">
        <v>55</v>
      </c>
      <c r="C21">
        <v>3</v>
      </c>
      <c r="D21">
        <v>35</v>
      </c>
      <c r="F21">
        <v>0.1</v>
      </c>
      <c r="H21">
        <v>13</v>
      </c>
      <c r="J21">
        <v>2.4</v>
      </c>
      <c r="K21">
        <v>66</v>
      </c>
      <c r="L21">
        <v>43</v>
      </c>
      <c r="M21" s="1">
        <v>43756</v>
      </c>
      <c r="N21">
        <v>2</v>
      </c>
      <c r="R21">
        <v>9</v>
      </c>
      <c r="S21" t="str">
        <f>IF(F21&gt;3.9,"high","low")</f>
        <v>low</v>
      </c>
    </row>
    <row r="22" spans="1:19" x14ac:dyDescent="0.35">
      <c r="A22">
        <v>10091</v>
      </c>
      <c r="B22" t="s">
        <v>56</v>
      </c>
      <c r="C22">
        <v>3</v>
      </c>
      <c r="D22">
        <v>28</v>
      </c>
      <c r="E22">
        <v>35</v>
      </c>
      <c r="F22">
        <v>1</v>
      </c>
      <c r="G22">
        <v>1.6</v>
      </c>
      <c r="H22">
        <v>25</v>
      </c>
      <c r="I22">
        <v>38</v>
      </c>
      <c r="J22">
        <v>0.8</v>
      </c>
      <c r="K22">
        <v>22</v>
      </c>
      <c r="L22">
        <v>68</v>
      </c>
      <c r="M22" s="1">
        <v>43731</v>
      </c>
      <c r="N22">
        <v>2</v>
      </c>
      <c r="P22">
        <v>8132</v>
      </c>
      <c r="R22">
        <v>23</v>
      </c>
      <c r="S22" t="str">
        <f>IF(F22&gt;3.9,"high","low")</f>
        <v>low</v>
      </c>
    </row>
    <row r="23" spans="1:19" x14ac:dyDescent="0.35">
      <c r="A23">
        <v>10103</v>
      </c>
      <c r="B23" t="s">
        <v>61</v>
      </c>
      <c r="C23">
        <v>2</v>
      </c>
      <c r="D23">
        <v>21</v>
      </c>
      <c r="F23">
        <v>3.9</v>
      </c>
      <c r="H23">
        <v>187</v>
      </c>
      <c r="J23">
        <v>3.2</v>
      </c>
      <c r="K23">
        <v>115</v>
      </c>
      <c r="L23">
        <v>49</v>
      </c>
      <c r="M23" s="1">
        <v>43750</v>
      </c>
      <c r="N23">
        <v>2</v>
      </c>
      <c r="R23">
        <v>13</v>
      </c>
      <c r="S23" t="str">
        <f>IF(F23&gt;3.9,"high","low")</f>
        <v>low</v>
      </c>
    </row>
    <row r="24" spans="1:19" x14ac:dyDescent="0.35">
      <c r="A24">
        <v>10111</v>
      </c>
      <c r="B24" t="s">
        <v>64</v>
      </c>
      <c r="C24">
        <v>2</v>
      </c>
      <c r="D24">
        <v>30</v>
      </c>
      <c r="F24">
        <v>1.5</v>
      </c>
      <c r="H24">
        <v>35</v>
      </c>
      <c r="J24">
        <v>1.8</v>
      </c>
      <c r="K24">
        <v>44</v>
      </c>
      <c r="L24">
        <v>53</v>
      </c>
      <c r="M24" s="1">
        <v>43746</v>
      </c>
      <c r="N24">
        <v>2</v>
      </c>
      <c r="O24" s="2">
        <v>43710</v>
      </c>
      <c r="R24">
        <v>16</v>
      </c>
      <c r="S24" t="str">
        <f>IF(F24&gt;3.9,"high","low")</f>
        <v>low</v>
      </c>
    </row>
    <row r="25" spans="1:19" x14ac:dyDescent="0.35">
      <c r="A25">
        <v>10112</v>
      </c>
      <c r="B25" t="s">
        <v>65</v>
      </c>
      <c r="C25">
        <v>2</v>
      </c>
      <c r="D25">
        <v>47</v>
      </c>
      <c r="F25">
        <v>2.5</v>
      </c>
      <c r="H25">
        <v>71</v>
      </c>
      <c r="J25">
        <v>2.8</v>
      </c>
      <c r="K25">
        <v>87</v>
      </c>
      <c r="L25">
        <v>27</v>
      </c>
      <c r="M25" s="1">
        <v>43772</v>
      </c>
      <c r="N25">
        <v>2</v>
      </c>
      <c r="R25">
        <v>6</v>
      </c>
      <c r="S25" t="str">
        <f>IF(F25&gt;3.9,"high","low")</f>
        <v>low</v>
      </c>
    </row>
    <row r="26" spans="1:19" x14ac:dyDescent="0.35">
      <c r="A26">
        <v>10116</v>
      </c>
      <c r="B26" t="s">
        <v>67</v>
      </c>
      <c r="C26">
        <v>2</v>
      </c>
      <c r="D26">
        <v>32</v>
      </c>
      <c r="F26">
        <v>0.1</v>
      </c>
      <c r="H26">
        <v>13</v>
      </c>
      <c r="J26">
        <v>1.1000000000000001</v>
      </c>
      <c r="K26">
        <v>27</v>
      </c>
      <c r="L26">
        <v>49</v>
      </c>
      <c r="M26" s="1">
        <v>43750</v>
      </c>
      <c r="N26">
        <v>2</v>
      </c>
      <c r="O26" s="2">
        <v>43709</v>
      </c>
      <c r="R26">
        <v>14</v>
      </c>
      <c r="S26" t="str">
        <f>IF(F26&gt;3.9,"high","low")</f>
        <v>low</v>
      </c>
    </row>
    <row r="27" spans="1:19" x14ac:dyDescent="0.35">
      <c r="A27">
        <v>10121</v>
      </c>
      <c r="B27" t="s">
        <v>70</v>
      </c>
      <c r="C27">
        <v>2</v>
      </c>
      <c r="D27">
        <v>35</v>
      </c>
      <c r="F27">
        <v>2</v>
      </c>
      <c r="H27">
        <v>50</v>
      </c>
      <c r="J27">
        <v>4.9000000000000004</v>
      </c>
      <c r="K27">
        <v>373</v>
      </c>
      <c r="L27">
        <v>28</v>
      </c>
      <c r="M27" s="1">
        <v>43771</v>
      </c>
      <c r="N27">
        <v>2</v>
      </c>
      <c r="R27">
        <v>7</v>
      </c>
      <c r="S27" t="str">
        <f>IF(F27&gt;3.9,"high","low")</f>
        <v>low</v>
      </c>
    </row>
    <row r="28" spans="1:19" x14ac:dyDescent="0.35">
      <c r="A28">
        <v>10122</v>
      </c>
      <c r="B28" t="s">
        <v>71</v>
      </c>
      <c r="C28">
        <v>2</v>
      </c>
      <c r="D28">
        <v>44</v>
      </c>
      <c r="E28">
        <v>34</v>
      </c>
      <c r="F28">
        <v>1</v>
      </c>
      <c r="G28">
        <v>1.1000000000000001</v>
      </c>
      <c r="H28">
        <v>25</v>
      </c>
      <c r="I28">
        <v>27</v>
      </c>
      <c r="J28">
        <v>4.3</v>
      </c>
      <c r="K28">
        <v>246</v>
      </c>
      <c r="L28">
        <v>69</v>
      </c>
      <c r="M28" s="1">
        <v>43730</v>
      </c>
      <c r="N28">
        <v>2</v>
      </c>
      <c r="O28" s="2">
        <v>43703</v>
      </c>
      <c r="P28">
        <v>10365</v>
      </c>
      <c r="R28">
        <v>24</v>
      </c>
      <c r="S28" t="str">
        <f>IF(F28&gt;3.9,"high","low")</f>
        <v>low</v>
      </c>
    </row>
    <row r="29" spans="1:19" x14ac:dyDescent="0.35">
      <c r="A29">
        <v>10131</v>
      </c>
      <c r="B29" t="s">
        <v>75</v>
      </c>
      <c r="C29">
        <v>1</v>
      </c>
      <c r="D29">
        <v>32</v>
      </c>
      <c r="F29">
        <v>2.7</v>
      </c>
      <c r="H29">
        <v>81</v>
      </c>
      <c r="L29">
        <v>44</v>
      </c>
      <c r="M29" s="1">
        <v>43755</v>
      </c>
      <c r="N29">
        <v>6</v>
      </c>
      <c r="R29">
        <v>10</v>
      </c>
      <c r="S29" t="str">
        <f>IF(F29&gt;3.9,"high","low")</f>
        <v>low</v>
      </c>
    </row>
    <row r="30" spans="1:19" x14ac:dyDescent="0.35">
      <c r="A30">
        <v>10133</v>
      </c>
      <c r="B30" t="s">
        <v>76</v>
      </c>
      <c r="C30">
        <v>1</v>
      </c>
      <c r="D30">
        <v>26</v>
      </c>
      <c r="F30">
        <v>4.8</v>
      </c>
      <c r="H30">
        <v>348</v>
      </c>
      <c r="L30">
        <v>12</v>
      </c>
      <c r="M30" s="1">
        <v>43787</v>
      </c>
      <c r="N30">
        <v>6</v>
      </c>
      <c r="R30">
        <v>5</v>
      </c>
      <c r="S30" t="str">
        <f>IF(F30&gt;3.9,"high","low")</f>
        <v>high</v>
      </c>
    </row>
    <row r="31" spans="1:19" x14ac:dyDescent="0.35">
      <c r="A31">
        <v>10139</v>
      </c>
      <c r="B31" t="s">
        <v>79</v>
      </c>
      <c r="C31">
        <v>1</v>
      </c>
      <c r="D31">
        <v>26</v>
      </c>
      <c r="E31">
        <v>38</v>
      </c>
      <c r="F31">
        <v>3.7</v>
      </c>
      <c r="G31">
        <v>3</v>
      </c>
      <c r="H31">
        <v>162</v>
      </c>
      <c r="I31">
        <v>100</v>
      </c>
      <c r="L31">
        <v>90</v>
      </c>
      <c r="M31" s="1">
        <v>43709</v>
      </c>
      <c r="N31">
        <v>6</v>
      </c>
      <c r="P31">
        <v>10151</v>
      </c>
      <c r="R31">
        <v>35</v>
      </c>
      <c r="S31" t="str">
        <f>IF(F31&gt;3.9,"high","low")</f>
        <v>low</v>
      </c>
    </row>
    <row r="32" spans="1:19" x14ac:dyDescent="0.35">
      <c r="A32">
        <v>10141</v>
      </c>
      <c r="B32" t="s">
        <v>81</v>
      </c>
      <c r="C32">
        <v>1</v>
      </c>
      <c r="D32">
        <v>18</v>
      </c>
      <c r="E32">
        <v>28</v>
      </c>
      <c r="F32">
        <v>1.4</v>
      </c>
      <c r="G32">
        <v>2.7</v>
      </c>
      <c r="H32">
        <v>33</v>
      </c>
      <c r="I32">
        <v>81</v>
      </c>
      <c r="L32">
        <v>78</v>
      </c>
      <c r="M32" s="1">
        <v>43721</v>
      </c>
      <c r="N32">
        <v>6</v>
      </c>
      <c r="P32">
        <v>7668</v>
      </c>
      <c r="R32">
        <v>29</v>
      </c>
      <c r="S32" t="str">
        <f>IF(F32&gt;3.9,"high","low")</f>
        <v>low</v>
      </c>
    </row>
    <row r="33" spans="1:21" x14ac:dyDescent="0.35">
      <c r="A33">
        <v>10142</v>
      </c>
      <c r="B33" t="s">
        <v>82</v>
      </c>
      <c r="C33">
        <v>1</v>
      </c>
      <c r="D33">
        <v>20</v>
      </c>
      <c r="F33">
        <v>3.7</v>
      </c>
      <c r="H33">
        <v>162</v>
      </c>
      <c r="L33">
        <v>9</v>
      </c>
      <c r="M33" s="1">
        <v>43790</v>
      </c>
      <c r="N33">
        <v>6</v>
      </c>
      <c r="R33">
        <v>3</v>
      </c>
      <c r="S33" t="str">
        <f>IF(F33&gt;3.9,"high","low")</f>
        <v>low</v>
      </c>
    </row>
    <row r="34" spans="1:21" x14ac:dyDescent="0.35">
      <c r="A34">
        <v>10150</v>
      </c>
      <c r="B34" t="s">
        <v>87</v>
      </c>
      <c r="C34">
        <v>1</v>
      </c>
      <c r="D34">
        <v>32</v>
      </c>
      <c r="F34">
        <v>1.6</v>
      </c>
      <c r="H34">
        <v>38</v>
      </c>
      <c r="L34">
        <v>10</v>
      </c>
      <c r="M34" s="1">
        <v>43789</v>
      </c>
      <c r="N34">
        <v>6</v>
      </c>
      <c r="R34">
        <v>4</v>
      </c>
      <c r="S34" t="str">
        <f>IF(F34&gt;3.9,"high","low")</f>
        <v>low</v>
      </c>
    </row>
    <row r="35" spans="1:21" x14ac:dyDescent="0.35">
      <c r="A35">
        <v>10178</v>
      </c>
      <c r="B35" t="s">
        <v>90</v>
      </c>
      <c r="C35">
        <v>1</v>
      </c>
      <c r="D35">
        <v>9</v>
      </c>
      <c r="F35">
        <v>8</v>
      </c>
      <c r="H35">
        <v>3200</v>
      </c>
      <c r="L35">
        <v>7</v>
      </c>
      <c r="M35" s="1">
        <v>43792</v>
      </c>
      <c r="N35">
        <v>6</v>
      </c>
      <c r="R35">
        <v>2</v>
      </c>
      <c r="S35" t="str">
        <f>IF(F35&gt;3.9,"high","low")</f>
        <v>high</v>
      </c>
    </row>
    <row r="36" spans="1:21" x14ac:dyDescent="0.35">
      <c r="A36">
        <v>10179</v>
      </c>
      <c r="B36" t="s">
        <v>91</v>
      </c>
      <c r="C36">
        <v>1</v>
      </c>
      <c r="L36">
        <v>3</v>
      </c>
      <c r="M36" s="1">
        <v>43796</v>
      </c>
      <c r="N36">
        <v>6</v>
      </c>
      <c r="R36">
        <v>1</v>
      </c>
    </row>
    <row r="37" spans="1:21" x14ac:dyDescent="0.35">
      <c r="A37">
        <v>10124</v>
      </c>
      <c r="B37" t="s">
        <v>72</v>
      </c>
      <c r="C37">
        <v>1</v>
      </c>
      <c r="D37">
        <v>21</v>
      </c>
      <c r="E37">
        <v>38</v>
      </c>
      <c r="F37">
        <v>1</v>
      </c>
      <c r="G37">
        <v>1.3</v>
      </c>
      <c r="H37">
        <v>25</v>
      </c>
      <c r="I37">
        <v>31</v>
      </c>
      <c r="L37">
        <v>92</v>
      </c>
      <c r="M37" s="1">
        <v>43707</v>
      </c>
      <c r="N37">
        <v>6</v>
      </c>
      <c r="P37">
        <v>9112</v>
      </c>
    </row>
    <row r="38" spans="1:21" x14ac:dyDescent="0.35">
      <c r="A38">
        <v>10146</v>
      </c>
      <c r="B38" t="s">
        <v>85</v>
      </c>
      <c r="C38">
        <v>1</v>
      </c>
      <c r="D38">
        <v>21</v>
      </c>
      <c r="E38">
        <v>29</v>
      </c>
      <c r="F38">
        <v>4.8</v>
      </c>
      <c r="G38">
        <v>3.9</v>
      </c>
      <c r="H38">
        <v>348</v>
      </c>
      <c r="I38">
        <v>187</v>
      </c>
      <c r="L38">
        <v>94</v>
      </c>
      <c r="M38" s="1">
        <v>43705</v>
      </c>
      <c r="N38">
        <v>6</v>
      </c>
      <c r="P38">
        <v>9207</v>
      </c>
    </row>
    <row r="39" spans="1:21" x14ac:dyDescent="0.35">
      <c r="A39">
        <v>10130</v>
      </c>
      <c r="B39" t="s">
        <v>74</v>
      </c>
      <c r="C39">
        <v>1</v>
      </c>
      <c r="D39">
        <v>14</v>
      </c>
      <c r="E39">
        <v>34</v>
      </c>
      <c r="F39">
        <v>5.7</v>
      </c>
      <c r="G39">
        <v>3.8</v>
      </c>
      <c r="H39">
        <v>650</v>
      </c>
      <c r="I39">
        <v>174</v>
      </c>
      <c r="L39">
        <v>95</v>
      </c>
      <c r="M39" s="1">
        <v>43704</v>
      </c>
      <c r="N39">
        <v>6</v>
      </c>
      <c r="P39">
        <v>7073</v>
      </c>
      <c r="S39">
        <f>COUNTIF(S2:S36, "high")</f>
        <v>2</v>
      </c>
      <c r="T39">
        <f>COUNTIF(T2:T36, "high")</f>
        <v>0</v>
      </c>
      <c r="U39">
        <f>COUNTIF(U2:U36, "yes")</f>
        <v>0</v>
      </c>
    </row>
    <row r="40" spans="1:21" x14ac:dyDescent="0.35">
      <c r="A40">
        <v>10137</v>
      </c>
      <c r="B40" t="s">
        <v>78</v>
      </c>
      <c r="C40">
        <v>1</v>
      </c>
      <c r="D40">
        <v>18</v>
      </c>
      <c r="E40">
        <v>34</v>
      </c>
      <c r="F40">
        <v>2.2000000000000002</v>
      </c>
      <c r="G40">
        <v>2.5</v>
      </c>
      <c r="H40">
        <v>57</v>
      </c>
      <c r="I40">
        <v>71</v>
      </c>
      <c r="L40">
        <v>101</v>
      </c>
      <c r="M40" s="1">
        <v>43698</v>
      </c>
      <c r="N40">
        <v>6</v>
      </c>
      <c r="P40">
        <v>8322</v>
      </c>
      <c r="S40">
        <f>COUNTIF(S2:S36, "low")</f>
        <v>32</v>
      </c>
      <c r="T40">
        <f>COUNTIF(T2:T36, "low")</f>
        <v>0</v>
      </c>
    </row>
    <row r="41" spans="1:21" x14ac:dyDescent="0.35">
      <c r="A41">
        <v>10144</v>
      </c>
      <c r="B41" t="s">
        <v>84</v>
      </c>
      <c r="C41">
        <v>1</v>
      </c>
      <c r="D41">
        <v>20</v>
      </c>
      <c r="E41">
        <v>28</v>
      </c>
      <c r="F41">
        <v>2.2000000000000002</v>
      </c>
      <c r="G41">
        <v>3.9</v>
      </c>
      <c r="H41">
        <v>57</v>
      </c>
      <c r="I41">
        <v>187</v>
      </c>
      <c r="L41">
        <v>101</v>
      </c>
      <c r="M41" s="1">
        <v>43698</v>
      </c>
      <c r="N41">
        <v>6</v>
      </c>
      <c r="P41">
        <v>8938</v>
      </c>
    </row>
    <row r="42" spans="1:21" x14ac:dyDescent="0.35">
      <c r="A42">
        <v>10067</v>
      </c>
      <c r="B42" t="s">
        <v>46</v>
      </c>
      <c r="C42">
        <v>3</v>
      </c>
      <c r="D42">
        <v>16</v>
      </c>
      <c r="E42">
        <v>13</v>
      </c>
      <c r="F42">
        <v>2</v>
      </c>
      <c r="G42">
        <v>7.1</v>
      </c>
      <c r="H42">
        <v>50</v>
      </c>
      <c r="I42">
        <v>1715</v>
      </c>
      <c r="J42">
        <v>2.7</v>
      </c>
      <c r="K42">
        <v>81</v>
      </c>
      <c r="L42">
        <v>101</v>
      </c>
      <c r="M42" s="1">
        <v>43698</v>
      </c>
      <c r="N42">
        <v>2</v>
      </c>
      <c r="P42">
        <v>6080</v>
      </c>
    </row>
    <row r="43" spans="1:21" x14ac:dyDescent="0.35">
      <c r="A43">
        <v>10075</v>
      </c>
      <c r="B43" t="s">
        <v>50</v>
      </c>
      <c r="C43">
        <v>3</v>
      </c>
      <c r="D43">
        <v>28</v>
      </c>
      <c r="E43">
        <v>46</v>
      </c>
      <c r="F43">
        <v>1</v>
      </c>
      <c r="G43">
        <v>1.1000000000000001</v>
      </c>
      <c r="H43">
        <v>25</v>
      </c>
      <c r="I43">
        <v>27</v>
      </c>
      <c r="J43">
        <v>0.6</v>
      </c>
      <c r="K43">
        <v>19</v>
      </c>
      <c r="L43">
        <v>101</v>
      </c>
      <c r="M43" s="1">
        <v>43698</v>
      </c>
      <c r="N43">
        <v>2</v>
      </c>
      <c r="P43">
        <v>9348</v>
      </c>
    </row>
    <row r="44" spans="1:21" x14ac:dyDescent="0.35">
      <c r="A44">
        <v>324</v>
      </c>
      <c r="B44" t="s">
        <v>26</v>
      </c>
      <c r="C44">
        <v>5</v>
      </c>
      <c r="D44">
        <v>32</v>
      </c>
      <c r="E44">
        <v>47</v>
      </c>
      <c r="F44">
        <v>6.1</v>
      </c>
      <c r="G44">
        <v>4.4000000000000004</v>
      </c>
      <c r="H44">
        <v>857</v>
      </c>
      <c r="I44">
        <v>264</v>
      </c>
      <c r="J44">
        <v>3.5</v>
      </c>
      <c r="K44">
        <v>141</v>
      </c>
      <c r="L44">
        <v>103</v>
      </c>
      <c r="M44" s="1">
        <v>43696</v>
      </c>
      <c r="N44">
        <v>2</v>
      </c>
      <c r="P44">
        <v>9459</v>
      </c>
    </row>
    <row r="45" spans="1:21" x14ac:dyDescent="0.35">
      <c r="A45">
        <v>10149</v>
      </c>
      <c r="B45" t="s">
        <v>86</v>
      </c>
      <c r="C45">
        <v>1</v>
      </c>
      <c r="D45">
        <v>14</v>
      </c>
      <c r="E45">
        <v>23</v>
      </c>
      <c r="F45">
        <v>3.9</v>
      </c>
      <c r="G45">
        <v>1.2</v>
      </c>
      <c r="H45">
        <v>187</v>
      </c>
      <c r="I45">
        <v>29</v>
      </c>
      <c r="L45">
        <v>103</v>
      </c>
      <c r="M45" s="1">
        <v>43696</v>
      </c>
      <c r="N45">
        <v>6</v>
      </c>
      <c r="O45" s="2">
        <v>43697</v>
      </c>
      <c r="P45">
        <v>7025</v>
      </c>
    </row>
    <row r="46" spans="1:21" x14ac:dyDescent="0.35">
      <c r="A46">
        <v>10117</v>
      </c>
      <c r="B46" t="s">
        <v>68</v>
      </c>
      <c r="C46">
        <v>1</v>
      </c>
      <c r="D46">
        <v>26</v>
      </c>
      <c r="E46">
        <v>40</v>
      </c>
      <c r="F46">
        <v>2.1</v>
      </c>
      <c r="G46">
        <v>3.3</v>
      </c>
      <c r="H46">
        <v>54</v>
      </c>
      <c r="I46">
        <v>123</v>
      </c>
      <c r="L46">
        <v>105</v>
      </c>
      <c r="M46" s="1">
        <v>43694</v>
      </c>
      <c r="N46">
        <v>6</v>
      </c>
      <c r="P46">
        <v>10077</v>
      </c>
    </row>
    <row r="47" spans="1:21" x14ac:dyDescent="0.35">
      <c r="A47">
        <v>10151</v>
      </c>
      <c r="B47" t="s">
        <v>88</v>
      </c>
      <c r="C47">
        <v>2</v>
      </c>
      <c r="D47">
        <v>23</v>
      </c>
      <c r="E47">
        <v>37</v>
      </c>
      <c r="F47">
        <v>2.2000000000000002</v>
      </c>
      <c r="G47">
        <v>2.6</v>
      </c>
      <c r="H47">
        <v>57</v>
      </c>
      <c r="I47">
        <v>76</v>
      </c>
      <c r="J47">
        <v>3.8</v>
      </c>
      <c r="K47">
        <v>174</v>
      </c>
      <c r="L47">
        <v>118</v>
      </c>
      <c r="M47" s="1">
        <v>43681</v>
      </c>
      <c r="N47">
        <v>2</v>
      </c>
      <c r="P47">
        <v>6971</v>
      </c>
    </row>
    <row r="48" spans="1:21" x14ac:dyDescent="0.35">
      <c r="A48">
        <v>228</v>
      </c>
      <c r="B48" t="s">
        <v>17</v>
      </c>
      <c r="C48">
        <v>6</v>
      </c>
      <c r="D48">
        <v>32</v>
      </c>
      <c r="E48">
        <v>56</v>
      </c>
      <c r="F48">
        <v>1.8</v>
      </c>
      <c r="G48">
        <v>6.1</v>
      </c>
      <c r="H48">
        <v>44</v>
      </c>
      <c r="I48">
        <v>857</v>
      </c>
      <c r="J48">
        <v>3.2</v>
      </c>
      <c r="K48">
        <v>115</v>
      </c>
      <c r="L48">
        <v>118</v>
      </c>
      <c r="M48" s="1">
        <v>43681</v>
      </c>
      <c r="N48">
        <v>2</v>
      </c>
      <c r="P48">
        <v>11027</v>
      </c>
    </row>
    <row r="49" spans="1:16" x14ac:dyDescent="0.35">
      <c r="A49">
        <v>10126</v>
      </c>
      <c r="B49" t="s">
        <v>73</v>
      </c>
      <c r="C49">
        <v>1</v>
      </c>
      <c r="D49">
        <v>21</v>
      </c>
      <c r="E49">
        <v>43</v>
      </c>
      <c r="F49">
        <v>2.1</v>
      </c>
      <c r="G49">
        <v>2.2000000000000002</v>
      </c>
      <c r="H49">
        <v>54</v>
      </c>
      <c r="I49">
        <v>57</v>
      </c>
      <c r="L49">
        <v>147</v>
      </c>
      <c r="M49" s="1">
        <v>43652</v>
      </c>
      <c r="N49">
        <v>6</v>
      </c>
      <c r="P49">
        <v>11092</v>
      </c>
    </row>
    <row r="50" spans="1:16" x14ac:dyDescent="0.35">
      <c r="A50">
        <v>10140</v>
      </c>
      <c r="B50" t="s">
        <v>80</v>
      </c>
      <c r="C50">
        <v>3</v>
      </c>
      <c r="D50">
        <v>18</v>
      </c>
      <c r="E50">
        <v>34</v>
      </c>
      <c r="F50">
        <v>3.4</v>
      </c>
      <c r="G50">
        <v>0.8</v>
      </c>
      <c r="H50">
        <v>132</v>
      </c>
      <c r="I50">
        <v>22</v>
      </c>
      <c r="J50">
        <v>2.2999999999999998</v>
      </c>
      <c r="K50">
        <v>62</v>
      </c>
      <c r="L50">
        <v>187</v>
      </c>
      <c r="M50" s="1">
        <v>43612</v>
      </c>
      <c r="N50">
        <v>2</v>
      </c>
      <c r="O50" s="2">
        <v>43647</v>
      </c>
      <c r="P50">
        <v>10137</v>
      </c>
    </row>
    <row r="51" spans="1:16" x14ac:dyDescent="0.35">
      <c r="A51">
        <v>184</v>
      </c>
      <c r="B51" t="s">
        <v>16</v>
      </c>
      <c r="C51">
        <v>9</v>
      </c>
      <c r="D51">
        <v>25</v>
      </c>
      <c r="E51">
        <v>41</v>
      </c>
      <c r="F51">
        <v>1.5</v>
      </c>
      <c r="G51">
        <v>1.1000000000000001</v>
      </c>
      <c r="H51">
        <v>35</v>
      </c>
      <c r="I51">
        <v>27</v>
      </c>
      <c r="J51">
        <v>3.9</v>
      </c>
      <c r="K51">
        <v>187</v>
      </c>
      <c r="L51">
        <v>187</v>
      </c>
      <c r="M51" s="1">
        <v>43612</v>
      </c>
      <c r="N51">
        <v>2</v>
      </c>
      <c r="O51" s="2">
        <v>43663</v>
      </c>
      <c r="P51">
        <v>9726</v>
      </c>
    </row>
    <row r="52" spans="1:16" x14ac:dyDescent="0.35">
      <c r="A52">
        <v>10136</v>
      </c>
      <c r="B52" t="s">
        <v>77</v>
      </c>
      <c r="C52">
        <v>3</v>
      </c>
      <c r="D52">
        <v>16</v>
      </c>
      <c r="E52">
        <v>46</v>
      </c>
      <c r="F52">
        <v>3.8</v>
      </c>
      <c r="G52">
        <v>1.3</v>
      </c>
      <c r="H52">
        <v>174</v>
      </c>
      <c r="I52">
        <v>31</v>
      </c>
      <c r="J52">
        <v>3.1</v>
      </c>
      <c r="K52">
        <v>107</v>
      </c>
      <c r="L52">
        <v>212</v>
      </c>
      <c r="M52" s="1">
        <v>43587</v>
      </c>
      <c r="N52">
        <v>2</v>
      </c>
      <c r="O52" s="2">
        <v>43540</v>
      </c>
      <c r="P52">
        <v>10301</v>
      </c>
    </row>
    <row r="53" spans="1:16" x14ac:dyDescent="0.35">
      <c r="A53">
        <v>9029</v>
      </c>
      <c r="B53">
        <v>29</v>
      </c>
      <c r="C53">
        <v>7</v>
      </c>
      <c r="D53">
        <v>30</v>
      </c>
      <c r="E53">
        <v>50</v>
      </c>
      <c r="F53">
        <v>6.2</v>
      </c>
      <c r="G53">
        <v>4.8</v>
      </c>
      <c r="H53">
        <v>919</v>
      </c>
      <c r="I53">
        <v>348</v>
      </c>
      <c r="J53">
        <v>9.6999999999999993</v>
      </c>
      <c r="K53">
        <v>9999</v>
      </c>
      <c r="L53">
        <v>217</v>
      </c>
      <c r="M53" s="1">
        <v>43582</v>
      </c>
      <c r="N53">
        <v>2</v>
      </c>
      <c r="O53" s="2">
        <v>43590</v>
      </c>
      <c r="P53">
        <v>13229</v>
      </c>
    </row>
    <row r="54" spans="1:16" x14ac:dyDescent="0.35">
      <c r="A54">
        <v>10086</v>
      </c>
      <c r="B54" t="s">
        <v>54</v>
      </c>
      <c r="C54">
        <v>3</v>
      </c>
      <c r="D54">
        <v>28</v>
      </c>
      <c r="E54">
        <v>43</v>
      </c>
      <c r="F54">
        <v>5.2</v>
      </c>
      <c r="G54">
        <v>4.9000000000000004</v>
      </c>
      <c r="H54">
        <v>460</v>
      </c>
      <c r="I54">
        <v>373</v>
      </c>
      <c r="J54">
        <v>2.2999999999999998</v>
      </c>
      <c r="K54">
        <v>62</v>
      </c>
      <c r="L54">
        <v>247</v>
      </c>
      <c r="M54" s="1">
        <v>43552</v>
      </c>
      <c r="N54">
        <v>2</v>
      </c>
      <c r="O54" s="2">
        <v>43539</v>
      </c>
      <c r="P54">
        <v>14038</v>
      </c>
    </row>
    <row r="55" spans="1:16" x14ac:dyDescent="0.35">
      <c r="A55">
        <v>307</v>
      </c>
      <c r="B55" t="s">
        <v>21</v>
      </c>
      <c r="C55">
        <v>5</v>
      </c>
      <c r="D55">
        <v>26</v>
      </c>
      <c r="E55">
        <v>44</v>
      </c>
      <c r="F55">
        <v>0.9</v>
      </c>
      <c r="G55">
        <v>1.2</v>
      </c>
      <c r="H55">
        <v>23</v>
      </c>
      <c r="I55">
        <v>29</v>
      </c>
      <c r="J55">
        <v>0.7</v>
      </c>
      <c r="K55">
        <v>20</v>
      </c>
      <c r="L55">
        <v>251</v>
      </c>
      <c r="M55" s="1">
        <v>43548</v>
      </c>
      <c r="N55">
        <v>2</v>
      </c>
      <c r="O55" s="2">
        <v>43626</v>
      </c>
      <c r="P55">
        <v>14329</v>
      </c>
    </row>
    <row r="56" spans="1:16" x14ac:dyDescent="0.35">
      <c r="A56">
        <v>10152</v>
      </c>
      <c r="B56" t="s">
        <v>89</v>
      </c>
      <c r="C56">
        <v>2</v>
      </c>
      <c r="D56">
        <v>20</v>
      </c>
      <c r="E56">
        <v>32</v>
      </c>
      <c r="F56">
        <v>0.6</v>
      </c>
      <c r="G56">
        <v>1.7</v>
      </c>
      <c r="H56">
        <v>19</v>
      </c>
      <c r="I56">
        <v>41</v>
      </c>
      <c r="J56">
        <v>0.6</v>
      </c>
      <c r="K56">
        <v>19</v>
      </c>
      <c r="L56">
        <v>251</v>
      </c>
      <c r="M56" s="1">
        <v>43548</v>
      </c>
      <c r="N56">
        <v>2</v>
      </c>
      <c r="O56" s="2">
        <v>43553</v>
      </c>
      <c r="P56">
        <v>10344</v>
      </c>
    </row>
    <row r="57" spans="1:16" x14ac:dyDescent="0.35">
      <c r="A57">
        <v>296</v>
      </c>
      <c r="B57" t="s">
        <v>19</v>
      </c>
      <c r="C57">
        <v>6</v>
      </c>
      <c r="D57">
        <v>21</v>
      </c>
      <c r="E57">
        <v>46</v>
      </c>
      <c r="F57">
        <v>0.6</v>
      </c>
      <c r="G57">
        <v>1.2</v>
      </c>
      <c r="H57">
        <v>19</v>
      </c>
      <c r="I57">
        <v>29</v>
      </c>
      <c r="J57">
        <v>3.8</v>
      </c>
      <c r="K57">
        <v>174</v>
      </c>
      <c r="L57">
        <v>256</v>
      </c>
      <c r="M57" s="1">
        <v>43543</v>
      </c>
      <c r="N57">
        <v>2</v>
      </c>
      <c r="O57" s="2">
        <v>43675</v>
      </c>
      <c r="P57">
        <v>12569</v>
      </c>
    </row>
    <row r="58" spans="1:16" x14ac:dyDescent="0.35">
      <c r="A58">
        <v>10076</v>
      </c>
      <c r="B58" t="s">
        <v>51</v>
      </c>
      <c r="C58">
        <v>3</v>
      </c>
      <c r="D58">
        <v>20</v>
      </c>
      <c r="E58">
        <v>31</v>
      </c>
      <c r="F58">
        <v>3.2</v>
      </c>
      <c r="G58">
        <v>2.8</v>
      </c>
      <c r="H58">
        <v>115</v>
      </c>
      <c r="I58">
        <v>87</v>
      </c>
      <c r="J58">
        <v>2.2999999999999998</v>
      </c>
      <c r="K58">
        <v>62</v>
      </c>
      <c r="L58">
        <v>262</v>
      </c>
      <c r="M58" s="1">
        <v>43537</v>
      </c>
      <c r="N58">
        <v>2</v>
      </c>
      <c r="O58" s="2">
        <v>43614</v>
      </c>
      <c r="P58">
        <v>11028</v>
      </c>
    </row>
    <row r="59" spans="1:16" x14ac:dyDescent="0.35">
      <c r="A59">
        <v>313</v>
      </c>
      <c r="B59" t="s">
        <v>24</v>
      </c>
      <c r="C59">
        <v>5</v>
      </c>
      <c r="D59">
        <v>13</v>
      </c>
      <c r="E59">
        <v>35</v>
      </c>
      <c r="F59">
        <v>3.9</v>
      </c>
      <c r="G59">
        <v>4.2</v>
      </c>
      <c r="H59">
        <v>187</v>
      </c>
      <c r="I59">
        <v>230</v>
      </c>
      <c r="J59">
        <v>3</v>
      </c>
      <c r="K59">
        <v>100</v>
      </c>
      <c r="L59">
        <v>263</v>
      </c>
      <c r="M59" s="1">
        <v>43536</v>
      </c>
      <c r="N59">
        <v>2</v>
      </c>
      <c r="O59" s="2">
        <v>43549</v>
      </c>
      <c r="P59">
        <v>9591</v>
      </c>
    </row>
    <row r="60" spans="1:16" x14ac:dyDescent="0.35">
      <c r="A60">
        <v>10094</v>
      </c>
      <c r="B60" t="s">
        <v>57</v>
      </c>
      <c r="C60">
        <v>2</v>
      </c>
      <c r="D60">
        <v>11</v>
      </c>
      <c r="E60">
        <v>35</v>
      </c>
      <c r="F60">
        <v>5.5</v>
      </c>
      <c r="G60">
        <v>2.6</v>
      </c>
      <c r="H60">
        <v>566</v>
      </c>
      <c r="I60">
        <v>76</v>
      </c>
      <c r="J60">
        <v>2.6</v>
      </c>
      <c r="K60">
        <v>76</v>
      </c>
      <c r="L60">
        <v>267</v>
      </c>
      <c r="M60" s="1">
        <v>43532</v>
      </c>
      <c r="N60">
        <v>2</v>
      </c>
      <c r="O60" s="2">
        <v>43529</v>
      </c>
      <c r="P60">
        <v>12007</v>
      </c>
    </row>
    <row r="61" spans="1:16" x14ac:dyDescent="0.35">
      <c r="A61">
        <v>314</v>
      </c>
      <c r="B61" t="s">
        <v>25</v>
      </c>
      <c r="C61">
        <v>5</v>
      </c>
      <c r="D61">
        <v>13</v>
      </c>
      <c r="E61">
        <v>38</v>
      </c>
      <c r="F61">
        <v>4.9000000000000004</v>
      </c>
      <c r="G61">
        <v>1.8</v>
      </c>
      <c r="H61">
        <v>373</v>
      </c>
      <c r="I61">
        <v>44</v>
      </c>
      <c r="J61">
        <v>1.7</v>
      </c>
      <c r="K61">
        <v>41</v>
      </c>
      <c r="L61">
        <v>267</v>
      </c>
      <c r="M61" s="1">
        <v>43532</v>
      </c>
      <c r="N61">
        <v>2</v>
      </c>
      <c r="O61" s="2">
        <v>43606</v>
      </c>
      <c r="P61">
        <v>12697</v>
      </c>
    </row>
    <row r="62" spans="1:16" x14ac:dyDescent="0.35">
      <c r="A62">
        <v>10062</v>
      </c>
      <c r="B62" t="s">
        <v>45</v>
      </c>
      <c r="C62">
        <v>3</v>
      </c>
      <c r="D62">
        <v>21</v>
      </c>
      <c r="E62">
        <v>38</v>
      </c>
      <c r="F62">
        <v>3.4</v>
      </c>
      <c r="G62">
        <v>2.5</v>
      </c>
      <c r="H62">
        <v>132</v>
      </c>
      <c r="I62">
        <v>71</v>
      </c>
      <c r="J62">
        <v>1.6</v>
      </c>
      <c r="K62">
        <v>38</v>
      </c>
      <c r="L62">
        <v>267</v>
      </c>
      <c r="M62" s="1">
        <v>43532</v>
      </c>
      <c r="N62">
        <v>2</v>
      </c>
      <c r="O62" s="2">
        <v>43549</v>
      </c>
      <c r="P62">
        <v>13138</v>
      </c>
    </row>
    <row r="63" spans="1:16" x14ac:dyDescent="0.35">
      <c r="A63">
        <v>310</v>
      </c>
      <c r="B63" t="s">
        <v>22</v>
      </c>
      <c r="C63">
        <v>5</v>
      </c>
      <c r="D63">
        <v>28</v>
      </c>
      <c r="E63">
        <v>56</v>
      </c>
      <c r="F63">
        <v>5.3</v>
      </c>
      <c r="G63">
        <v>3.3</v>
      </c>
      <c r="H63">
        <v>492</v>
      </c>
      <c r="I63">
        <v>123</v>
      </c>
      <c r="J63">
        <v>4.2</v>
      </c>
      <c r="K63">
        <v>230</v>
      </c>
      <c r="L63">
        <v>268</v>
      </c>
      <c r="M63" s="1">
        <v>43531</v>
      </c>
      <c r="N63">
        <v>2</v>
      </c>
      <c r="O63" s="2">
        <v>43683</v>
      </c>
      <c r="P63">
        <v>16827</v>
      </c>
    </row>
    <row r="64" spans="1:16" x14ac:dyDescent="0.35">
      <c r="A64">
        <v>10100</v>
      </c>
      <c r="B64" t="s">
        <v>60</v>
      </c>
      <c r="C64">
        <v>2</v>
      </c>
      <c r="D64">
        <v>13</v>
      </c>
      <c r="E64">
        <v>23.6</v>
      </c>
      <c r="F64">
        <v>2.4</v>
      </c>
      <c r="H64">
        <v>66</v>
      </c>
      <c r="J64">
        <v>1.5</v>
      </c>
      <c r="K64">
        <v>35</v>
      </c>
      <c r="L64">
        <v>268</v>
      </c>
      <c r="M64" s="1">
        <v>43531</v>
      </c>
      <c r="N64">
        <v>2</v>
      </c>
      <c r="O64" s="2">
        <v>43558</v>
      </c>
      <c r="P64">
        <v>11965</v>
      </c>
    </row>
    <row r="65" spans="1:16" x14ac:dyDescent="0.35">
      <c r="A65">
        <v>10071</v>
      </c>
      <c r="B65" t="s">
        <v>48</v>
      </c>
      <c r="C65">
        <v>3</v>
      </c>
      <c r="D65">
        <v>14</v>
      </c>
      <c r="E65">
        <v>41</v>
      </c>
      <c r="F65">
        <v>6.2</v>
      </c>
      <c r="G65">
        <v>2.2000000000000002</v>
      </c>
      <c r="H65">
        <v>919</v>
      </c>
      <c r="I65">
        <v>57</v>
      </c>
      <c r="J65">
        <v>4.7</v>
      </c>
      <c r="K65">
        <v>325</v>
      </c>
      <c r="L65">
        <v>271</v>
      </c>
      <c r="M65" s="1">
        <v>43528</v>
      </c>
      <c r="N65">
        <v>2</v>
      </c>
      <c r="O65" s="2">
        <v>43562</v>
      </c>
      <c r="P65">
        <v>13342</v>
      </c>
    </row>
    <row r="66" spans="1:16" x14ac:dyDescent="0.35">
      <c r="A66">
        <v>10098</v>
      </c>
      <c r="B66" t="s">
        <v>59</v>
      </c>
      <c r="C66">
        <v>2</v>
      </c>
      <c r="D66">
        <v>9</v>
      </c>
      <c r="E66">
        <v>28</v>
      </c>
      <c r="F66">
        <v>4.5</v>
      </c>
      <c r="G66">
        <v>2.2000000000000002</v>
      </c>
      <c r="H66">
        <v>283</v>
      </c>
      <c r="I66">
        <v>57</v>
      </c>
      <c r="J66">
        <v>1.6</v>
      </c>
      <c r="K66">
        <v>38</v>
      </c>
      <c r="L66">
        <v>277</v>
      </c>
      <c r="M66" s="1">
        <v>43522</v>
      </c>
      <c r="N66">
        <v>2</v>
      </c>
      <c r="O66" s="2">
        <v>43528</v>
      </c>
      <c r="P66">
        <v>10090</v>
      </c>
    </row>
    <row r="67" spans="1:16" x14ac:dyDescent="0.35">
      <c r="A67">
        <v>10143</v>
      </c>
      <c r="B67" t="s">
        <v>83</v>
      </c>
      <c r="C67">
        <v>1</v>
      </c>
      <c r="D67">
        <v>11</v>
      </c>
      <c r="E67">
        <v>20</v>
      </c>
      <c r="F67">
        <v>2.6</v>
      </c>
      <c r="G67">
        <v>1.5</v>
      </c>
      <c r="H67">
        <v>76</v>
      </c>
      <c r="I67">
        <v>35</v>
      </c>
      <c r="L67">
        <v>288</v>
      </c>
      <c r="M67" s="1">
        <v>43511</v>
      </c>
      <c r="N67">
        <v>6</v>
      </c>
      <c r="O67" s="2">
        <v>43521</v>
      </c>
      <c r="P67">
        <v>10578</v>
      </c>
    </row>
    <row r="68" spans="1:16" x14ac:dyDescent="0.35">
      <c r="A68">
        <v>1211</v>
      </c>
      <c r="B68" t="s">
        <v>31</v>
      </c>
      <c r="C68">
        <v>1</v>
      </c>
      <c r="L68">
        <v>318</v>
      </c>
      <c r="M68" s="1">
        <v>43421</v>
      </c>
      <c r="N68">
        <v>1</v>
      </c>
      <c r="O68" s="2">
        <v>43803</v>
      </c>
      <c r="P68">
        <v>12719</v>
      </c>
    </row>
    <row r="69" spans="1:16" x14ac:dyDescent="0.35">
      <c r="A69">
        <v>10082</v>
      </c>
      <c r="B69" t="s">
        <v>53</v>
      </c>
      <c r="C69">
        <v>2</v>
      </c>
      <c r="D69">
        <v>25</v>
      </c>
      <c r="E69">
        <v>44</v>
      </c>
      <c r="F69">
        <v>4.0999999999999996</v>
      </c>
      <c r="G69">
        <v>2.7</v>
      </c>
      <c r="H69">
        <v>214</v>
      </c>
      <c r="I69">
        <v>81</v>
      </c>
      <c r="J69">
        <v>3.2</v>
      </c>
      <c r="K69">
        <v>115</v>
      </c>
      <c r="L69">
        <v>327</v>
      </c>
      <c r="M69" s="1">
        <v>43472</v>
      </c>
      <c r="N69">
        <v>2</v>
      </c>
      <c r="O69" s="2">
        <v>43538</v>
      </c>
      <c r="P69">
        <v>16673</v>
      </c>
    </row>
    <row r="70" spans="1:16" x14ac:dyDescent="0.35">
      <c r="A70">
        <v>10119</v>
      </c>
      <c r="B70" t="s">
        <v>69</v>
      </c>
      <c r="C70">
        <v>1</v>
      </c>
      <c r="E70">
        <v>19</v>
      </c>
      <c r="G70">
        <v>3.6</v>
      </c>
      <c r="I70">
        <v>152</v>
      </c>
      <c r="L70">
        <v>335</v>
      </c>
      <c r="M70" s="1">
        <v>43423</v>
      </c>
      <c r="N70">
        <v>1</v>
      </c>
      <c r="O70" s="2">
        <v>43817</v>
      </c>
      <c r="P70">
        <v>13771</v>
      </c>
    </row>
    <row r="71" spans="1:16" x14ac:dyDescent="0.35">
      <c r="A71">
        <v>10107</v>
      </c>
      <c r="B71" t="s">
        <v>63</v>
      </c>
      <c r="C71">
        <v>1</v>
      </c>
      <c r="E71">
        <v>19</v>
      </c>
      <c r="G71">
        <v>2.4</v>
      </c>
      <c r="I71">
        <v>66</v>
      </c>
      <c r="L71">
        <v>336</v>
      </c>
      <c r="M71" s="1">
        <v>43422</v>
      </c>
      <c r="N71">
        <v>1</v>
      </c>
      <c r="O71" s="2">
        <v>43821</v>
      </c>
      <c r="P71">
        <v>15434</v>
      </c>
    </row>
    <row r="72" spans="1:16" x14ac:dyDescent="0.35">
      <c r="A72">
        <v>10072</v>
      </c>
      <c r="B72" t="s">
        <v>49</v>
      </c>
      <c r="C72">
        <v>2</v>
      </c>
      <c r="D72">
        <v>14</v>
      </c>
      <c r="E72">
        <v>34</v>
      </c>
      <c r="F72">
        <v>5.0999999999999996</v>
      </c>
      <c r="G72">
        <v>2.1</v>
      </c>
      <c r="H72">
        <v>429</v>
      </c>
      <c r="I72">
        <v>54</v>
      </c>
      <c r="J72">
        <v>2.5</v>
      </c>
      <c r="K72">
        <v>71</v>
      </c>
      <c r="L72">
        <v>343</v>
      </c>
      <c r="M72" s="1">
        <v>43456</v>
      </c>
      <c r="N72">
        <v>2</v>
      </c>
      <c r="O72" s="2">
        <v>43680</v>
      </c>
      <c r="P72">
        <v>16356</v>
      </c>
    </row>
    <row r="73" spans="1:16" x14ac:dyDescent="0.35">
      <c r="A73">
        <v>10105</v>
      </c>
      <c r="B73" t="s">
        <v>62</v>
      </c>
      <c r="C73">
        <v>1</v>
      </c>
      <c r="D73">
        <v>11</v>
      </c>
      <c r="E73">
        <v>26</v>
      </c>
      <c r="F73">
        <v>3.8</v>
      </c>
      <c r="G73">
        <v>3.5</v>
      </c>
      <c r="H73">
        <v>174</v>
      </c>
      <c r="I73">
        <v>141</v>
      </c>
      <c r="L73">
        <v>370</v>
      </c>
      <c r="M73" s="1">
        <v>43429</v>
      </c>
      <c r="N73">
        <v>6</v>
      </c>
      <c r="O73" s="2">
        <v>43517</v>
      </c>
      <c r="P73">
        <v>12119</v>
      </c>
    </row>
    <row r="74" spans="1:16" x14ac:dyDescent="0.35">
      <c r="A74">
        <v>10060</v>
      </c>
      <c r="B74" t="s">
        <v>43</v>
      </c>
      <c r="C74">
        <v>3</v>
      </c>
      <c r="E74">
        <v>26.3</v>
      </c>
      <c r="J74">
        <v>0.8</v>
      </c>
      <c r="K74">
        <v>22</v>
      </c>
      <c r="L74">
        <v>382</v>
      </c>
      <c r="M74" s="1">
        <v>43397</v>
      </c>
      <c r="N74">
        <v>1</v>
      </c>
      <c r="O74" s="2">
        <v>43527</v>
      </c>
      <c r="P74">
        <v>15293</v>
      </c>
    </row>
    <row r="75" spans="1:16" x14ac:dyDescent="0.35">
      <c r="A75">
        <v>10004</v>
      </c>
      <c r="B75" t="s">
        <v>34</v>
      </c>
      <c r="C75">
        <v>7</v>
      </c>
      <c r="E75">
        <v>16</v>
      </c>
      <c r="G75">
        <v>5.6</v>
      </c>
      <c r="I75">
        <v>606</v>
      </c>
      <c r="J75">
        <v>3.9</v>
      </c>
      <c r="K75">
        <v>187</v>
      </c>
      <c r="L75">
        <v>391</v>
      </c>
      <c r="M75" s="1">
        <v>43367</v>
      </c>
      <c r="N75">
        <v>1</v>
      </c>
      <c r="O75" s="2">
        <v>43815</v>
      </c>
      <c r="P75">
        <v>15713</v>
      </c>
    </row>
    <row r="76" spans="1:16" x14ac:dyDescent="0.35">
      <c r="A76">
        <v>10095</v>
      </c>
      <c r="B76" t="s">
        <v>58</v>
      </c>
      <c r="C76">
        <v>1</v>
      </c>
      <c r="E76">
        <v>32</v>
      </c>
      <c r="G76">
        <v>3.2</v>
      </c>
      <c r="I76">
        <v>115</v>
      </c>
      <c r="L76">
        <v>402</v>
      </c>
      <c r="M76" s="1">
        <v>43395</v>
      </c>
      <c r="N76">
        <v>1</v>
      </c>
      <c r="O76" s="2">
        <v>43552</v>
      </c>
      <c r="P76">
        <v>14853</v>
      </c>
    </row>
    <row r="77" spans="1:16" x14ac:dyDescent="0.35">
      <c r="A77">
        <v>10115</v>
      </c>
      <c r="B77" t="s">
        <v>66</v>
      </c>
      <c r="C77">
        <v>1</v>
      </c>
      <c r="D77">
        <v>11</v>
      </c>
      <c r="E77">
        <v>28</v>
      </c>
      <c r="F77">
        <v>2.7</v>
      </c>
      <c r="G77">
        <v>1.5</v>
      </c>
      <c r="H77">
        <v>81</v>
      </c>
      <c r="I77">
        <v>35</v>
      </c>
      <c r="L77">
        <v>411</v>
      </c>
      <c r="M77" s="1">
        <v>43388</v>
      </c>
      <c r="N77">
        <v>6</v>
      </c>
      <c r="O77" s="2">
        <v>43539</v>
      </c>
      <c r="P77">
        <v>15503</v>
      </c>
    </row>
    <row r="78" spans="1:16" x14ac:dyDescent="0.35">
      <c r="A78">
        <v>10045</v>
      </c>
      <c r="B78" t="s">
        <v>38</v>
      </c>
      <c r="C78">
        <v>4</v>
      </c>
      <c r="D78">
        <v>25</v>
      </c>
      <c r="E78">
        <v>35</v>
      </c>
      <c r="F78">
        <v>1</v>
      </c>
      <c r="G78">
        <v>5.9</v>
      </c>
      <c r="H78">
        <v>25</v>
      </c>
      <c r="I78">
        <v>746</v>
      </c>
      <c r="J78">
        <v>0.1</v>
      </c>
      <c r="K78">
        <v>13</v>
      </c>
      <c r="L78">
        <v>565</v>
      </c>
      <c r="M78" s="1">
        <v>43234</v>
      </c>
      <c r="N78">
        <v>2</v>
      </c>
      <c r="O78" s="2">
        <v>43599</v>
      </c>
      <c r="P78">
        <v>16979</v>
      </c>
    </row>
  </sheetData>
  <sortState ref="A2:U36">
    <sortCondition ref="A2:A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29nov2019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Barlow</dc:creator>
  <cp:lastModifiedBy>John Barlow</cp:lastModifiedBy>
  <dcterms:created xsi:type="dcterms:W3CDTF">2019-12-08T22:00:21Z</dcterms:created>
  <dcterms:modified xsi:type="dcterms:W3CDTF">2019-12-13T13:33:05Z</dcterms:modified>
</cp:coreProperties>
</file>