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843" documentId="13_ncr:40009_{5A96B934-4BFB-49AB-BA62-0B7C9CD5B49C}" xr6:coauthVersionLast="47" xr6:coauthVersionMax="47" xr10:uidLastSave="{9E5B9710-3B8E-4533-801F-7B01C4ED10F0}"/>
  <bookViews>
    <workbookView xWindow="-110" yWindow="-110" windowWidth="19420" windowHeight="10300" firstSheet="8" activeTab="11" xr2:uid="{00000000-000D-0000-FFFF-FFFF00000000}"/>
  </bookViews>
  <sheets>
    <sheet name="READ ME variable key_12.13.22" sheetId="10" r:id="rId1"/>
    <sheet name="10herd_csv" sheetId="1" r:id="rId2"/>
    <sheet name="ind_preds_for each herd" sheetId="9" r:id="rId3"/>
    <sheet name="issues to resolve" sheetId="7" r:id="rId4"/>
    <sheet name="notes on NAS groupings" sheetId="3" r:id="rId5"/>
    <sheet name="whyno1" sheetId="5" r:id="rId6"/>
    <sheet name="whyno2" sheetId="6" r:id="rId7"/>
    <sheet name="desc. stats PAIRS" sheetId="11" r:id="rId8"/>
    <sheet name="desc. stats PREV" sheetId="12" r:id="rId9"/>
    <sheet name="inc by herd 12.19.22" sheetId="13" r:id="rId10"/>
    <sheet name="elim by herd 12.20.22 " sheetId="14" r:id="rId11"/>
    <sheet name="tables for NMC talk dec 2022" sheetId="15" r:id="rId1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15" i="15" l="1"/>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G20" i="6" l="1"/>
  <c r="E19" i="6"/>
  <c r="E13" i="6"/>
  <c r="E10" i="6"/>
  <c r="E7" i="6"/>
  <c r="E25" i="5"/>
  <c r="D23" i="5"/>
  <c r="D17" i="5"/>
  <c r="D11" i="5"/>
  <c r="D8" i="5"/>
</calcChain>
</file>

<file path=xl/sharedStrings.xml><?xml version="1.0" encoding="utf-8"?>
<sst xmlns="http://schemas.openxmlformats.org/spreadsheetml/2006/main" count="159831" uniqueCount="8465">
  <si>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</si>
  <si>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</si>
  <si>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</si>
  <si>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</si>
  <si>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</si>
  <si>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</si>
  <si>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</si>
  <si>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</si>
  <si>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</si>
  <si>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</si>
  <si>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</si>
  <si>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</si>
  <si>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</si>
  <si>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</si>
  <si>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</si>
  <si>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</si>
  <si>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</si>
  <si>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</si>
  <si>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</si>
  <si>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</si>
  <si>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</si>
  <si>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</si>
  <si>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</si>
  <si>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</si>
  <si>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</si>
  <si>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</si>
  <si>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</si>
  <si>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</si>
  <si>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</si>
  <si>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</si>
  <si>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</si>
  <si>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</si>
  <si>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</si>
  <si>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</si>
  <si>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</si>
  <si>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</si>
  <si>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</si>
  <si>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</si>
  <si>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</si>
  <si>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</si>
  <si>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</si>
  <si>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</si>
  <si>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</si>
  <si>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</si>
  <si>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</si>
  <si>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</si>
  <si>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</si>
  <si>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</si>
  <si>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</si>
  <si>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</si>
  <si>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</si>
  <si>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</si>
  <si>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</si>
  <si>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</si>
  <si>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</si>
  <si>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</si>
  <si>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</si>
  <si>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</si>
  <si>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</si>
  <si>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</si>
  <si>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</si>
  <si>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</si>
  <si>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</si>
  <si>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</si>
  <si>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</si>
  <si>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</si>
  <si>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</si>
  <si>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</si>
  <si>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</si>
  <si>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</si>
  <si>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</si>
  <si>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</si>
  <si>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</si>
  <si>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</si>
  <si>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</si>
  <si>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</si>
  <si>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</si>
  <si>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</si>
  <si>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</si>
  <si>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</si>
  <si>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</si>
  <si>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</si>
  <si>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</si>
  <si>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</si>
  <si>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</si>
  <si>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</si>
  <si>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</si>
  <si>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</si>
  <si>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</si>
  <si>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</si>
  <si>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</si>
  <si>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</si>
  <si>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</si>
  <si>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</si>
  <si>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</si>
  <si>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</si>
  <si>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</si>
  <si>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</si>
  <si>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</si>
  <si>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</si>
  <si>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</si>
  <si>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</si>
  <si>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</si>
  <si>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</si>
  <si>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</si>
  <si>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</si>
  <si>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</si>
  <si>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</si>
  <si>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</si>
  <si>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</si>
  <si>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</si>
  <si>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</si>
  <si>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</si>
  <si>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</si>
  <si>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</si>
  <si>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</si>
  <si>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</si>
  <si>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</si>
  <si>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</si>
  <si>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</si>
  <si>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</si>
  <si>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</si>
  <si>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</si>
  <si>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</si>
  <si>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</si>
  <si>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</si>
  <si>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</si>
  <si>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</si>
  <si>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</si>
  <si>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</si>
  <si>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</si>
  <si>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</si>
  <si>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</si>
  <si>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</si>
  <si>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</si>
  <si>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</si>
  <si>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</si>
  <si>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</si>
  <si>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</si>
  <si>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</si>
  <si>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</si>
  <si>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</si>
  <si>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</si>
  <si>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</si>
  <si>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</si>
  <si>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</si>
  <si>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</si>
  <si>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</si>
  <si>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</si>
  <si>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</si>
  <si>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</si>
  <si>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</si>
  <si>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</si>
  <si>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</si>
  <si>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</si>
  <si>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</si>
  <si>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</si>
  <si>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</si>
  <si>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</si>
  <si>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</si>
  <si>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</si>
  <si>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</si>
  <si>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</si>
  <si>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</si>
  <si>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</si>
  <si>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</si>
  <si>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</si>
  <si>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</si>
  <si>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</si>
  <si>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</si>
  <si>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</si>
  <si>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</si>
  <si>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</si>
  <si>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</si>
  <si>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</si>
  <si>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</si>
  <si>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</si>
  <si>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</si>
  <si>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</si>
  <si>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</si>
  <si>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</si>
  <si>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</si>
  <si>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</si>
  <si>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</si>
  <si>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</si>
  <si>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</si>
  <si>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</si>
  <si>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</si>
  <si>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</si>
  <si>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</si>
  <si>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</si>
  <si>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</si>
  <si>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</si>
  <si>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</si>
  <si>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</si>
  <si>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</si>
  <si>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</si>
  <si>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</si>
  <si>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</si>
  <si>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</si>
  <si>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</si>
  <si>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</si>
  <si>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</si>
  <si>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</si>
  <si>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</si>
  <si>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</si>
  <si>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</si>
  <si>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</si>
  <si>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</si>
  <si>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</si>
  <si>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</si>
  <si>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</si>
  <si>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</si>
  <si>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</si>
  <si>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</si>
  <si>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</si>
  <si>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</si>
  <si>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</si>
  <si>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</si>
  <si>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</si>
  <si>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</si>
  <si>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</si>
  <si>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</si>
  <si>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</si>
  <si>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</si>
  <si>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</si>
  <si>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</si>
  <si>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</si>
  <si>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</si>
  <si>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</si>
  <si>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</si>
  <si>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</si>
  <si>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</si>
  <si>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</si>
  <si>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</si>
  <si>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</si>
  <si>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</si>
  <si>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</si>
  <si>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</si>
  <si>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</si>
  <si>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</si>
  <si>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</si>
  <si>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</si>
  <si>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</si>
  <si>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</si>
  <si>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</si>
  <si>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</si>
  <si>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</si>
  <si>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</si>
  <si>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</si>
  <si>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</si>
  <si>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</si>
  <si>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</si>
  <si>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</si>
  <si>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</si>
  <si>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</si>
  <si>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</si>
  <si>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</si>
  <si>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</si>
  <si>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</si>
  <si>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</si>
  <si>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</si>
  <si>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</si>
  <si>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</si>
  <si>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</si>
  <si>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</si>
  <si>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</si>
  <si>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</si>
  <si>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</si>
  <si>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</si>
  <si>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</si>
  <si>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</si>
  <si>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</si>
  <si>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</si>
  <si>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</si>
  <si>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</si>
  <si>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</si>
  <si>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</si>
  <si>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</si>
  <si>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</si>
  <si>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</si>
  <si>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</si>
  <si>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</si>
  <si>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</si>
  <si>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</si>
  <si>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</si>
  <si>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</si>
  <si>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</si>
  <si>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</si>
  <si>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</si>
  <si>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</si>
  <si>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</si>
  <si>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</si>
  <si>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</si>
  <si>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</si>
  <si>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</si>
  <si>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</si>
  <si>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</si>
  <si>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</si>
  <si>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</si>
  <si>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</si>
  <si>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</si>
  <si>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</si>
  <si>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</si>
  <si>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</si>
  <si>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</si>
  <si>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</si>
  <si>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</si>
  <si>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</si>
  <si>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</si>
  <si>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</si>
  <si>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</si>
  <si>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</si>
  <si>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</si>
  <si>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</si>
  <si>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</si>
  <si>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</si>
  <si>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</si>
  <si>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</si>
  <si>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</si>
  <si>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</si>
  <si>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</si>
  <si>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</si>
  <si>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</si>
  <si>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</si>
  <si>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</si>
  <si>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</si>
  <si>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</si>
  <si>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</si>
  <si>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</si>
  <si>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</si>
  <si>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</si>
  <si>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</si>
  <si>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</si>
  <si>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</si>
  <si>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</si>
  <si>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</si>
  <si>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</si>
  <si>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</si>
  <si>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</si>
  <si>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</si>
  <si>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</si>
  <si>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</si>
  <si>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</si>
  <si>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</si>
  <si>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</si>
  <si>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</si>
  <si>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</si>
  <si>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</si>
  <si>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</si>
  <si>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</si>
  <si>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</si>
  <si>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</si>
  <si>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</si>
  <si>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</si>
  <si>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</si>
  <si>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</si>
  <si>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</si>
  <si>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</si>
  <si>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</si>
  <si>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</si>
  <si>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</si>
  <si>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</si>
  <si>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</si>
  <si>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</si>
  <si>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</si>
  <si>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</si>
  <si>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</si>
  <si>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</si>
  <si>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</si>
  <si>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</si>
  <si>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</si>
  <si>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</si>
  <si>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</si>
  <si>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</si>
  <si>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</si>
  <si>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</si>
  <si>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</si>
  <si>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</si>
  <si>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</si>
  <si>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</si>
  <si>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</si>
  <si>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</si>
  <si>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</si>
  <si>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</si>
  <si>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</si>
  <si>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</si>
  <si>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</si>
  <si>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</si>
  <si>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</si>
  <si>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</si>
  <si>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</si>
  <si>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</si>
  <si>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</si>
  <si>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</si>
  <si>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</si>
  <si>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</si>
  <si>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</si>
  <si>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</si>
  <si>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</si>
  <si>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</si>
  <si>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</si>
  <si>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</si>
  <si>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</si>
  <si>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</si>
  <si>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</si>
  <si>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</si>
  <si>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</si>
  <si>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</si>
  <si>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</si>
  <si>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</si>
  <si>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</si>
  <si>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</si>
  <si>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</si>
  <si>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</si>
  <si>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</si>
  <si>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</si>
  <si>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</si>
  <si>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</si>
  <si>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</si>
  <si>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</si>
  <si>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</si>
  <si>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</si>
  <si>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</si>
  <si>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</si>
  <si>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</si>
  <si>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</si>
  <si>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</si>
  <si>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</si>
  <si>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</si>
  <si>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</si>
  <si>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</si>
  <si>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</si>
  <si>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</si>
  <si>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</si>
  <si>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</si>
  <si>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</si>
  <si>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</si>
  <si>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</si>
  <si>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</si>
  <si>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</si>
  <si>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</si>
  <si>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</si>
  <si>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</si>
  <si>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</si>
  <si>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</si>
  <si>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</si>
  <si>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</si>
  <si>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</si>
  <si>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</si>
  <si>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</si>
  <si>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</si>
  <si>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</si>
  <si>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</si>
  <si>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</si>
  <si>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</si>
  <si>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</si>
  <si>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</si>
  <si>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</si>
  <si>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</si>
  <si>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</si>
  <si>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</si>
  <si>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</si>
  <si>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</si>
  <si>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</si>
  <si>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</si>
  <si>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</si>
  <si>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</si>
  <si>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</si>
  <si>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</si>
  <si>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</si>
  <si>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</si>
  <si>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</si>
  <si>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</si>
  <si>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</si>
  <si>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</si>
  <si>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</si>
  <si>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</si>
  <si>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</si>
  <si>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</si>
  <si>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</si>
  <si>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</si>
  <si>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</si>
  <si>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</si>
  <si>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</si>
  <si>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</si>
  <si>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</si>
  <si>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</si>
  <si>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</si>
  <si>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</si>
  <si>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</si>
  <si>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</si>
  <si>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</si>
  <si>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</si>
  <si>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</si>
  <si>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</si>
  <si>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</si>
  <si>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</si>
  <si>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</si>
  <si>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</si>
  <si>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</si>
  <si>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</si>
  <si>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</si>
  <si>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</si>
  <si>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</si>
  <si>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</si>
  <si>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</si>
  <si>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</si>
  <si>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</si>
  <si>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</si>
  <si>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</si>
  <si>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</si>
  <si>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</si>
  <si>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</si>
  <si>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</si>
  <si>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</si>
  <si>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</si>
  <si>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</si>
  <si>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</si>
  <si>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</si>
  <si>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</si>
  <si>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</si>
  <si>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</si>
  <si>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</si>
  <si>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</si>
  <si>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</si>
  <si>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</si>
  <si>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</si>
  <si>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</si>
  <si>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</si>
  <si>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</si>
  <si>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</si>
  <si>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</si>
  <si>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</si>
  <si>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</si>
  <si>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</si>
  <si>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</si>
  <si>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</si>
  <si>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</si>
  <si>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</si>
  <si>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</si>
  <si>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</si>
  <si>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</si>
  <si>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</si>
  <si>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</si>
  <si>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</si>
  <si>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</si>
  <si>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</si>
  <si>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</si>
  <si>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</si>
  <si>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</si>
  <si>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</si>
  <si>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</si>
  <si>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</si>
  <si>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</si>
  <si>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</si>
  <si>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</si>
  <si>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</si>
  <si>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</si>
  <si>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</si>
  <si>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</si>
  <si>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</si>
  <si>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</si>
  <si>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</si>
  <si>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</si>
  <si>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</si>
  <si>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</si>
  <si>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</si>
  <si>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</si>
  <si>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</si>
  <si>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</si>
  <si>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</si>
  <si>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</si>
  <si>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</si>
  <si>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</si>
  <si>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</si>
  <si>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</si>
  <si>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</si>
  <si>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</si>
  <si>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</si>
  <si>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</si>
  <si>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</si>
  <si>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</si>
  <si>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</si>
  <si>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</si>
  <si>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</si>
  <si>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</si>
  <si>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</si>
  <si>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</si>
  <si>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</si>
  <si>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</si>
  <si>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</si>
  <si>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</si>
  <si>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</si>
  <si>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</si>
  <si>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</si>
  <si>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</si>
  <si>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</si>
  <si>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</si>
  <si>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</si>
  <si>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</si>
  <si>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</si>
  <si>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</si>
  <si>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</si>
  <si>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</si>
  <si>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</si>
  <si>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</si>
  <si>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</si>
  <si>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</si>
  <si>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</si>
  <si>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</si>
  <si>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</si>
  <si>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</si>
  <si>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</si>
  <si>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</si>
  <si>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</si>
  <si>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</si>
  <si>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</si>
  <si>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</si>
  <si>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</si>
  <si>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</si>
  <si>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</si>
  <si>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</si>
  <si>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</si>
  <si>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</si>
  <si>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</si>
  <si>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</si>
  <si>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</si>
  <si>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</si>
  <si>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</si>
  <si>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</si>
  <si>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</si>
  <si>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</si>
  <si>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</si>
  <si>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</si>
  <si>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</si>
  <si>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</si>
  <si>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</si>
  <si>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</si>
  <si>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</si>
  <si>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</si>
  <si>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</si>
  <si>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</si>
  <si>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</si>
  <si>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</si>
  <si>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</si>
  <si>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</si>
  <si>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</si>
  <si>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</si>
  <si>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</si>
  <si>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</si>
  <si>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</si>
  <si>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</si>
  <si>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</si>
  <si>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</si>
  <si>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</si>
  <si>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</si>
  <si>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</si>
  <si>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</si>
  <si>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</si>
  <si>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</si>
  <si>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</si>
  <si>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</si>
  <si>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</si>
  <si>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</si>
  <si>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</si>
  <si>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</si>
  <si>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</si>
  <si>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</si>
  <si>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</si>
  <si>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</si>
  <si>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</si>
  <si>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</si>
  <si>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</si>
  <si>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</si>
  <si>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</si>
  <si>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</si>
  <si>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</si>
  <si>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</si>
  <si>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</si>
  <si>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</si>
  <si>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</si>
  <si>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</si>
  <si>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</si>
  <si>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</si>
  <si>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</si>
  <si>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</si>
  <si>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</si>
  <si>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</si>
  <si>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</si>
  <si>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</si>
  <si>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</si>
  <si>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</si>
  <si>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</si>
  <si>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</si>
  <si>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</si>
  <si>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</si>
  <si>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</si>
  <si>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</si>
  <si>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</si>
  <si>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</si>
  <si>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</si>
  <si>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</si>
  <si>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</si>
  <si>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</si>
  <si>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</si>
  <si>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</si>
  <si>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</si>
  <si>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</si>
  <si>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</si>
  <si>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</si>
  <si>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</si>
  <si>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</si>
  <si>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</si>
  <si>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</si>
  <si>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</si>
  <si>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</si>
  <si>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</si>
  <si>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</si>
  <si>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</si>
  <si>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</si>
  <si>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</si>
  <si>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</si>
  <si>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</si>
  <si>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</si>
  <si>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</si>
  <si>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</si>
  <si>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</si>
  <si>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</si>
  <si>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</si>
  <si>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</si>
  <si>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</si>
  <si>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</si>
  <si>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</si>
  <si>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</si>
  <si>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</si>
  <si>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</si>
  <si>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</si>
  <si>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</si>
  <si>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</si>
  <si>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</si>
  <si>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</si>
  <si>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</si>
  <si>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</si>
  <si>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</si>
  <si>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</si>
  <si>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</si>
  <si>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</si>
  <si>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</si>
  <si>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</si>
  <si>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</si>
  <si>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</si>
  <si>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</si>
  <si>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</si>
  <si>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</si>
  <si>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</si>
  <si>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</si>
  <si>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</si>
  <si>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</si>
  <si>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</si>
  <si>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</si>
  <si>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</si>
  <si>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</si>
  <si>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</si>
  <si>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</si>
  <si>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</si>
  <si>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</si>
  <si>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</si>
  <si>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</si>
  <si>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</si>
  <si>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</si>
  <si>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</si>
  <si>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</si>
  <si>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</si>
  <si>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</si>
  <si>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</si>
  <si>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</si>
  <si>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</si>
  <si>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</si>
  <si>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</si>
  <si>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</si>
  <si>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</si>
  <si>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</si>
  <si>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</si>
  <si>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</si>
  <si>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</si>
  <si>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</si>
  <si>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</si>
  <si>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</si>
  <si>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</si>
  <si>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</si>
  <si>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</si>
  <si>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</si>
  <si>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</si>
  <si>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</si>
  <si>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</si>
  <si>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</si>
  <si>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</si>
  <si>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</si>
  <si>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</si>
  <si>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</si>
  <si>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</si>
  <si>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</si>
  <si>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</si>
  <si>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</si>
  <si>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</si>
  <si>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</si>
  <si>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</si>
  <si>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</si>
  <si>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</si>
  <si>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</si>
  <si>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</si>
  <si>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</si>
  <si>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</si>
  <si>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</si>
  <si>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</si>
  <si>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</si>
  <si>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</si>
  <si>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</si>
  <si>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</si>
  <si>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</si>
  <si>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</si>
  <si>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</si>
  <si>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</si>
  <si>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</si>
  <si>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</si>
  <si>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</si>
  <si>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</si>
  <si>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</si>
  <si>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</si>
  <si>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</si>
  <si>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</si>
  <si>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</si>
  <si>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</si>
  <si>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</si>
  <si>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</si>
  <si>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</si>
  <si>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</si>
  <si>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</si>
  <si>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</si>
  <si>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</si>
  <si>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</si>
  <si>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</si>
  <si>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</si>
  <si>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</si>
  <si>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</si>
  <si>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</si>
  <si>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</si>
  <si>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</si>
  <si>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</si>
  <si>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</si>
  <si>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</si>
  <si>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</si>
  <si>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</si>
  <si>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</si>
  <si>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</si>
  <si>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</si>
  <si>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</si>
  <si>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</si>
  <si>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</si>
  <si>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</si>
  <si>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</si>
  <si>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</si>
  <si>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</si>
  <si>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</si>
  <si>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</si>
  <si>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</si>
  <si>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</si>
  <si>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</si>
  <si>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</si>
  <si>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</si>
  <si>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</si>
  <si>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</si>
  <si>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</si>
  <si>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</si>
  <si>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</si>
  <si>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</si>
  <si>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</si>
  <si>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</si>
  <si>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</si>
  <si>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</si>
  <si>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</si>
  <si>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</si>
  <si>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</si>
  <si>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</si>
  <si>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</si>
  <si>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</si>
  <si>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</si>
  <si>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</si>
  <si>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</si>
  <si>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</si>
  <si>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</si>
  <si>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</si>
  <si>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</si>
  <si>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</si>
  <si>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</si>
  <si>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</si>
  <si>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</si>
  <si>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</si>
  <si>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</si>
  <si>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</si>
  <si>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</si>
  <si>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</si>
  <si>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</si>
  <si>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</si>
  <si>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</si>
  <si>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</si>
  <si>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</si>
  <si>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</si>
  <si>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</si>
  <si>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</si>
  <si>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</si>
  <si>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</si>
  <si>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</si>
  <si>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</si>
  <si>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</si>
  <si>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</si>
  <si>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</si>
  <si>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</si>
  <si>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</si>
  <si>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</si>
  <si>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</si>
  <si>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</si>
  <si>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</si>
  <si>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</si>
  <si>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</si>
  <si>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</si>
  <si>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</si>
  <si>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</si>
  <si>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</si>
  <si>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</si>
  <si>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</si>
  <si>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</si>
  <si>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</si>
  <si>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</si>
  <si>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</si>
  <si>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</si>
  <si>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</si>
  <si>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</si>
  <si>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</si>
  <si>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</si>
  <si>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</si>
  <si>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</si>
  <si>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</si>
  <si>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</si>
  <si>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</si>
  <si>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</si>
  <si>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</si>
  <si>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</si>
  <si>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</si>
  <si>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</si>
  <si>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</si>
  <si>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</si>
  <si>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</si>
  <si>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</si>
  <si>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</si>
  <si>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</si>
  <si>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</si>
  <si>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</si>
  <si>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</si>
  <si>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</si>
  <si>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</si>
  <si>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</si>
  <si>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</si>
  <si>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</si>
  <si>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</si>
  <si>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</si>
  <si>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</si>
  <si>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</si>
  <si>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</si>
  <si>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</si>
  <si>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</si>
  <si>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</si>
  <si>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</si>
  <si>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</si>
  <si>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</si>
  <si>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</si>
  <si>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</si>
  <si>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</si>
  <si>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</si>
  <si>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</si>
  <si>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</si>
  <si>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</si>
  <si>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</si>
  <si>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</si>
  <si>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</si>
  <si>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</si>
  <si>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</si>
  <si>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</si>
  <si>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</si>
  <si>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</si>
  <si>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</si>
  <si>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</si>
  <si>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</si>
  <si>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</si>
  <si>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</si>
  <si>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</si>
  <si>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</si>
  <si>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</si>
  <si>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</si>
  <si>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</si>
  <si>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</si>
  <si>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</si>
  <si>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</si>
  <si>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</si>
  <si>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</si>
  <si>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</si>
  <si>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</si>
  <si>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</si>
  <si>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</si>
  <si>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</si>
  <si>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</si>
  <si>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</si>
  <si>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</si>
  <si>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</si>
  <si>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</si>
  <si>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</si>
  <si>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</si>
  <si>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</si>
  <si>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</si>
  <si>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</si>
  <si>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</si>
  <si>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</si>
  <si>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</si>
  <si>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</si>
  <si>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</si>
  <si>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</si>
  <si>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</si>
  <si>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</si>
  <si>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</si>
  <si>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</si>
  <si>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</si>
  <si>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</si>
  <si>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</si>
  <si>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</si>
  <si>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</si>
  <si>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</si>
  <si>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</si>
  <si>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</si>
  <si>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</si>
  <si>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</si>
  <si>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</si>
  <si>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</si>
  <si>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</si>
  <si>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</si>
  <si>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</si>
  <si>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</si>
  <si>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</si>
  <si>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</si>
  <si>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</si>
  <si>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</si>
  <si>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</si>
  <si>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</si>
  <si>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</si>
  <si>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</si>
  <si>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</si>
  <si>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</si>
  <si>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</si>
  <si>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</si>
  <si>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</si>
  <si>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</si>
  <si>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</si>
  <si>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</si>
  <si>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</si>
  <si>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</si>
  <si>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</si>
  <si>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</si>
  <si>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</si>
  <si>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</si>
  <si>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</si>
  <si>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</si>
  <si>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</si>
  <si>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</si>
  <si>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</si>
  <si>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</si>
  <si>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</si>
  <si>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</si>
  <si>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</si>
  <si>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</si>
  <si>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</si>
  <si>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</si>
  <si>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</si>
  <si>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</si>
  <si>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</si>
  <si>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</si>
  <si>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</si>
  <si>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</si>
  <si>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</si>
  <si>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</si>
  <si>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</si>
  <si>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</si>
  <si>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</si>
  <si>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</si>
  <si>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</si>
  <si>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</si>
  <si>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</si>
  <si>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</si>
  <si>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</si>
  <si>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</si>
  <si>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</si>
  <si>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</si>
  <si>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</si>
  <si>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</si>
  <si>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</si>
  <si>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</si>
  <si>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</si>
  <si>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</si>
  <si>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</si>
  <si>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</si>
  <si>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</si>
  <si>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</si>
  <si>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</si>
  <si>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</si>
  <si>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</si>
  <si>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</si>
  <si>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</si>
  <si>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</si>
  <si>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</si>
  <si>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</si>
  <si>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</si>
  <si>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</si>
  <si>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</si>
  <si>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</si>
  <si>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</si>
  <si>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</si>
  <si>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</si>
  <si>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</si>
  <si>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</si>
  <si>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</si>
  <si>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</si>
  <si>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</si>
  <si>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</si>
  <si>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</si>
  <si>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</si>
  <si>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</si>
  <si>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</si>
  <si>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</si>
  <si>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</si>
  <si>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</si>
  <si>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</si>
  <si>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</si>
  <si>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</si>
  <si>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</si>
  <si>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</si>
  <si>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</si>
  <si>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</si>
  <si>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</si>
  <si>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</si>
  <si>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</si>
  <si>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</si>
  <si>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</si>
  <si>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</si>
  <si>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</si>
  <si>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</si>
  <si>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</si>
  <si>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</si>
  <si>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</si>
  <si>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</si>
  <si>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</si>
  <si>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</si>
  <si>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</si>
  <si>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</si>
  <si>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</si>
  <si>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</si>
  <si>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</si>
  <si>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</si>
  <si>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</si>
  <si>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</si>
  <si>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</si>
  <si>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</si>
  <si>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</si>
  <si>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</si>
  <si>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</si>
  <si>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</si>
  <si>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</si>
  <si>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</si>
  <si>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</si>
  <si>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</si>
  <si>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</si>
  <si>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</si>
  <si>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</si>
  <si>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</si>
  <si>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</si>
  <si>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</si>
  <si>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</si>
  <si>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</si>
  <si>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</si>
  <si>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</si>
  <si>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</si>
  <si>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</si>
  <si>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</si>
  <si>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</si>
  <si>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</si>
  <si>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</si>
  <si>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</si>
  <si>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</si>
  <si>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</si>
  <si>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</si>
  <si>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</si>
  <si>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</si>
  <si>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</si>
  <si>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</si>
  <si>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</si>
  <si>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</si>
  <si>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</si>
  <si>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</si>
  <si>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</si>
  <si>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</si>
  <si>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</si>
  <si>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</si>
  <si>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</si>
  <si>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</si>
  <si>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</si>
  <si>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</si>
  <si>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</si>
  <si>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</si>
  <si>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</si>
  <si>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</si>
  <si>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</si>
  <si>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</si>
  <si>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</si>
  <si>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</si>
  <si>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</si>
  <si>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</si>
  <si>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</si>
  <si>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</si>
  <si>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</si>
  <si>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</si>
  <si>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</si>
  <si>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</si>
  <si>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</si>
  <si>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</si>
  <si>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</si>
  <si>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</si>
  <si>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</si>
  <si>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</si>
  <si>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</si>
  <si>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</si>
  <si>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</si>
  <si>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</si>
  <si>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</si>
  <si>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</si>
  <si>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</si>
  <si>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</si>
  <si>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</si>
  <si>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</si>
  <si>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</si>
  <si>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</si>
  <si>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</si>
  <si>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</si>
  <si>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</si>
  <si>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</si>
  <si>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</si>
  <si>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</si>
  <si>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</si>
  <si>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</si>
  <si>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</si>
  <si>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</si>
  <si>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</si>
  <si>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</si>
  <si>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</si>
  <si>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</si>
  <si>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</si>
  <si>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</si>
  <si>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</si>
  <si>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</si>
  <si>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</si>
  <si>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</si>
  <si>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</si>
  <si>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</si>
  <si>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</si>
  <si>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</si>
  <si>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</si>
  <si>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</si>
  <si>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</si>
  <si>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</si>
  <si>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</si>
  <si>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</si>
  <si>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</si>
  <si>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</si>
  <si>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</si>
  <si>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</si>
  <si>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</si>
  <si>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</si>
  <si>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</si>
  <si>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</si>
  <si>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</si>
  <si>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</si>
  <si>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</si>
  <si>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</si>
  <si>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</si>
  <si>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</si>
  <si>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</si>
  <si>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</si>
  <si>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</si>
  <si>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</si>
  <si>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</si>
  <si>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</si>
  <si>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</si>
  <si>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</si>
  <si>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</si>
  <si>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</si>
  <si>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</si>
  <si>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</si>
  <si>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</si>
  <si>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</si>
  <si>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</si>
  <si>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</si>
  <si>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</si>
  <si>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</si>
  <si>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</si>
  <si>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</si>
  <si>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</si>
  <si>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</si>
  <si>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</si>
  <si>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</si>
  <si>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</si>
  <si>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</si>
  <si>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</si>
  <si>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</si>
  <si>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</si>
  <si>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</si>
  <si>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</si>
  <si>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</si>
  <si>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</si>
  <si>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</si>
  <si>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</si>
  <si>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</si>
  <si>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</si>
  <si>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</si>
  <si>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</si>
  <si>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</si>
  <si>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</si>
  <si>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</si>
  <si>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</si>
  <si>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</si>
  <si>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</si>
  <si>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</si>
  <si>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</si>
  <si>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</si>
  <si>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</si>
  <si>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</si>
  <si>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</si>
  <si>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</si>
  <si>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</si>
  <si>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</si>
  <si>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</si>
  <si>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</si>
  <si>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</si>
  <si>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</si>
  <si>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</si>
  <si>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</si>
  <si>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</si>
  <si>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</si>
  <si>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</si>
  <si>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</si>
  <si>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</si>
  <si>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</si>
  <si>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</si>
  <si>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</si>
  <si>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</si>
  <si>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</si>
  <si>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</si>
  <si>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</si>
  <si>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</si>
  <si>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</si>
  <si>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</si>
  <si>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</si>
  <si>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</si>
  <si>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</si>
  <si>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</si>
  <si>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</si>
  <si>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</si>
  <si>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</si>
  <si>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</si>
  <si>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</si>
  <si>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</si>
  <si>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</si>
  <si>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</si>
  <si>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</si>
  <si>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</si>
  <si>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</si>
  <si>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</si>
  <si>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</si>
  <si>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</si>
  <si>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</si>
  <si>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</si>
  <si>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</si>
  <si>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</si>
  <si>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</si>
  <si>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</si>
  <si>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</si>
  <si>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</si>
  <si>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</si>
  <si>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</si>
  <si>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</si>
  <si>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</si>
  <si>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</si>
  <si>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</si>
  <si>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</si>
  <si>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</si>
  <si>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</si>
  <si>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</si>
  <si>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</si>
  <si>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</si>
  <si>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</si>
  <si>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</si>
  <si>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</si>
  <si>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</si>
  <si>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</si>
  <si>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</si>
  <si>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</si>
  <si>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</si>
  <si>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</si>
  <si>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</si>
  <si>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</si>
  <si>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</si>
  <si>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</si>
  <si>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</si>
  <si>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</si>
  <si>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</si>
  <si>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</si>
  <si>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</si>
  <si>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</si>
  <si>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</si>
  <si>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</si>
  <si>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</si>
  <si>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</si>
  <si>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</si>
  <si>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</si>
  <si>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</si>
  <si>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</si>
  <si>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</si>
  <si>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</si>
  <si>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</si>
  <si>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</si>
  <si>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</si>
  <si>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</si>
  <si>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</si>
  <si>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</si>
  <si>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</si>
  <si>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</si>
  <si>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</si>
  <si>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</si>
  <si>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</si>
  <si>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</si>
  <si>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</si>
  <si>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</si>
  <si>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</si>
  <si>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</si>
  <si>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</si>
  <si>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</si>
  <si>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</si>
  <si>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</si>
  <si>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</si>
  <si>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</si>
  <si>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</si>
  <si>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</si>
  <si>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</si>
  <si>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</si>
  <si>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</si>
  <si>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</si>
  <si>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</si>
  <si>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</si>
  <si>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</si>
  <si>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</si>
  <si>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</si>
  <si>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</si>
  <si>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</si>
  <si>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</si>
  <si>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</si>
  <si>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</si>
  <si>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</si>
  <si>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</si>
  <si>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</si>
  <si>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</si>
  <si>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</si>
  <si>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</si>
  <si>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</si>
  <si>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</si>
  <si>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</si>
  <si>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</si>
  <si>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</si>
  <si>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</si>
  <si>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</si>
  <si>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</si>
  <si>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</si>
  <si>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</si>
  <si>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</si>
  <si>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</si>
  <si>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</si>
  <si>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</si>
  <si>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</si>
  <si>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</si>
  <si>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</si>
  <si>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</si>
  <si>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</si>
  <si>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</si>
  <si>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</si>
  <si>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</si>
  <si>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</si>
  <si>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</si>
  <si>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</si>
  <si>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</si>
  <si>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</si>
  <si>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</si>
  <si>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</si>
  <si>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</si>
  <si>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</si>
  <si>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</si>
  <si>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</si>
  <si>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</si>
  <si>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</si>
  <si>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</si>
  <si>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</si>
  <si>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</si>
  <si>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</si>
  <si>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</si>
  <si>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</si>
  <si>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</si>
  <si>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</si>
  <si>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</si>
  <si>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</si>
  <si>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</si>
  <si>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</si>
  <si>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</si>
  <si>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</si>
  <si>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</si>
  <si>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</si>
  <si>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</si>
  <si>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</si>
  <si>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</si>
  <si>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</si>
  <si>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</si>
  <si>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</si>
  <si>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</si>
  <si>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</si>
  <si>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</si>
  <si>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</si>
  <si>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</si>
  <si>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</si>
  <si>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</si>
  <si>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</si>
  <si>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</si>
  <si>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</si>
  <si>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</si>
  <si>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</si>
  <si>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</si>
  <si>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</si>
  <si>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</si>
  <si>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</si>
  <si>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</si>
  <si>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</si>
  <si>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</si>
  <si>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</si>
  <si>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</si>
  <si>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</si>
  <si>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</si>
  <si>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</si>
  <si>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</si>
  <si>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</si>
  <si>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</si>
  <si>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</si>
  <si>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</si>
  <si>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</si>
  <si>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</si>
  <si>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</si>
  <si>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</si>
  <si>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</si>
  <si>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</si>
  <si>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</si>
  <si>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</si>
  <si>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</si>
  <si>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</si>
  <si>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</si>
  <si>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</si>
  <si>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</si>
  <si>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</si>
  <si>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</si>
  <si>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</si>
  <si>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</si>
  <si>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</si>
  <si>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</si>
  <si>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</si>
  <si>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</si>
  <si>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</si>
  <si>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</si>
  <si>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</si>
  <si>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</si>
  <si>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</si>
  <si>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</si>
  <si>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</si>
  <si>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</si>
  <si>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</si>
  <si>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</si>
  <si>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</si>
  <si>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</si>
  <si>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</si>
  <si>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</si>
  <si>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</si>
  <si>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</si>
  <si>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</si>
  <si>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</si>
  <si>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</si>
  <si>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</si>
  <si>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</si>
  <si>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</si>
  <si>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</si>
  <si>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</si>
  <si>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</si>
  <si>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</si>
  <si>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</si>
  <si>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</si>
  <si>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</si>
  <si>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</si>
  <si>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</si>
  <si>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</si>
  <si>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</si>
  <si>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</si>
  <si>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</si>
  <si>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</si>
  <si>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</si>
  <si>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</si>
  <si>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</si>
  <si>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</si>
  <si>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</si>
  <si>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</si>
  <si>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</si>
  <si>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</si>
  <si>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</si>
  <si>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</si>
  <si>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</si>
  <si>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</si>
  <si>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</si>
  <si>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</si>
  <si>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</si>
  <si>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</si>
  <si>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</si>
  <si>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</si>
  <si>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</si>
  <si>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</si>
  <si>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</si>
  <si>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</si>
  <si>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</si>
  <si>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</si>
  <si>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</si>
  <si>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</si>
  <si>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</si>
  <si>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</si>
  <si>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</si>
  <si>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</si>
  <si>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</si>
  <si>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</si>
  <si>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</si>
  <si>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</si>
  <si>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</si>
  <si>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</si>
  <si>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</si>
  <si>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</si>
  <si>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</si>
  <si>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</si>
  <si>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</si>
  <si>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</si>
  <si>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</si>
  <si>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</si>
  <si>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</si>
  <si>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</si>
  <si>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</si>
  <si>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</si>
  <si>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</si>
  <si>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</si>
  <si>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</si>
  <si>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</si>
  <si>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</si>
  <si>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</si>
  <si>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</si>
  <si>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</si>
  <si>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</si>
  <si>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</si>
  <si>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</si>
  <si>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</si>
  <si>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</si>
  <si>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</si>
  <si>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</si>
  <si>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</si>
  <si>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</si>
  <si>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</si>
  <si>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</si>
  <si>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</si>
  <si>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</si>
  <si>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</si>
  <si>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</si>
  <si>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</si>
  <si>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</si>
  <si>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</si>
  <si>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</si>
  <si>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</si>
  <si>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</si>
  <si>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</si>
  <si>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</si>
  <si>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</si>
  <si>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</si>
  <si>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</si>
  <si>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</si>
  <si>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</si>
  <si>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</si>
  <si>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</si>
  <si>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</si>
  <si>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</si>
  <si>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</si>
  <si>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</si>
  <si>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</si>
  <si>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</si>
  <si>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</si>
  <si>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</si>
  <si>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</si>
  <si>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</si>
  <si>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</si>
  <si>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</si>
  <si>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</si>
  <si>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</si>
  <si>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</si>
  <si>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</si>
  <si>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</si>
  <si>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</si>
  <si>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</si>
  <si>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</si>
  <si>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</si>
  <si>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</si>
  <si>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</si>
  <si>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</si>
  <si>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</si>
  <si>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</si>
  <si>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</si>
  <si>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</si>
  <si>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</si>
  <si>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</si>
  <si>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</si>
  <si>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</si>
  <si>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</si>
  <si>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</si>
  <si>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</si>
  <si>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</si>
  <si>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</si>
  <si>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</si>
  <si>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</si>
  <si>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</si>
  <si>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</si>
  <si>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</si>
  <si>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</si>
  <si>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</si>
  <si>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</si>
  <si>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</si>
  <si>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</si>
  <si>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</si>
  <si>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</si>
  <si>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</si>
  <si>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</si>
  <si>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</si>
  <si>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</si>
  <si>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</si>
  <si>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</si>
  <si>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</si>
  <si>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</si>
  <si>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</si>
  <si>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</si>
  <si>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</si>
  <si>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</si>
  <si>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</si>
  <si>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</si>
  <si>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</si>
  <si>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</si>
  <si>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</si>
  <si>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</si>
  <si>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</si>
  <si>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</si>
  <si>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</si>
  <si>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</si>
  <si>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</si>
  <si>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</si>
  <si>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</si>
  <si>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</si>
  <si>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</si>
  <si>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</si>
  <si>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</si>
  <si>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</si>
  <si>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</si>
  <si>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</si>
  <si>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</si>
  <si>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</si>
  <si>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</si>
  <si>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</si>
  <si>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</si>
  <si>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</si>
  <si>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</si>
  <si>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</si>
  <si>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</si>
  <si>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</si>
  <si>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</si>
  <si>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</si>
  <si>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</si>
  <si>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</si>
  <si>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</si>
  <si>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</si>
  <si>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</si>
  <si>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</si>
  <si>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</si>
  <si>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</si>
  <si>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</si>
  <si>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</si>
  <si>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</si>
  <si>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</si>
  <si>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</si>
  <si>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</si>
  <si>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</si>
  <si>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</si>
  <si>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</si>
  <si>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</si>
  <si>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</si>
  <si>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</si>
  <si>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</si>
  <si>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</si>
  <si>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</si>
  <si>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</si>
  <si>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</si>
  <si>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</si>
  <si>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</si>
  <si>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</si>
  <si>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</si>
  <si>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</si>
  <si>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</si>
  <si>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</si>
  <si>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</si>
  <si>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</si>
  <si>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</si>
  <si>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</si>
  <si>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</si>
  <si>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</si>
  <si>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</si>
  <si>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</si>
  <si>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</si>
  <si>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</si>
  <si>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</si>
  <si>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</si>
  <si>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</si>
  <si>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</si>
  <si>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</si>
  <si>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</si>
  <si>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</si>
  <si>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</si>
  <si>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</si>
  <si>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</si>
  <si>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</si>
  <si>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</si>
  <si>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</si>
  <si>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</si>
  <si>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</si>
  <si>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</si>
  <si>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</si>
  <si>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</si>
  <si>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</si>
  <si>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</si>
  <si>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</si>
  <si>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</si>
  <si>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</si>
  <si>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</si>
  <si>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</si>
  <si>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</si>
  <si>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</si>
  <si>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</si>
  <si>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</si>
  <si>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</si>
  <si>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</si>
  <si>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</si>
  <si>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</si>
  <si>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</si>
  <si>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</si>
  <si>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</si>
  <si>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</si>
  <si>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</si>
  <si>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</si>
  <si>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</si>
  <si>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</si>
  <si>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</si>
  <si>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</si>
  <si>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</si>
  <si>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</si>
  <si>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</si>
  <si>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</si>
  <si>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</si>
  <si>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</si>
  <si>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</si>
  <si>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</si>
  <si>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</si>
  <si>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</si>
  <si>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</si>
  <si>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</si>
  <si>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</si>
  <si>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</si>
  <si>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</si>
  <si>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</si>
  <si>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</si>
  <si>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</si>
  <si>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</si>
  <si>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</si>
  <si>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</si>
  <si>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</si>
  <si>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</si>
  <si>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</si>
  <si>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</si>
  <si>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</si>
  <si>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</si>
  <si>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</si>
  <si>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</si>
  <si>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</si>
  <si>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</si>
  <si>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</si>
  <si>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</si>
  <si>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</si>
  <si>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</si>
  <si>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</si>
  <si>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</si>
  <si>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</si>
  <si>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</si>
  <si>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</si>
  <si>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</si>
  <si>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</si>
  <si>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</si>
  <si>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</si>
  <si>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</si>
  <si>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</si>
  <si>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</si>
  <si>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</si>
  <si>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</si>
  <si>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</si>
  <si>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</si>
  <si>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</si>
  <si>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</si>
  <si>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</si>
  <si>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</si>
  <si>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</si>
  <si>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</si>
  <si>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</si>
  <si>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</si>
  <si>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</si>
  <si>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</si>
  <si>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</si>
  <si>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</si>
  <si>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</si>
  <si>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</si>
  <si>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</si>
  <si>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</si>
  <si>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</si>
  <si>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</si>
  <si>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</si>
  <si>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</si>
  <si>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</si>
  <si>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</si>
  <si>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</si>
  <si>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</si>
  <si>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</si>
  <si>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</si>
  <si>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</si>
  <si>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</si>
  <si>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</si>
  <si>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</si>
  <si>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</si>
  <si>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</si>
  <si>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</si>
  <si>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</si>
  <si>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</si>
  <si>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</si>
  <si>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</si>
  <si>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</si>
  <si>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</si>
  <si>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</si>
  <si>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</si>
  <si>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</si>
  <si>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</si>
  <si>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</si>
  <si>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</si>
  <si>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</si>
  <si>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</si>
  <si>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</si>
  <si>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</si>
  <si>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</si>
  <si>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</si>
  <si>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</si>
  <si>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</si>
  <si>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</si>
  <si>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</si>
  <si>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</si>
  <si>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</si>
  <si>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</si>
  <si>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</si>
  <si>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</si>
  <si>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</si>
  <si>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</si>
  <si>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</si>
  <si>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</si>
  <si>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</si>
  <si>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</si>
  <si>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</si>
  <si>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</si>
  <si>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</si>
  <si>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</si>
  <si>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</si>
  <si>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</si>
  <si>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</si>
  <si>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</si>
  <si>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</si>
  <si>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</si>
  <si>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</si>
  <si>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</si>
  <si>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</si>
  <si>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</si>
  <si>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</si>
  <si>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</si>
  <si>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</si>
  <si>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</si>
  <si>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</si>
  <si>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</si>
  <si>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</si>
  <si>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</si>
  <si>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</si>
  <si>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</si>
  <si>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</si>
  <si>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</si>
  <si>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</si>
  <si>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</si>
  <si>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</si>
  <si>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</si>
  <si>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</si>
  <si>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</si>
  <si>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</si>
  <si>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</si>
  <si>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</si>
  <si>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</si>
  <si>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</si>
  <si>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</si>
  <si>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</si>
  <si>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</si>
  <si>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</si>
  <si>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</si>
  <si>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</si>
  <si>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</si>
  <si>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</si>
  <si>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</si>
  <si>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</si>
  <si>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</si>
  <si>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</si>
  <si>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</si>
  <si>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</si>
  <si>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</si>
  <si>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</si>
  <si>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</si>
  <si>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</si>
  <si>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</si>
  <si>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</si>
  <si>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</si>
  <si>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</si>
  <si>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</si>
  <si>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</si>
  <si>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</si>
  <si>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</si>
  <si>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</si>
  <si>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</si>
  <si>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</si>
  <si>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</si>
  <si>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</si>
  <si>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</si>
  <si>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</si>
  <si>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</si>
  <si>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</si>
  <si>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</si>
  <si>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</si>
  <si>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</si>
  <si>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</si>
  <si>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</si>
  <si>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</si>
  <si>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</si>
  <si>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</si>
  <si>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</si>
  <si>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</si>
  <si>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</si>
  <si>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</si>
  <si>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</si>
  <si>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</si>
  <si>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</si>
  <si>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</si>
  <si>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</si>
  <si>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</si>
  <si>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</si>
  <si>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</si>
  <si>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</si>
  <si>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</si>
  <si>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</si>
  <si>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</si>
  <si>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</si>
  <si>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</si>
  <si>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</si>
  <si>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</si>
  <si>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</si>
  <si>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</si>
  <si>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</si>
  <si>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</si>
  <si>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</si>
  <si>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</si>
  <si>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</si>
  <si>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</si>
  <si>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</si>
  <si>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</si>
  <si>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</si>
  <si>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</si>
  <si>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</si>
  <si>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</si>
  <si>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</si>
  <si>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</si>
  <si>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</si>
  <si>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</si>
  <si>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</si>
  <si>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</si>
  <si>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</si>
  <si>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</si>
  <si>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</si>
  <si>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</si>
  <si>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</si>
  <si>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</si>
  <si>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</si>
  <si>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</si>
  <si>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</si>
  <si>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</si>
  <si>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</si>
  <si>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</si>
  <si>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</si>
  <si>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</si>
  <si>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</si>
  <si>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</si>
  <si>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</si>
  <si>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</si>
  <si>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</si>
  <si>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</si>
  <si>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</si>
  <si>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</si>
  <si>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</si>
  <si>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</si>
  <si>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</si>
  <si>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</si>
  <si>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</si>
  <si>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</si>
  <si>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</si>
  <si>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</si>
  <si>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</si>
  <si>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</si>
  <si>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</si>
  <si>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</si>
  <si>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</si>
  <si>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</si>
  <si>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</si>
  <si>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</si>
  <si>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</si>
  <si>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</si>
  <si>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</si>
  <si>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</si>
  <si>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</si>
  <si>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</si>
  <si>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</si>
  <si>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</si>
  <si>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</si>
  <si>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</si>
  <si>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</si>
  <si>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</si>
  <si>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</si>
  <si>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</si>
  <si>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</si>
  <si>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</si>
  <si>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</si>
  <si>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</si>
  <si>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</si>
  <si>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</si>
  <si>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</si>
  <si>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</si>
  <si>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</si>
  <si>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</si>
  <si>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</si>
  <si>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</si>
  <si>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</si>
  <si>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</si>
  <si>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</si>
  <si>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</si>
  <si>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</si>
  <si>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</si>
  <si>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</si>
  <si>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</si>
  <si>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</si>
  <si>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</si>
  <si>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</si>
  <si>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</si>
  <si>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</si>
  <si>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</si>
  <si>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</si>
  <si>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</si>
  <si>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</si>
  <si>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</si>
  <si>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</si>
  <si>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</si>
  <si>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</si>
  <si>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</si>
  <si>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</si>
  <si>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</si>
  <si>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</si>
  <si>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</si>
  <si>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</si>
  <si>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</si>
  <si>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</si>
  <si>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</si>
  <si>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</si>
  <si>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</si>
  <si>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</si>
  <si>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</si>
  <si>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</si>
  <si>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</si>
  <si>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</si>
  <si>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</si>
  <si>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</si>
  <si>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</si>
  <si>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</si>
  <si>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</si>
  <si>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</si>
  <si>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</si>
  <si>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</si>
  <si>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</si>
  <si>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</si>
  <si>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</si>
  <si>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</si>
  <si>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</si>
  <si>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</si>
  <si>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</si>
  <si>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</si>
  <si>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</si>
  <si>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</si>
  <si>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</si>
  <si>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</si>
  <si>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</si>
  <si>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</si>
  <si>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</si>
  <si>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</si>
  <si>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</si>
  <si>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</si>
  <si>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</si>
  <si>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</si>
  <si>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</si>
  <si>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</si>
  <si>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</si>
  <si>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</si>
  <si>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</si>
  <si>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</si>
  <si>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</si>
  <si>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</si>
  <si>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</si>
  <si>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</si>
  <si>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</si>
  <si>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</si>
  <si>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</si>
  <si>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</si>
  <si>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</si>
  <si>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</si>
  <si>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</si>
  <si>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</si>
  <si>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</si>
  <si>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</si>
  <si>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</si>
  <si>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</si>
  <si>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</si>
  <si>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</si>
  <si>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</si>
  <si>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</si>
  <si>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</si>
  <si>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</si>
  <si>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</si>
  <si>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</si>
  <si>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</si>
  <si>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</si>
  <si>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</si>
  <si>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</si>
  <si>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</si>
  <si>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</si>
  <si>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</si>
  <si>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</si>
  <si>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</si>
  <si>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</si>
  <si>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</si>
  <si>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</si>
  <si>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</si>
  <si>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</si>
  <si>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</si>
  <si>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</si>
  <si>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</si>
  <si>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</si>
  <si>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</si>
  <si>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</si>
  <si>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</si>
  <si>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</si>
  <si>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</si>
  <si>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</si>
  <si>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</si>
  <si>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</si>
  <si>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</si>
  <si>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</si>
  <si>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</si>
  <si>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</si>
  <si>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</si>
  <si>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</si>
  <si>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</si>
  <si>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</si>
  <si>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</si>
  <si>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</si>
  <si>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</si>
  <si>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</si>
  <si>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</si>
  <si>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</si>
  <si>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</si>
  <si>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</si>
  <si>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</si>
  <si>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</si>
  <si>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</si>
  <si>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</si>
  <si>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</si>
  <si>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</si>
  <si>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</si>
  <si>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</si>
  <si>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</si>
  <si>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</si>
  <si>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</si>
  <si>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</si>
  <si>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</si>
  <si>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</si>
  <si>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</si>
  <si>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</si>
  <si>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</si>
  <si>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</si>
  <si>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</si>
  <si>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</si>
  <si>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</si>
  <si>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</si>
  <si>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</si>
  <si>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</si>
  <si>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</si>
  <si>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</si>
  <si>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</si>
  <si>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</si>
  <si>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</si>
  <si>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</si>
  <si>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</si>
  <si>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</si>
  <si>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</si>
  <si>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</si>
  <si>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</si>
  <si>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</si>
  <si>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</si>
  <si>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</si>
  <si>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</si>
  <si>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</si>
  <si>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</si>
  <si>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</si>
  <si>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</si>
  <si>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</si>
  <si>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</si>
  <si>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</si>
  <si>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</si>
  <si>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</si>
  <si>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</si>
  <si>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</si>
  <si>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</si>
  <si>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</si>
  <si>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</si>
  <si>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</si>
  <si>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</si>
  <si>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</si>
  <si>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</si>
  <si>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</si>
  <si>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</si>
  <si>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</si>
  <si>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</si>
  <si>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</si>
  <si>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</si>
  <si>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</si>
  <si>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</si>
  <si>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</si>
  <si>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</si>
  <si>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</si>
  <si>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</si>
  <si>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</si>
  <si>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</si>
  <si>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</si>
  <si>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</si>
  <si>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</si>
  <si>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</si>
  <si>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</si>
  <si>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</si>
  <si>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</si>
  <si>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</si>
  <si>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</si>
  <si>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</si>
  <si>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</si>
  <si>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</si>
  <si>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</si>
  <si>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</si>
  <si>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</si>
  <si>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</si>
  <si>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</si>
  <si>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</si>
  <si>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</si>
  <si>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</si>
  <si>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</si>
  <si>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</si>
  <si>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</si>
  <si>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</si>
  <si>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</si>
  <si>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</si>
  <si>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</si>
  <si>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</si>
  <si>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</si>
  <si>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</si>
  <si>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</si>
  <si>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</si>
  <si>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</si>
  <si>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</si>
  <si>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</si>
  <si>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</si>
  <si>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</si>
  <si>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</si>
  <si>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</si>
  <si>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</si>
  <si>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</si>
  <si>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</si>
  <si>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</si>
  <si>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</si>
  <si>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</si>
  <si>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</si>
  <si>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</si>
  <si>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</si>
  <si>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</si>
  <si>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</si>
  <si>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</si>
  <si>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</si>
  <si>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</si>
  <si>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</si>
  <si>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</si>
  <si>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</si>
  <si>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</si>
  <si>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</si>
  <si>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</si>
  <si>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</si>
  <si>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</si>
  <si>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</si>
  <si>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</si>
  <si>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</si>
  <si>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</si>
  <si>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</si>
  <si>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</si>
  <si>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</si>
  <si>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</si>
  <si>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</si>
  <si>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</si>
  <si>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</si>
  <si>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</si>
  <si>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</si>
  <si>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</si>
  <si>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</si>
  <si>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</si>
  <si>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</si>
  <si>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</si>
  <si>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</si>
  <si>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</si>
  <si>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</si>
  <si>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</si>
  <si>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</si>
  <si>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</si>
  <si>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</si>
  <si>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</si>
  <si>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</si>
  <si>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</si>
  <si>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</si>
  <si>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</si>
  <si>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</si>
  <si>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</si>
  <si>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</si>
  <si>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</si>
  <si>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</si>
  <si>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</si>
  <si>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</si>
  <si>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</si>
  <si>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</si>
  <si>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</si>
  <si>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</si>
  <si>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</si>
  <si>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</si>
  <si>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</si>
  <si>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</si>
  <si>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</si>
  <si>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</si>
  <si>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</si>
  <si>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</si>
  <si>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</si>
  <si>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</si>
  <si>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</si>
  <si>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</si>
  <si>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</si>
  <si>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</si>
  <si>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</si>
  <si>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</si>
  <si>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</si>
  <si>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</si>
  <si>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</si>
  <si>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</si>
  <si>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</si>
  <si>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</si>
  <si>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</si>
  <si>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</si>
  <si>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</si>
  <si>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</si>
  <si>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</si>
  <si>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</si>
  <si>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</si>
  <si>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</si>
  <si>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</si>
  <si>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</si>
  <si>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</si>
  <si>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</si>
  <si>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</si>
  <si>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</si>
  <si>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</si>
  <si>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</si>
  <si>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</si>
  <si>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</si>
  <si>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</si>
  <si>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</si>
  <si>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</si>
  <si>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</si>
  <si>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</si>
  <si>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</si>
  <si>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</si>
  <si>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</si>
  <si>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</si>
  <si>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</si>
  <si>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</si>
  <si>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</si>
  <si>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</si>
  <si>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</si>
  <si>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</si>
  <si>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</si>
  <si>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</si>
  <si>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</si>
  <si>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</si>
  <si>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</si>
  <si>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</si>
  <si>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</si>
  <si>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</si>
  <si>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</si>
  <si>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</si>
  <si>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</si>
  <si>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</si>
  <si>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</si>
  <si>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</si>
  <si>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</si>
  <si>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</si>
  <si>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</si>
  <si>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</si>
  <si>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</si>
  <si>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</si>
  <si>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</si>
  <si>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</si>
  <si>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</si>
  <si>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</si>
  <si>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</si>
  <si>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</si>
  <si>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</si>
  <si>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</si>
  <si>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</si>
  <si>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</si>
  <si>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</si>
  <si>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</si>
  <si>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</si>
  <si>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</si>
  <si>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</si>
  <si>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</si>
  <si>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</si>
  <si>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</si>
  <si>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</si>
  <si>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</si>
  <si>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</si>
  <si>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</si>
  <si>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</si>
  <si>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</si>
  <si>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</si>
  <si>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</si>
  <si>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</si>
  <si>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</si>
  <si>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</si>
  <si>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</si>
  <si>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</si>
  <si>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</si>
  <si>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</si>
  <si>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</si>
  <si>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</si>
  <si>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</si>
  <si>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</si>
  <si>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</si>
  <si>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</si>
  <si>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</si>
  <si>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</si>
  <si>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</si>
  <si>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</si>
  <si>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</si>
  <si>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</si>
  <si>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</si>
  <si>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</si>
  <si>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</si>
  <si>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</si>
  <si>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</si>
  <si>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</si>
  <si>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</si>
  <si>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</si>
  <si>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</si>
  <si>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</si>
  <si>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</si>
  <si>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</si>
  <si>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</si>
  <si>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</si>
  <si>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</si>
  <si>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</si>
  <si>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</si>
  <si>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</si>
  <si>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</si>
  <si>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</si>
  <si>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</si>
  <si>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</si>
  <si>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</si>
  <si>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</si>
  <si>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</si>
  <si>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</si>
  <si>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</si>
  <si>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</si>
  <si>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</si>
  <si>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</si>
  <si>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</si>
  <si>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</si>
  <si>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</si>
  <si>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</si>
  <si>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</si>
  <si>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</si>
  <si>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</si>
  <si>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</si>
  <si>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</si>
  <si>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</si>
  <si>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</si>
  <si>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</si>
  <si>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</si>
  <si>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</si>
  <si>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</si>
  <si>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</si>
  <si>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</si>
  <si>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</si>
  <si>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</si>
  <si>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</si>
  <si>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</si>
  <si>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</si>
  <si>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</si>
  <si>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</si>
  <si>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</si>
  <si>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</si>
  <si>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</si>
  <si>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</si>
  <si>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</si>
  <si>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</si>
  <si>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</si>
  <si>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</si>
  <si>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</si>
  <si>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</si>
  <si>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</si>
  <si>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</si>
  <si>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</si>
  <si>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</si>
  <si>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</si>
  <si>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</si>
  <si>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</si>
  <si>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</si>
  <si>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</si>
  <si>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</si>
  <si>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</si>
  <si>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</si>
  <si>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</si>
  <si>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</si>
  <si>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</si>
  <si>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</si>
  <si>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</si>
  <si>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</si>
  <si>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</si>
  <si>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</si>
  <si>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</si>
  <si>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</si>
  <si>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</si>
  <si>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</si>
  <si>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</si>
  <si>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</si>
  <si>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</si>
  <si>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</si>
  <si>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</si>
  <si>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</si>
  <si>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</si>
  <si>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</si>
  <si>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</si>
  <si>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</si>
  <si>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</si>
  <si>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</si>
  <si>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</si>
  <si>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</si>
  <si>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</si>
  <si>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</si>
  <si>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</si>
  <si>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</si>
  <si>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</si>
  <si>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</si>
  <si>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</si>
  <si>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</si>
  <si>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</si>
  <si>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</si>
  <si>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</si>
  <si>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</si>
  <si>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</si>
  <si>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</si>
  <si>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</si>
  <si>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</si>
  <si>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</si>
  <si>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</si>
  <si>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</si>
  <si>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</si>
  <si>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</si>
  <si>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</si>
  <si>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</si>
  <si>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</si>
  <si>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</si>
  <si>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</si>
  <si>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</si>
  <si>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</si>
  <si>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</si>
  <si>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</si>
  <si>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</si>
  <si>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</si>
  <si>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</si>
  <si>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</si>
  <si>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</si>
  <si>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</si>
  <si>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</si>
  <si>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</si>
  <si>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</si>
  <si>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</si>
  <si>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</si>
  <si>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</si>
  <si>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</si>
  <si>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</si>
  <si>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</si>
  <si>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</si>
  <si>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</si>
  <si>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</si>
  <si>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</si>
  <si>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</si>
  <si>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</si>
  <si>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</si>
  <si>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</si>
  <si>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</si>
  <si>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</si>
  <si>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</si>
  <si>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</si>
  <si>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</si>
  <si>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</si>
  <si>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</si>
  <si>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</si>
  <si>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</si>
  <si>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</si>
  <si>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</si>
  <si>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</si>
  <si>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</si>
  <si>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</si>
  <si>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</si>
  <si>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</si>
  <si>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</si>
  <si>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</si>
  <si>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</si>
  <si>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</si>
  <si>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</si>
  <si>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</si>
  <si>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</si>
  <si>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</si>
  <si>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</si>
  <si>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</si>
  <si>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</si>
  <si>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</si>
  <si>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</si>
  <si>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</si>
  <si>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</si>
  <si>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</si>
  <si>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</si>
  <si>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</si>
  <si>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</si>
  <si>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</si>
  <si>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</si>
  <si>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</si>
  <si>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</si>
  <si>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</si>
  <si>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</si>
  <si>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</si>
  <si>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</si>
  <si>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</si>
  <si>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</si>
  <si>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</si>
  <si>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</si>
  <si>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</si>
  <si>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</si>
  <si>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</si>
  <si>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</si>
  <si>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</si>
  <si>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</si>
  <si>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</si>
  <si>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</si>
  <si>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</si>
  <si>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</si>
  <si>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</si>
  <si>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</si>
  <si>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</si>
  <si>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</si>
  <si>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</si>
  <si>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</si>
  <si>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</si>
  <si>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</si>
  <si>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</si>
  <si>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</si>
  <si>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</si>
  <si>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</si>
  <si>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</si>
  <si>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</si>
  <si>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</si>
  <si>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</si>
  <si>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</si>
  <si>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</si>
  <si>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</si>
  <si>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</si>
  <si>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</si>
  <si>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</si>
  <si>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</si>
  <si>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</si>
  <si>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</si>
  <si>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</si>
  <si>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</si>
  <si>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</si>
  <si>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</si>
  <si>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</si>
  <si>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</si>
  <si>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</si>
  <si>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</si>
  <si>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</si>
  <si>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</si>
  <si>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</si>
  <si>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</si>
  <si>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</si>
  <si>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</si>
  <si>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</si>
  <si>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</si>
  <si>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</si>
  <si>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</si>
  <si>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</si>
  <si>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</si>
  <si>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</si>
  <si>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</si>
  <si>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</si>
  <si>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</si>
  <si>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</si>
  <si>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</si>
  <si>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</si>
  <si>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</si>
  <si>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</si>
  <si>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</si>
  <si>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</si>
  <si>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</si>
  <si>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</si>
  <si>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</si>
  <si>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</si>
  <si>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</si>
  <si>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</si>
  <si>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</si>
  <si>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</si>
  <si>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</si>
  <si>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</si>
  <si>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</si>
  <si>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</si>
  <si>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</si>
  <si>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</si>
  <si>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</si>
  <si>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</si>
  <si>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</si>
  <si>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</si>
  <si>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</si>
  <si>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</si>
  <si>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</si>
  <si>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</si>
  <si>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</si>
  <si>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</si>
  <si>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</si>
  <si>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</si>
  <si>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</si>
  <si>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</si>
  <si>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</si>
  <si>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</si>
  <si>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</si>
  <si>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</si>
  <si>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</si>
  <si>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</si>
  <si>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</si>
  <si>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</si>
  <si>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</si>
  <si>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</si>
  <si>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</si>
  <si>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</si>
  <si>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</si>
  <si>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</si>
  <si>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</si>
  <si>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</si>
  <si>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</si>
  <si>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</si>
  <si>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</si>
  <si>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</si>
  <si>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</si>
  <si>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</si>
  <si>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</si>
  <si>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</si>
  <si>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</si>
  <si>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</si>
  <si>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</si>
  <si>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</si>
  <si>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</si>
  <si>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</si>
  <si>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</si>
  <si>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</si>
  <si>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</si>
  <si>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</si>
  <si>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</si>
  <si>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</si>
  <si>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</si>
  <si>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</si>
  <si>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</si>
  <si>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</si>
  <si>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</si>
  <si>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</si>
  <si>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</si>
  <si>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</si>
  <si>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</si>
  <si>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</si>
  <si>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</si>
  <si>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</si>
  <si>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</si>
  <si>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</si>
  <si>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</si>
  <si>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</si>
  <si>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</si>
  <si>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</si>
  <si>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</si>
  <si>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</si>
  <si>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</si>
  <si>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</si>
  <si>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</si>
  <si>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</si>
  <si>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</si>
  <si>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</si>
  <si>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</si>
  <si>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</si>
  <si>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</si>
  <si>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</si>
  <si>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</si>
  <si>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</si>
  <si>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</si>
  <si>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</si>
  <si>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</si>
  <si>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</si>
  <si>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</si>
  <si>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</si>
  <si>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</si>
  <si>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</si>
  <si>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</si>
  <si>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</si>
  <si>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</si>
  <si>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</si>
  <si>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</si>
  <si>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</si>
  <si>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</si>
  <si>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</si>
  <si>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</si>
  <si>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</si>
  <si>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</si>
  <si>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</si>
  <si>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</si>
  <si>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</si>
  <si>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</si>
  <si>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</si>
  <si>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</si>
  <si>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</si>
  <si>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</si>
  <si>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</si>
  <si>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</si>
  <si>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</si>
  <si>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</si>
  <si>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</si>
  <si>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</si>
  <si>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</si>
  <si>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</si>
  <si>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</si>
  <si>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</si>
  <si>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</si>
  <si>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</si>
  <si>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</si>
  <si>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</si>
  <si>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</si>
  <si>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</si>
  <si>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</si>
  <si>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</si>
  <si>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</si>
  <si>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</si>
  <si>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</si>
  <si>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</si>
  <si>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</si>
  <si>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</si>
  <si>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</si>
  <si>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</si>
  <si>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</si>
  <si>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</si>
  <si>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</si>
  <si>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</si>
  <si>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</si>
  <si>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</si>
  <si>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</si>
  <si>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</si>
  <si>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</si>
  <si>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</si>
  <si>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</si>
  <si>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</si>
  <si>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</si>
  <si>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</si>
  <si>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</si>
  <si>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</si>
  <si>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</si>
  <si>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</si>
  <si>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</si>
  <si>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</si>
  <si>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</si>
  <si>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</si>
  <si>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</si>
  <si>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</si>
  <si>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</si>
  <si>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</si>
  <si>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</si>
  <si>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</si>
  <si>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</si>
  <si>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</si>
  <si>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</si>
  <si>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</si>
  <si>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</si>
  <si>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</si>
  <si>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</si>
  <si>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</si>
  <si>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</si>
  <si>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</si>
  <si>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</si>
  <si>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</si>
  <si>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</si>
  <si>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</si>
  <si>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</si>
  <si>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</si>
  <si>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</si>
  <si>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</si>
  <si>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</si>
  <si>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</si>
  <si>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</si>
  <si>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</si>
  <si>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</si>
  <si>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</si>
  <si>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</si>
  <si>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</si>
  <si>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</si>
  <si>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</si>
  <si>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</si>
  <si>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</si>
  <si>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</si>
  <si>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</si>
  <si>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</si>
  <si>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</si>
  <si>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</si>
  <si>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</si>
  <si>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</si>
  <si>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</si>
  <si>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</si>
  <si>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</si>
  <si>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</si>
  <si>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</si>
  <si>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</si>
  <si>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</si>
  <si>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</si>
  <si>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</si>
  <si>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</si>
  <si>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</si>
  <si>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</si>
  <si>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</si>
  <si>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</si>
  <si>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</si>
  <si>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</si>
  <si>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</si>
  <si>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</si>
  <si>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</si>
  <si>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</si>
  <si>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</si>
  <si>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</si>
  <si>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</si>
  <si>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</si>
  <si>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</si>
  <si>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</si>
  <si>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</si>
  <si>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</si>
  <si>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</si>
  <si>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</si>
  <si>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</si>
  <si>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</si>
  <si>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</si>
  <si>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</si>
  <si>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</si>
  <si>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</si>
  <si>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</si>
  <si>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</si>
  <si>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</si>
  <si>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</si>
  <si>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</si>
  <si>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</si>
  <si>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</si>
  <si>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</si>
  <si>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</si>
  <si>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</si>
  <si>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</si>
  <si>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</si>
  <si>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</si>
  <si>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</si>
  <si>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</si>
  <si>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</si>
  <si>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</si>
  <si>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</si>
  <si>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</si>
  <si>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</si>
  <si>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</si>
  <si>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</si>
  <si>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</si>
  <si>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</si>
  <si>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</si>
  <si>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</si>
  <si>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</si>
  <si>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</si>
  <si>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</si>
  <si>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</si>
  <si>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</si>
  <si>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</si>
  <si>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</si>
  <si>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</si>
  <si>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</si>
  <si>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</si>
  <si>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</si>
  <si>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</si>
  <si>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</si>
  <si>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</si>
  <si>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</si>
  <si>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</si>
  <si>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</si>
  <si>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</si>
  <si>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</si>
  <si>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</si>
  <si>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</si>
  <si>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</si>
  <si>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</si>
  <si>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</si>
  <si>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</si>
  <si>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</si>
  <si>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</si>
  <si>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</si>
  <si>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</si>
  <si>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</si>
  <si>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</si>
  <si>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</si>
  <si>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</si>
  <si>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</si>
  <si>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</si>
  <si>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</si>
  <si>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</si>
  <si>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</si>
  <si>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</si>
  <si>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</si>
  <si>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</si>
  <si>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</si>
  <si>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</si>
  <si>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</si>
  <si>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</si>
  <si>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</si>
  <si>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</si>
  <si>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</si>
  <si>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</si>
  <si>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</si>
  <si>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</si>
  <si>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</si>
  <si>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</si>
  <si>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</si>
  <si>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</si>
  <si>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</si>
  <si>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</si>
  <si>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</si>
  <si>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</si>
  <si>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</si>
  <si>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</si>
  <si>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</si>
  <si>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</si>
  <si>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</si>
  <si>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</si>
  <si>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</si>
  <si>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</si>
  <si>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</si>
  <si>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</si>
  <si>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</si>
  <si>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</si>
  <si>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</si>
  <si>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</si>
  <si>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</si>
  <si>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</si>
  <si>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</si>
  <si>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</si>
  <si>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</si>
  <si>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</si>
  <si>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</si>
  <si>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</si>
  <si>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</si>
  <si>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</si>
  <si>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</si>
  <si>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</si>
  <si>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</si>
  <si>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</si>
  <si>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</si>
  <si>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</si>
  <si>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</si>
  <si>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</si>
  <si>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</si>
  <si>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</si>
  <si>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</si>
  <si>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</si>
  <si>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</si>
  <si>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</si>
  <si>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</si>
  <si>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</si>
  <si>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</si>
  <si>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</si>
  <si>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</si>
  <si>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</si>
  <si>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</si>
  <si>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</si>
  <si>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</si>
  <si>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</si>
  <si>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</si>
  <si>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</si>
  <si>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</si>
  <si>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</si>
  <si>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</si>
  <si>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</si>
  <si>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</si>
  <si>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</si>
  <si>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</si>
  <si>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</si>
  <si>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</si>
  <si>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</si>
  <si>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</si>
  <si>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</si>
  <si>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</si>
  <si>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</si>
  <si>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</si>
  <si>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</si>
  <si>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</si>
  <si>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</si>
  <si>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</si>
  <si>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</si>
  <si>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</si>
  <si>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</si>
  <si>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</si>
  <si>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</si>
  <si>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</si>
  <si>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</si>
  <si>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</si>
  <si>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</si>
  <si>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</si>
  <si>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</si>
  <si>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</si>
  <si>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</si>
  <si>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</si>
  <si>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</si>
  <si>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</si>
  <si>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</si>
  <si>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</si>
  <si>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</si>
  <si>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</si>
  <si>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</si>
  <si>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</si>
  <si>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</si>
  <si>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</si>
  <si>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</si>
  <si>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</si>
  <si>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</si>
  <si>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</si>
  <si>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</si>
  <si>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</si>
  <si>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</si>
  <si>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</si>
  <si>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</si>
  <si>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</si>
  <si>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</si>
  <si>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</si>
  <si>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</si>
  <si>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</si>
  <si>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</si>
  <si>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</si>
  <si>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</si>
  <si>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</si>
  <si>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</si>
  <si>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</si>
  <si>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</si>
  <si>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</si>
  <si>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</si>
  <si>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</si>
  <si>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</si>
  <si>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</si>
  <si>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</si>
  <si>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</si>
  <si>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</si>
  <si>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</si>
  <si>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</si>
  <si>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</si>
  <si>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</si>
  <si>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</si>
  <si>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</si>
  <si>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</si>
  <si>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</si>
  <si>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</si>
  <si>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</si>
  <si>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</si>
  <si>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</si>
  <si>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</si>
  <si>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</si>
  <si>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</si>
  <si>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</si>
  <si>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</si>
  <si>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</si>
  <si>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</si>
  <si>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</si>
  <si>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</si>
  <si>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</si>
  <si>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</si>
  <si>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</si>
  <si>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</si>
  <si>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</si>
  <si>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</si>
  <si>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</si>
  <si>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</si>
  <si>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</si>
  <si>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</si>
  <si>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</si>
  <si>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</si>
  <si>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</si>
  <si>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</si>
  <si>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</si>
  <si>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</si>
  <si>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</si>
  <si>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</si>
  <si>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</si>
  <si>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</si>
  <si>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</si>
  <si>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</si>
  <si>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</si>
  <si>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</si>
  <si>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</si>
  <si>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</si>
  <si>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</si>
  <si>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</si>
  <si>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</si>
  <si>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</si>
  <si>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</si>
  <si>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</si>
  <si>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</si>
  <si>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</si>
  <si>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</si>
  <si>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</si>
  <si>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</si>
  <si>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</si>
  <si>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</si>
  <si>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</si>
  <si>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</si>
  <si>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</si>
  <si>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</si>
  <si>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</si>
  <si>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</si>
  <si>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</si>
  <si>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</si>
  <si>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</si>
  <si>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</si>
  <si>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</si>
  <si>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</si>
  <si>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</si>
  <si>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</si>
  <si>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</si>
  <si>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</si>
  <si>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</si>
  <si>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</si>
  <si>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</si>
  <si>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</si>
  <si>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</si>
  <si>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</si>
  <si>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</si>
  <si>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</si>
  <si>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</si>
  <si>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</si>
  <si>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</si>
  <si>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</si>
  <si>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</si>
  <si>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</si>
  <si>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</si>
  <si>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</si>
  <si>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</si>
  <si>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</si>
  <si>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</si>
  <si>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</si>
  <si>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</si>
  <si>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</si>
  <si>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</si>
  <si>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</si>
  <si>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</si>
  <si>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</si>
  <si>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</si>
  <si>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</si>
  <si>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</si>
  <si>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</si>
  <si>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</si>
  <si>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</si>
  <si>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</si>
  <si>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</si>
  <si>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</si>
  <si>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</si>
  <si>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</si>
  <si>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</si>
  <si>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</si>
  <si>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</si>
  <si>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</si>
  <si>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</si>
  <si>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</si>
  <si>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</si>
  <si>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</si>
  <si>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</si>
  <si>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</si>
  <si>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</si>
  <si>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</si>
  <si>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</si>
  <si>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</si>
  <si>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</si>
  <si>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</si>
  <si>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</si>
  <si>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</si>
  <si>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</si>
  <si>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</si>
  <si>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</si>
  <si>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</si>
  <si>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</si>
  <si>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</si>
  <si>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</si>
  <si>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</si>
  <si>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</si>
  <si>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</si>
  <si>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</si>
  <si>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</si>
  <si>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</si>
  <si>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</si>
  <si>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</si>
  <si>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</si>
  <si>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</si>
  <si>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</si>
  <si>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</si>
  <si>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</si>
  <si>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</si>
  <si>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</si>
  <si>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</si>
  <si>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</si>
  <si>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</si>
  <si>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</si>
  <si>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</si>
  <si>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</si>
  <si>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</si>
  <si>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</si>
  <si>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</si>
  <si>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</si>
  <si>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</si>
  <si>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</si>
  <si>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</si>
  <si>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</si>
  <si>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</si>
  <si>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</si>
  <si>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</si>
  <si>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</si>
  <si>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</si>
  <si>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</si>
  <si>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</si>
  <si>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</si>
  <si>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</si>
  <si>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</si>
  <si>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</si>
  <si>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</si>
  <si>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</si>
  <si>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</si>
  <si>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</si>
  <si>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</si>
  <si>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</si>
  <si>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</si>
  <si>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</si>
  <si>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</si>
  <si>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</si>
  <si>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</si>
  <si>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</si>
  <si>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</si>
  <si>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</si>
  <si>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</si>
  <si>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</si>
  <si>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</si>
  <si>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</si>
  <si>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</si>
  <si>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</si>
  <si>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</si>
  <si>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</si>
  <si>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</si>
  <si>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</si>
  <si>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</si>
  <si>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</si>
  <si>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</si>
  <si>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</si>
  <si>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</si>
  <si>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</si>
  <si>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</si>
  <si>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</si>
  <si>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</si>
  <si>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</si>
  <si>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</si>
  <si>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</si>
  <si>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</si>
  <si>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</si>
  <si>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</si>
  <si>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</si>
  <si>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</si>
  <si>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</si>
  <si>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</si>
  <si>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</si>
  <si>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</si>
  <si>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</si>
  <si>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</si>
  <si>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</si>
  <si>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</si>
  <si>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</si>
  <si>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</si>
  <si>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</si>
  <si>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</si>
  <si>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</si>
  <si>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</si>
  <si>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</si>
  <si>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</si>
  <si>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</si>
  <si>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</si>
  <si>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</si>
  <si>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</si>
  <si>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</si>
  <si>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</si>
  <si>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</si>
  <si>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</si>
  <si>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</si>
  <si>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</si>
  <si>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</si>
  <si>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</si>
  <si>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</si>
  <si>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</si>
  <si>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</si>
  <si>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</si>
  <si>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</si>
  <si>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</si>
  <si>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</si>
  <si>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</si>
  <si>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</si>
  <si>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</si>
  <si>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</si>
  <si>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</si>
  <si>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</si>
  <si>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</si>
  <si>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</si>
  <si>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</si>
  <si>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</si>
  <si>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</si>
  <si>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</si>
  <si>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</si>
  <si>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</si>
  <si>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</si>
  <si>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</si>
  <si>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</si>
  <si>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</si>
  <si>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</si>
  <si>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</si>
  <si>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</si>
  <si>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</si>
  <si>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</si>
  <si>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</si>
  <si>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</si>
  <si>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</si>
  <si>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</si>
  <si>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</si>
  <si>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</si>
  <si>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</si>
  <si>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</si>
  <si>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</si>
  <si>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</si>
  <si>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</si>
  <si>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</si>
  <si>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</si>
  <si>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</si>
  <si>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</si>
  <si>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</si>
  <si>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</si>
  <si>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</si>
  <si>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</si>
  <si>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</si>
  <si>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</si>
  <si>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</si>
  <si>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</si>
  <si>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</si>
  <si>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</si>
  <si>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</si>
  <si>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</si>
  <si>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</si>
  <si>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</si>
  <si>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</si>
  <si>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</si>
  <si>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</si>
  <si>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</si>
  <si>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</si>
  <si>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</si>
  <si>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</si>
  <si>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</si>
  <si>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</si>
  <si>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</si>
  <si>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</si>
  <si>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</si>
  <si>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</si>
  <si>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</si>
  <si>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</si>
  <si>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</si>
  <si>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</si>
  <si>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</si>
  <si>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</si>
  <si>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</si>
  <si>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</si>
  <si>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</si>
  <si>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</si>
  <si>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</si>
  <si>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</si>
  <si>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</si>
  <si>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</si>
  <si>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</si>
  <si>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</si>
  <si>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</si>
  <si>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</si>
  <si>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</si>
  <si>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</si>
  <si>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</si>
  <si>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</si>
  <si>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</si>
  <si>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</si>
  <si>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</si>
  <si>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</si>
  <si>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</si>
  <si>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</si>
  <si>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</si>
  <si>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</si>
  <si>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</si>
  <si>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</si>
  <si>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</si>
  <si>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</si>
  <si>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</si>
  <si>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</si>
  <si>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</si>
  <si>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</si>
  <si>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</si>
  <si>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</si>
  <si>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</si>
  <si>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</si>
  <si>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</si>
  <si>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</si>
  <si>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</si>
  <si>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</si>
  <si>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</si>
  <si>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</si>
  <si>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</si>
  <si>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</si>
  <si>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</si>
  <si>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</si>
  <si>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</si>
  <si>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</si>
  <si>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</si>
  <si>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</si>
  <si>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</si>
  <si>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</si>
  <si>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</si>
  <si>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</si>
  <si>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</si>
  <si>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</si>
  <si>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</si>
  <si>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</si>
  <si>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</si>
  <si>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</si>
  <si>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</si>
  <si>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</si>
  <si>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</si>
  <si>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</si>
  <si>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</si>
  <si>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</si>
  <si>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</si>
  <si>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</si>
  <si>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</si>
  <si>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</si>
  <si>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</si>
  <si>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</si>
  <si>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</si>
  <si>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</si>
  <si>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</si>
  <si>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</si>
  <si>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</si>
  <si>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</si>
  <si>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</si>
  <si>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</si>
  <si>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</si>
  <si>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</si>
  <si>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</si>
  <si>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</si>
  <si>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</si>
  <si>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</si>
  <si>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</si>
  <si>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</si>
  <si>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</si>
  <si>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</si>
  <si>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</si>
  <si>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</si>
  <si>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</si>
  <si>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</si>
  <si>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</si>
  <si>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</si>
  <si>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</si>
  <si>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</si>
  <si>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</si>
  <si>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</si>
  <si>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</si>
  <si>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</si>
  <si>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</si>
  <si>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</si>
  <si>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</si>
  <si>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</si>
  <si>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</si>
  <si>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</si>
  <si>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</si>
  <si>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</si>
  <si>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</si>
  <si>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</si>
  <si>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</si>
  <si>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</si>
  <si>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</si>
  <si>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</si>
  <si>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</si>
  <si>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</si>
  <si>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</si>
  <si>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</si>
  <si>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</si>
  <si>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</si>
  <si>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</si>
  <si>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</si>
  <si>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</si>
  <si>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</si>
  <si>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</si>
  <si>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</si>
  <si>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</si>
  <si>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</si>
  <si>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</si>
  <si>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</si>
  <si>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</si>
  <si>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</si>
  <si>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</si>
  <si>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</si>
  <si>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</si>
  <si>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</si>
  <si>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</si>
  <si>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</si>
  <si>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</si>
  <si>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</si>
  <si>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</si>
  <si>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</si>
  <si>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</si>
  <si>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</si>
  <si>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</si>
  <si>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</si>
  <si>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</si>
  <si>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</si>
  <si>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</si>
  <si>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</si>
  <si>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</si>
  <si>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</si>
  <si>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</si>
  <si>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</si>
  <si>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</si>
  <si>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</si>
  <si>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</si>
  <si>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</si>
  <si>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</si>
  <si>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</si>
  <si>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</si>
  <si>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</si>
  <si>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</si>
  <si>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</si>
  <si>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</si>
  <si>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</si>
  <si>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</si>
  <si>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</si>
  <si>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</si>
  <si>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</si>
  <si>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</si>
  <si>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</si>
  <si>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</si>
  <si>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</si>
  <si>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</si>
  <si>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</si>
  <si>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</si>
  <si>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</si>
  <si>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</si>
  <si>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</si>
  <si>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</si>
  <si>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</si>
  <si>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</si>
  <si>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</si>
  <si>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</si>
  <si>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</si>
  <si>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</si>
  <si>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</si>
  <si>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</si>
  <si>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</si>
  <si>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</si>
  <si>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</si>
  <si>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</si>
  <si>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</si>
  <si>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</si>
  <si>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</si>
  <si>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</si>
  <si>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</si>
  <si>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</si>
  <si>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</si>
  <si>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</si>
  <si>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</si>
  <si>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</si>
  <si>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</si>
  <si>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</si>
  <si>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</si>
  <si>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</si>
  <si>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</si>
  <si>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</si>
  <si>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</si>
  <si>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</si>
  <si>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</si>
  <si>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</si>
  <si>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</si>
  <si>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</si>
  <si>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</si>
  <si>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</si>
  <si>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</si>
  <si>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</si>
  <si>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</si>
  <si>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</si>
  <si>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</si>
  <si>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</si>
  <si>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</si>
  <si>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</si>
  <si>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</si>
  <si>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</si>
  <si>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</si>
  <si>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</si>
  <si>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</si>
  <si>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</si>
  <si>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</si>
  <si>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</si>
  <si>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</si>
  <si>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</si>
  <si>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</si>
  <si>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</si>
  <si>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</si>
  <si>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</si>
  <si>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</si>
  <si>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</si>
  <si>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</si>
  <si>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</si>
  <si>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</si>
  <si>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</si>
  <si>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</si>
  <si>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</si>
  <si>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</si>
  <si>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</si>
  <si>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</si>
  <si>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</si>
  <si>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</si>
  <si>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</si>
  <si>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</si>
  <si>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</si>
  <si>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</si>
  <si>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</si>
  <si>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</si>
  <si>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</si>
  <si>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</si>
  <si>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</si>
  <si>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</si>
  <si>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</si>
  <si>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</si>
  <si>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</si>
  <si>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</si>
  <si>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</si>
  <si>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</si>
  <si>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</si>
  <si>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</si>
  <si>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</si>
  <si>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</si>
  <si>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</si>
  <si>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</si>
  <si>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</si>
  <si>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</si>
  <si>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</si>
  <si>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</si>
  <si>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</si>
  <si>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</si>
  <si>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</si>
  <si>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</si>
  <si>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</si>
  <si>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</si>
  <si>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</si>
  <si>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</si>
  <si>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</si>
  <si>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</si>
  <si>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</si>
  <si>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</si>
  <si>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</si>
  <si>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</si>
  <si>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</si>
  <si>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</si>
  <si>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</si>
  <si>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</si>
  <si>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</si>
  <si>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</si>
  <si>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</si>
  <si>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</si>
  <si>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</si>
  <si>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</si>
  <si>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</si>
  <si>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</si>
  <si>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</si>
  <si>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</si>
  <si>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</si>
  <si>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</si>
  <si>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</si>
  <si>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</si>
  <si>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</si>
  <si>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</si>
  <si>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</si>
  <si>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</si>
  <si>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</si>
  <si>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</si>
  <si>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</si>
  <si>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</si>
  <si>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</si>
  <si>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</si>
  <si>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</si>
  <si>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</si>
  <si>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</si>
  <si>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</si>
  <si>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</si>
  <si>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</si>
  <si>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</si>
  <si>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</si>
  <si>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</si>
  <si>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</si>
  <si>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</si>
  <si>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</si>
  <si>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</si>
  <si>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</si>
  <si>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</si>
  <si>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</si>
  <si>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</si>
  <si>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</si>
  <si>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</si>
  <si>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</si>
  <si>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</si>
  <si>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</si>
  <si>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</si>
  <si>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</si>
  <si>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</si>
  <si>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</si>
  <si>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</si>
  <si>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</si>
  <si>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</si>
  <si>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</si>
  <si>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</si>
  <si>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</si>
  <si>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</si>
  <si>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</si>
  <si>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</si>
  <si>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</si>
  <si>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</si>
  <si>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</si>
  <si>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</si>
  <si>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</si>
  <si>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</si>
  <si>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</si>
  <si>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</si>
  <si>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</si>
  <si>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</si>
  <si>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</si>
  <si>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</si>
  <si>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</si>
  <si>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</si>
  <si>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</si>
  <si>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</si>
  <si>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</si>
  <si>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</si>
  <si>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</si>
  <si>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</si>
  <si>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</si>
  <si>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</si>
  <si>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</si>
  <si>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</si>
  <si>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</si>
  <si>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</si>
  <si>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</si>
  <si>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</si>
  <si>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</si>
  <si>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</si>
  <si>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</si>
  <si>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</si>
  <si>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</si>
  <si>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</si>
  <si>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</si>
  <si>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</si>
  <si>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</si>
  <si>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</si>
  <si>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</si>
  <si>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</si>
  <si>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</si>
  <si>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</si>
  <si>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</si>
  <si>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</si>
  <si>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</si>
  <si>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</si>
  <si>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</si>
  <si>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</si>
  <si>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</si>
  <si>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</si>
  <si>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</si>
  <si>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</si>
  <si>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</si>
  <si>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</si>
  <si>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</si>
  <si>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</si>
  <si>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</si>
  <si>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</si>
  <si>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</si>
  <si>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</si>
  <si>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</si>
  <si>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</si>
  <si>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</si>
  <si>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</si>
  <si>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</si>
  <si>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</si>
  <si>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</si>
  <si>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</si>
  <si>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</si>
  <si>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</si>
  <si>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</si>
  <si>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</si>
  <si>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</si>
  <si>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</si>
  <si>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</si>
  <si>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</si>
  <si>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</si>
  <si>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</si>
  <si>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</si>
  <si>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</si>
  <si>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</si>
  <si>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</si>
  <si>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</si>
  <si>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</si>
  <si>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</si>
  <si>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</si>
  <si>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</si>
  <si>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</si>
  <si>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</si>
  <si>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</si>
  <si>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</si>
  <si>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</si>
  <si>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</si>
  <si>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</si>
  <si>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</si>
  <si>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</si>
  <si>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</si>
  <si>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</si>
  <si>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</si>
  <si>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</si>
  <si>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</si>
  <si>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</si>
  <si>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</si>
  <si>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</si>
  <si>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</si>
  <si>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</si>
  <si>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</si>
  <si>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</si>
  <si>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</si>
  <si>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</si>
  <si>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</si>
  <si>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</si>
  <si>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</si>
  <si>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</si>
  <si>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</si>
  <si>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</si>
  <si>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</si>
  <si>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</si>
  <si>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</si>
  <si>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</si>
  <si>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</si>
  <si>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</si>
  <si>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</si>
  <si>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</si>
  <si>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</si>
  <si>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</si>
  <si>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</si>
  <si>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</si>
  <si>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</si>
  <si>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</si>
  <si>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</si>
  <si>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</si>
  <si>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</si>
  <si>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</si>
  <si>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</si>
  <si>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</si>
  <si>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</si>
  <si>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</si>
  <si>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</si>
  <si>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</si>
  <si>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</si>
  <si>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</si>
  <si>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</si>
  <si>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</si>
  <si>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</si>
  <si>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</si>
  <si>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</si>
  <si>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</si>
  <si>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</si>
  <si>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</si>
  <si>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</si>
  <si>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</si>
  <si>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</si>
  <si>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</si>
  <si>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</si>
  <si>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</si>
  <si>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</si>
  <si>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</si>
  <si>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</si>
  <si>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</si>
  <si>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</si>
  <si>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</si>
  <si>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</si>
  <si>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</si>
  <si>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</si>
  <si>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</si>
  <si>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</si>
  <si>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</si>
  <si>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</si>
  <si>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</si>
  <si>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</si>
  <si>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</si>
  <si>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</si>
  <si>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</si>
  <si>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</si>
  <si>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</si>
  <si>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</si>
  <si>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</si>
  <si>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</si>
  <si>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</si>
  <si>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</si>
  <si>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</si>
  <si>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</si>
  <si>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</si>
  <si>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</si>
  <si>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</si>
  <si>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</si>
  <si>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</si>
  <si>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</si>
  <si>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</si>
  <si>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</si>
  <si>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</si>
  <si>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</si>
  <si>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</si>
  <si>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</si>
  <si>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</si>
  <si>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</si>
  <si>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</si>
  <si>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</si>
  <si>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</si>
  <si>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</si>
  <si>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</si>
  <si>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</si>
  <si>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</si>
  <si>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</si>
  <si>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</si>
  <si>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</si>
  <si>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</si>
  <si>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</si>
  <si>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</si>
  <si>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</si>
  <si>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</si>
  <si>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</si>
  <si>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</si>
  <si>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</si>
  <si>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</si>
  <si>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</si>
  <si>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</si>
  <si>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</si>
  <si>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</si>
  <si>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</si>
  <si>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</si>
  <si>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</si>
  <si>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</si>
  <si>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</si>
  <si>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</si>
  <si>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</si>
  <si>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</si>
  <si>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</si>
  <si>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</si>
  <si>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</si>
  <si>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</si>
  <si>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</si>
  <si>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</si>
  <si>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</si>
  <si>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</si>
  <si>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</si>
  <si>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</si>
  <si>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</si>
  <si>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</si>
  <si>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</si>
  <si>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</si>
  <si>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</si>
  <si>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</si>
  <si>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</si>
  <si>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</si>
  <si>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</si>
  <si>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</si>
  <si>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</si>
  <si>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</si>
  <si>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</si>
  <si>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</si>
  <si>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</si>
  <si>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</si>
  <si>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</si>
  <si>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</si>
  <si>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</si>
  <si>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</si>
  <si>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</si>
  <si>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</si>
  <si>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</si>
  <si>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</si>
  <si>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</si>
  <si>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</si>
  <si>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</si>
  <si>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</si>
  <si>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</si>
  <si>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</si>
  <si>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</si>
  <si>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</si>
  <si>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</si>
  <si>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</si>
  <si>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</si>
  <si>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</si>
  <si>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</si>
  <si>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</si>
  <si>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</si>
  <si>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</si>
  <si>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</si>
  <si>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</si>
  <si>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</si>
  <si>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</si>
  <si>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</si>
  <si>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</si>
  <si>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</si>
  <si>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</si>
  <si>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</si>
  <si>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</si>
  <si>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</si>
  <si>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</si>
  <si>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</si>
  <si>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</si>
  <si>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</si>
  <si>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</si>
  <si>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</si>
  <si>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</si>
  <si>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</si>
  <si>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</si>
  <si>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</si>
  <si>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</si>
  <si>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</si>
  <si>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</si>
  <si>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</si>
  <si>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</si>
  <si>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</si>
  <si>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</si>
  <si>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</si>
  <si>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</si>
  <si>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</si>
  <si>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</si>
  <si>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</si>
  <si>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</si>
  <si>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</si>
  <si>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</si>
  <si>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</si>
  <si>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</si>
  <si>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</si>
  <si>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</si>
  <si>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</si>
  <si>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</si>
  <si>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</si>
  <si>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</si>
  <si>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</si>
  <si>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</si>
  <si>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</si>
  <si>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</si>
  <si>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</si>
  <si>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</si>
  <si>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</si>
  <si>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</si>
  <si>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</si>
  <si>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</si>
  <si>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</si>
  <si>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</si>
  <si>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</si>
  <si>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</si>
  <si>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</si>
  <si>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</si>
  <si>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</si>
  <si>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</si>
  <si>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</si>
  <si>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</si>
  <si>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</si>
  <si>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</si>
  <si>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</si>
  <si>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</si>
  <si>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</si>
  <si>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</si>
  <si>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</si>
  <si>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</si>
  <si>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</si>
  <si>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</si>
  <si>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</si>
  <si>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</si>
  <si>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</si>
  <si>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</si>
  <si>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</si>
  <si>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</si>
  <si>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</si>
  <si>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</si>
  <si>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</si>
  <si>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</si>
  <si>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</si>
  <si>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</si>
  <si>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</si>
  <si>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</si>
  <si>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</si>
  <si>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</si>
  <si>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</si>
  <si>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</si>
  <si>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</si>
  <si>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</si>
  <si>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</si>
  <si>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</si>
  <si>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</si>
  <si>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</si>
  <si>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</si>
  <si>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</si>
  <si>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</si>
  <si>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</si>
  <si>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</si>
  <si>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</si>
  <si>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</si>
  <si>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</si>
  <si>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</si>
  <si>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</si>
  <si>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</si>
  <si>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</si>
  <si>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</si>
  <si>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</si>
  <si>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</si>
  <si>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</si>
  <si>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</si>
  <si>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</si>
  <si>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</si>
  <si>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</si>
  <si>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</si>
  <si>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</si>
  <si>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</si>
  <si>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</si>
  <si>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</si>
  <si>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</si>
  <si>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</si>
  <si>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</si>
  <si>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</si>
  <si>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</si>
  <si>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</si>
  <si>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</si>
  <si>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</si>
  <si>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</si>
  <si>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</si>
  <si>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</si>
  <si>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</si>
  <si>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</si>
  <si>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</si>
  <si>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</si>
  <si>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</si>
  <si>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</si>
  <si>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</si>
  <si>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</si>
  <si>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</si>
  <si>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</si>
  <si>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</si>
  <si>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</si>
  <si>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</si>
  <si>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</si>
  <si>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</si>
  <si>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</si>
  <si>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</si>
  <si>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</si>
  <si>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</si>
  <si>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</si>
  <si>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</si>
  <si>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</si>
  <si>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</si>
  <si>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</si>
  <si>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</si>
  <si>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</si>
  <si>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</si>
  <si>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</si>
  <si>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</si>
  <si>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</si>
  <si>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</si>
  <si>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</si>
  <si>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</si>
  <si>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</si>
  <si>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</si>
  <si>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</si>
  <si>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</si>
  <si>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</si>
  <si>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</si>
  <si>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</si>
  <si>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</si>
  <si>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</si>
  <si>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</si>
  <si>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</si>
  <si>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</si>
  <si>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</si>
  <si>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</si>
  <si>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</si>
  <si>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</si>
  <si>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</si>
  <si>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</si>
  <si>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</si>
  <si>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</si>
  <si>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</si>
  <si>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</si>
  <si>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</si>
  <si>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</si>
  <si>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</si>
  <si>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</si>
  <si>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</si>
  <si>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</si>
  <si>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</si>
  <si>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</si>
  <si>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</si>
  <si>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</si>
  <si>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</si>
  <si>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</si>
  <si>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</si>
  <si>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</si>
  <si>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</si>
  <si>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</si>
  <si>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</si>
  <si>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</si>
  <si>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</si>
  <si>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</si>
  <si>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</si>
  <si>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</si>
  <si>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</si>
  <si>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</si>
  <si>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</si>
  <si>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</si>
  <si>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</si>
  <si>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</si>
  <si>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</si>
  <si>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</si>
  <si>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</si>
  <si>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</si>
  <si>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</si>
  <si>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</si>
  <si>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</si>
  <si>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</si>
  <si>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</si>
  <si>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</si>
  <si>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</si>
  <si>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</si>
  <si>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</si>
  <si>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</si>
  <si>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</si>
  <si>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</si>
  <si>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</si>
  <si>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</si>
  <si>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</si>
  <si>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</si>
  <si>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</si>
  <si>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</si>
  <si>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</si>
  <si>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</si>
  <si>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</si>
  <si>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</si>
  <si>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</si>
  <si>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</si>
  <si>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</si>
  <si>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</si>
  <si>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</si>
  <si>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</si>
  <si>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</si>
  <si>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</si>
  <si>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</si>
  <si>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</si>
  <si>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</si>
  <si>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</si>
  <si>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</si>
  <si>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</si>
  <si>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</si>
  <si>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</si>
  <si>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</si>
  <si>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</si>
  <si>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</si>
  <si>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</si>
  <si>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</si>
  <si>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</si>
  <si>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</si>
  <si>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</si>
  <si>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</si>
  <si>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</si>
  <si>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</si>
  <si>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</si>
  <si>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</si>
  <si>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</si>
  <si>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</si>
  <si>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</si>
  <si>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</si>
  <si>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</si>
  <si>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</si>
  <si>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</si>
  <si>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</si>
  <si>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</si>
  <si>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</si>
  <si>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</si>
  <si>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</si>
  <si>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</si>
  <si>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</si>
  <si>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</si>
  <si>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</si>
  <si>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</si>
  <si>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</si>
  <si>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</si>
  <si>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</si>
  <si>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</si>
  <si>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</si>
  <si>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</si>
  <si>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</si>
  <si>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</si>
  <si>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</si>
  <si>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</si>
  <si>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</si>
  <si>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</si>
  <si>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</si>
  <si>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</si>
  <si>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</si>
  <si>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</si>
  <si>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</si>
  <si>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</si>
  <si>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</si>
  <si>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</si>
  <si>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</si>
  <si>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</si>
  <si>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</si>
  <si>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</si>
  <si>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</si>
  <si>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</si>
  <si>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</si>
  <si>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</si>
  <si>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</si>
  <si>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</si>
  <si>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</si>
  <si>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</si>
  <si>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</si>
  <si>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</si>
  <si>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</si>
  <si>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</si>
  <si>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</si>
  <si>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</si>
  <si>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</si>
  <si>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</si>
  <si>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</si>
  <si>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</si>
  <si>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</si>
  <si>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</si>
  <si>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</si>
  <si>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</si>
  <si>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</si>
  <si>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</si>
  <si>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</si>
  <si>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</si>
  <si>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</si>
  <si>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</si>
  <si>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</si>
  <si>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</si>
  <si>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</si>
  <si>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</si>
  <si>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</si>
  <si>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</si>
  <si>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</si>
  <si>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</si>
  <si>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</si>
  <si>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</si>
  <si>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</si>
  <si>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</si>
  <si>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</si>
  <si>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</si>
  <si>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</si>
  <si>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</si>
  <si>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</si>
  <si>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</si>
  <si>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</si>
  <si>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</si>
  <si>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</si>
  <si>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</si>
  <si>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</si>
  <si>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</si>
  <si>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</si>
  <si>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</si>
  <si>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</si>
  <si>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</si>
  <si>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</si>
  <si>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</si>
  <si>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</si>
  <si>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</si>
  <si>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</si>
  <si>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</si>
  <si>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</si>
  <si>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</si>
  <si>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</si>
  <si>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</si>
  <si>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</si>
  <si>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</si>
  <si>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</si>
  <si>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</si>
  <si>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</si>
  <si>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</si>
  <si>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</si>
  <si>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</si>
  <si>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</si>
  <si>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</si>
  <si>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</si>
  <si>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</si>
  <si>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</si>
  <si>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</si>
  <si>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</si>
  <si>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</si>
  <si>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</si>
  <si>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</si>
  <si>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</si>
  <si>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</si>
  <si>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</si>
  <si>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</si>
  <si>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</si>
  <si>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</si>
  <si>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</si>
  <si>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</si>
  <si>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</si>
  <si>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</si>
  <si>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</si>
  <si>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</si>
  <si>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</si>
  <si>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</si>
  <si>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</si>
  <si>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</si>
  <si>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</si>
  <si>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</si>
  <si>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</si>
  <si>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</si>
  <si>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</si>
  <si>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</si>
  <si>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</si>
  <si>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</si>
  <si>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</si>
  <si>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</si>
  <si>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</si>
  <si>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</si>
  <si>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</si>
  <si>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</si>
  <si>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</si>
  <si>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</si>
  <si>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</si>
  <si>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</si>
  <si>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</si>
  <si>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</si>
  <si>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</si>
  <si>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</si>
  <si>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</si>
  <si>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</si>
  <si>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</si>
  <si>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</si>
  <si>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</si>
  <si>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</si>
  <si>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</si>
  <si>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</si>
  <si>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</si>
  <si>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</si>
  <si>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</si>
  <si>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</si>
  <si>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</si>
  <si>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</si>
  <si>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</si>
  <si>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</si>
  <si>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</si>
  <si>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</si>
  <si>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</si>
  <si>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</si>
  <si>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</si>
  <si>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</si>
  <si>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</si>
  <si>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</si>
  <si>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</si>
  <si>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</si>
  <si>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</si>
  <si>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</si>
  <si>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</si>
  <si>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</si>
  <si>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</si>
  <si>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</si>
  <si>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</si>
  <si>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</si>
  <si>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</si>
  <si>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</si>
  <si>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</si>
  <si>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</si>
  <si>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</si>
  <si>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</si>
  <si>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</si>
  <si>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</si>
  <si>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</si>
  <si>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</si>
  <si>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</si>
  <si>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</si>
  <si>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</si>
  <si>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</si>
  <si>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</si>
  <si>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</si>
  <si>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</si>
  <si>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</si>
  <si>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</si>
  <si>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</si>
  <si>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</si>
  <si>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</si>
  <si>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</si>
  <si>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</si>
  <si>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</si>
  <si>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</si>
  <si>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</si>
  <si>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</si>
  <si>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</si>
  <si>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</si>
  <si>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</si>
  <si>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</si>
  <si>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</si>
  <si>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</si>
  <si>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</si>
  <si>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</si>
  <si>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</si>
  <si>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</si>
  <si>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</si>
  <si>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</si>
  <si>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</si>
  <si>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</si>
  <si>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</si>
  <si>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</si>
  <si>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</si>
  <si>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</si>
  <si>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</si>
  <si>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</si>
  <si>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</si>
  <si>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</si>
  <si>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</si>
  <si>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</si>
  <si>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</si>
  <si>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</si>
  <si>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</si>
  <si>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</si>
  <si>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</si>
  <si>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</si>
  <si>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</si>
  <si>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</si>
  <si>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</si>
  <si>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</si>
  <si>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</si>
  <si>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</si>
  <si>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</si>
  <si>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</si>
  <si>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</si>
  <si>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</si>
  <si>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</si>
  <si>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</si>
  <si>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</si>
  <si>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</si>
  <si>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</si>
  <si>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</si>
  <si>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</si>
  <si>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</si>
  <si>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</si>
  <si>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</si>
  <si>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</si>
  <si>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</si>
  <si>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</si>
  <si>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</si>
  <si>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</si>
  <si>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</si>
  <si>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</si>
  <si>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</si>
  <si>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</si>
  <si>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</si>
  <si>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</si>
  <si>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</si>
  <si>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</si>
  <si>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</si>
  <si>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</si>
  <si>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</si>
  <si>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</si>
  <si>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</si>
  <si>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</si>
  <si>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</si>
  <si>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</si>
  <si>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</si>
  <si>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</si>
  <si>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</si>
  <si>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</si>
  <si>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</si>
  <si>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</si>
  <si>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</si>
  <si>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</si>
  <si>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</si>
  <si>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</si>
  <si>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</si>
  <si>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</si>
  <si>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</si>
  <si>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</si>
  <si>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</si>
  <si>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</si>
  <si>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</si>
  <si>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</si>
  <si>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</si>
  <si>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</si>
  <si>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</si>
  <si>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</si>
  <si>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</si>
  <si>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</si>
  <si>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</si>
  <si>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</si>
  <si>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</si>
  <si>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</si>
  <si>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</si>
  <si>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</si>
  <si>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</si>
  <si>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</si>
  <si>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</si>
  <si>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</si>
  <si>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</si>
  <si>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</si>
  <si>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</si>
  <si>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</si>
  <si>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</si>
  <si>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</si>
  <si>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</si>
  <si>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</si>
  <si>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</si>
  <si>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</si>
  <si>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</si>
  <si>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</si>
  <si>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</si>
  <si>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</si>
  <si>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</si>
  <si>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</si>
  <si>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</si>
  <si>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</si>
  <si>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</si>
  <si>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</si>
  <si>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</si>
  <si>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</si>
  <si>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</si>
  <si>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</si>
  <si>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</si>
  <si>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</si>
  <si>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</si>
  <si>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</si>
  <si>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</si>
  <si>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</si>
  <si>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</si>
  <si>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</si>
  <si>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</si>
  <si>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</si>
  <si>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</si>
  <si>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</si>
  <si>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</si>
  <si>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</si>
  <si>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</si>
  <si>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</si>
  <si>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</si>
  <si>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</si>
  <si>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</si>
  <si>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</si>
  <si>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</si>
  <si>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</si>
  <si>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</si>
  <si>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</si>
  <si>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</si>
  <si>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</si>
  <si>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</si>
  <si>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</si>
  <si>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</si>
  <si>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</si>
  <si>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</si>
  <si>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</si>
  <si>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</si>
  <si>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</si>
  <si>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</si>
  <si>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</si>
  <si>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</si>
  <si>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</si>
  <si>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</si>
  <si>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</si>
  <si>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</si>
  <si>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</si>
  <si>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</si>
  <si>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</si>
  <si>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</si>
  <si>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</si>
  <si>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</si>
  <si>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</si>
  <si>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</si>
  <si>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</si>
  <si>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</si>
  <si>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</si>
  <si>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</si>
  <si>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</si>
  <si>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</si>
  <si>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</si>
  <si>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</si>
  <si>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</si>
  <si>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</si>
  <si>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</si>
  <si>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</si>
  <si>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</si>
  <si>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</si>
  <si>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</si>
  <si>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</si>
  <si>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</si>
  <si>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</si>
  <si>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</si>
  <si>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</si>
  <si>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</si>
  <si>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</si>
  <si>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</si>
  <si>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</si>
  <si>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</si>
  <si>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</si>
  <si>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</si>
  <si>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</si>
  <si>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</si>
  <si>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</si>
  <si>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</si>
  <si>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</si>
  <si>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</si>
  <si>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</si>
  <si>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</si>
  <si>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</si>
  <si>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</si>
  <si>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</si>
  <si>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</si>
  <si>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</si>
  <si>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</si>
  <si>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</si>
  <si>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</si>
  <si>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</si>
  <si>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</si>
  <si>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</si>
  <si>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</si>
  <si>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</si>
  <si>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</si>
  <si>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</si>
  <si>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</si>
  <si>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</si>
  <si>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</si>
  <si>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</si>
  <si>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</si>
  <si>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</si>
  <si>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</si>
  <si>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</si>
  <si>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</si>
  <si>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</si>
  <si>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</si>
  <si>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</si>
  <si>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</si>
  <si>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</si>
  <si>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</si>
  <si>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</si>
  <si>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</si>
  <si>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</si>
  <si>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</si>
  <si>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</si>
  <si>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</si>
  <si>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</si>
  <si>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</si>
  <si>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</si>
  <si>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</si>
  <si>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</si>
  <si>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</si>
  <si>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</si>
  <si>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</si>
  <si>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</si>
  <si>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</si>
  <si>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</si>
  <si>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</si>
  <si>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</si>
  <si>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</si>
  <si>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</si>
  <si>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</si>
  <si>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</si>
  <si>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</si>
  <si>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</si>
  <si>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</si>
  <si>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</si>
  <si>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</si>
  <si>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</si>
  <si>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</si>
  <si>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</si>
  <si>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</si>
  <si>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</si>
  <si>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</si>
  <si>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</si>
  <si>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</si>
  <si>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</si>
  <si>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</si>
  <si>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</si>
  <si>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</si>
  <si>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</si>
  <si>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</si>
  <si>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</si>
  <si>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</si>
  <si>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</si>
  <si>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</si>
  <si>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</si>
  <si>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</si>
  <si>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</si>
  <si>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</si>
  <si>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</si>
  <si>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</si>
  <si>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</si>
  <si>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</si>
  <si>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</si>
  <si>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</si>
  <si>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</si>
  <si>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</si>
  <si>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</si>
  <si>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</si>
  <si>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</si>
  <si>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</si>
  <si>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</si>
  <si>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</si>
  <si>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</si>
  <si>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</si>
  <si>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</si>
  <si>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</si>
  <si>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</si>
  <si>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</si>
  <si>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</si>
  <si>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</si>
  <si>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</si>
  <si>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</si>
  <si>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</si>
  <si>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</si>
  <si>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</si>
  <si>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</si>
  <si>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</si>
  <si>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</si>
  <si>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</si>
  <si>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</si>
  <si>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</si>
  <si>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</si>
  <si>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</si>
  <si>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</si>
  <si>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</si>
  <si>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</si>
  <si>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</si>
  <si>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</si>
  <si>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</si>
  <si>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</si>
  <si>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</si>
  <si>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</si>
  <si>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</si>
  <si>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</si>
  <si>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</si>
  <si>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</si>
  <si>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</si>
  <si>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</si>
  <si>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</si>
  <si>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</si>
  <si>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</si>
  <si>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</si>
  <si>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</si>
  <si>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</si>
  <si>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</si>
  <si>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</si>
  <si>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</si>
  <si>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</si>
  <si>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</si>
  <si>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</si>
  <si>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</si>
  <si>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</si>
  <si>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</si>
  <si>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</si>
  <si>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</si>
  <si>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</si>
  <si>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</si>
  <si>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</si>
  <si>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</si>
  <si>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</si>
  <si>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</si>
  <si>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</si>
  <si>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</si>
  <si>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</si>
  <si>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</si>
  <si>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</si>
  <si>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</si>
  <si>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</si>
  <si>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</si>
  <si>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</si>
  <si>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</si>
  <si>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</si>
  <si>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</si>
  <si>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</si>
  <si>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</si>
  <si>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</si>
  <si>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</si>
  <si>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</si>
  <si>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</si>
  <si>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</si>
  <si>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</si>
  <si>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</si>
  <si>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</si>
  <si>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</si>
  <si>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</si>
  <si>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</si>
  <si>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</si>
  <si>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</si>
  <si>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</si>
  <si>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</si>
  <si>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</si>
  <si>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</si>
  <si>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</si>
  <si>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</si>
  <si>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</si>
  <si>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</si>
  <si>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</si>
  <si>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</si>
  <si>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</si>
  <si>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</si>
  <si>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</si>
  <si>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</si>
  <si>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</si>
  <si>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</si>
  <si>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</si>
  <si>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</si>
  <si>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</si>
  <si>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</si>
  <si>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</si>
  <si>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</si>
  <si>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</si>
  <si>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</si>
  <si>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</si>
  <si>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</si>
  <si>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</si>
  <si>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</si>
  <si>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</si>
  <si>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</si>
  <si>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</si>
  <si>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</si>
  <si>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</si>
  <si>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</si>
  <si>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</si>
  <si>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</si>
  <si>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</si>
  <si>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</si>
  <si>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</si>
  <si>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</si>
  <si>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</si>
  <si>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</si>
  <si>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</si>
  <si>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</si>
  <si>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</si>
  <si>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</si>
  <si>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</si>
  <si>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</si>
  <si>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</si>
  <si>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</si>
  <si>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</si>
  <si>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</si>
  <si>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</si>
  <si>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</si>
  <si>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</si>
  <si>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</si>
  <si>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</si>
  <si>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</si>
  <si>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</si>
  <si>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</si>
  <si>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</si>
  <si>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</si>
  <si>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</si>
  <si>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</si>
  <si>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</si>
  <si>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</si>
  <si>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</si>
  <si>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</si>
  <si>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</si>
  <si>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</si>
  <si>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</si>
  <si>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</si>
  <si>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</si>
  <si>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</si>
  <si>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</si>
  <si>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</si>
  <si>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</si>
  <si>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</si>
  <si>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</si>
  <si>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</si>
  <si>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</si>
  <si>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</si>
  <si>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</si>
  <si>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</si>
  <si>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</si>
  <si>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</si>
  <si>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</si>
  <si>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</si>
  <si>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</si>
  <si>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</si>
  <si>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</si>
  <si>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</si>
  <si>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</si>
  <si>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</si>
  <si>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</si>
  <si>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</si>
  <si>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</si>
  <si>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</si>
  <si>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</si>
  <si>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</si>
  <si>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</si>
  <si>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</si>
  <si>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</si>
  <si>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</si>
  <si>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</si>
  <si>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</si>
  <si>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</si>
  <si>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</si>
  <si>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</si>
  <si>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</si>
  <si>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</si>
  <si>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</si>
  <si>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</si>
  <si>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</si>
  <si>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</si>
  <si>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</si>
  <si>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</si>
  <si>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</si>
  <si>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</si>
  <si>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</si>
  <si>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</si>
  <si>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</si>
  <si>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</si>
  <si>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</si>
  <si>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</si>
  <si>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</si>
  <si>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</si>
  <si>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</si>
  <si>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</si>
  <si>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</si>
  <si>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</si>
  <si>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</si>
  <si>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</si>
  <si>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</si>
  <si>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</si>
  <si>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</si>
  <si>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</si>
  <si>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</si>
  <si>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</si>
  <si>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</si>
  <si>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</si>
  <si>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</si>
  <si>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</si>
  <si>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</si>
  <si>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</si>
  <si>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</si>
  <si>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</si>
  <si>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</si>
  <si>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</si>
  <si>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</si>
  <si>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</si>
  <si>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</si>
  <si>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</si>
  <si>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</si>
  <si>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</si>
  <si>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</si>
  <si>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</si>
  <si>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</si>
  <si>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</si>
  <si>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</si>
  <si>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</si>
  <si>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</si>
  <si>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</si>
  <si>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</si>
  <si>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</si>
  <si>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</si>
  <si>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</si>
  <si>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</si>
  <si>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</si>
  <si>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</si>
  <si>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</si>
  <si>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</si>
  <si>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</si>
  <si>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</si>
  <si>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</si>
  <si>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</si>
  <si>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</si>
  <si>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</si>
  <si>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</si>
  <si>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</si>
  <si>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</si>
  <si>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</si>
  <si>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</si>
  <si>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</si>
  <si>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</si>
  <si>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</si>
  <si>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</si>
  <si>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</si>
  <si>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</si>
  <si>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</si>
  <si>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</si>
  <si>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</si>
  <si>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</si>
  <si>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</si>
  <si>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</si>
  <si>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</si>
  <si>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</si>
  <si>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</si>
  <si>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</si>
  <si>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</si>
  <si>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</si>
  <si>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</si>
  <si>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</si>
  <si>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</si>
  <si>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</si>
  <si>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</si>
  <si>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</si>
  <si>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</si>
  <si>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</si>
  <si>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</si>
  <si>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</si>
  <si>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</si>
  <si>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</si>
  <si>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</si>
  <si>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</si>
  <si>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</si>
  <si>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</si>
  <si>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</si>
  <si>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</si>
  <si>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</si>
  <si>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</si>
  <si>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</si>
  <si>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</si>
  <si>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</si>
  <si>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</si>
  <si>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</si>
  <si>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</si>
  <si>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</si>
  <si>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</si>
  <si>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</si>
  <si>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</si>
  <si>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</si>
  <si>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</si>
  <si>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</si>
  <si>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</si>
  <si>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</si>
  <si>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</si>
  <si>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</si>
  <si>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</si>
  <si>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</si>
  <si>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</si>
  <si>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</si>
  <si>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</si>
  <si>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</si>
  <si>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</si>
  <si>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</si>
  <si>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</si>
  <si>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</si>
  <si>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</si>
  <si>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</si>
  <si>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</si>
  <si>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</si>
  <si>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</si>
  <si>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</si>
  <si>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</si>
  <si>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</si>
  <si>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</si>
  <si>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</si>
  <si>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</si>
  <si>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</si>
  <si>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</si>
  <si>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</si>
  <si>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</si>
  <si>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</si>
  <si>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</si>
  <si>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</si>
  <si>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</si>
  <si>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</si>
  <si>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</si>
  <si>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</si>
  <si>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</si>
  <si>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</si>
  <si>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</si>
  <si>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</si>
  <si>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</si>
  <si>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</si>
  <si>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</si>
  <si>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</si>
  <si>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</si>
  <si>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</si>
  <si>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</si>
  <si>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</si>
  <si>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</si>
  <si>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</si>
  <si>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</si>
  <si>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</si>
  <si>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</si>
  <si>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</si>
  <si>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</si>
  <si>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</si>
  <si>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</si>
  <si>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</si>
  <si>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</si>
  <si>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</si>
  <si>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</si>
  <si>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</si>
  <si>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</si>
  <si>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</si>
  <si>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</si>
  <si>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</si>
  <si>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</si>
  <si>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</si>
  <si>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</si>
  <si>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</si>
  <si>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</si>
  <si>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</si>
  <si>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</si>
  <si>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</si>
  <si>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</si>
  <si>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</si>
  <si>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</si>
  <si>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</si>
  <si>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</si>
  <si>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</si>
  <si>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</si>
  <si>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</si>
  <si>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</si>
  <si>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</si>
  <si>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</si>
  <si>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</si>
  <si>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</si>
  <si>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</si>
  <si>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</si>
  <si>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</si>
  <si>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</si>
  <si>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</si>
  <si>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</si>
  <si>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</si>
  <si>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</si>
  <si>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</si>
  <si>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</si>
  <si>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</si>
  <si>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</si>
  <si>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</si>
  <si>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</si>
  <si>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</si>
  <si>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</si>
  <si>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</si>
  <si>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</si>
  <si>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</si>
  <si>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</si>
  <si>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</si>
  <si>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</si>
  <si>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</si>
  <si>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</si>
  <si>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</si>
  <si>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</si>
  <si>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</si>
  <si>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</si>
  <si>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</si>
  <si>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</si>
  <si>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</si>
  <si>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</si>
  <si>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</si>
  <si>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</si>
  <si>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</si>
  <si>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</si>
  <si>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</si>
  <si>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</si>
  <si>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</si>
  <si>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</si>
  <si>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</si>
  <si>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</si>
  <si>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</si>
  <si>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</si>
  <si>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</si>
  <si>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</si>
  <si>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</si>
  <si>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</si>
  <si>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</si>
  <si>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</si>
  <si>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</si>
  <si>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</si>
  <si>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</si>
  <si>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</si>
  <si>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</si>
  <si>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</si>
  <si>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</si>
  <si>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</si>
  <si>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</si>
  <si>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</si>
  <si>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</si>
  <si>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</si>
  <si>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</si>
  <si>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</si>
  <si>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</si>
  <si>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</si>
  <si>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</si>
  <si>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</si>
  <si>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</si>
  <si>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</si>
  <si>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</si>
  <si>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</si>
  <si>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</si>
  <si>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</si>
  <si>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</si>
  <si>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</si>
  <si>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</si>
  <si>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</si>
  <si>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</si>
  <si>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</si>
  <si>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</si>
  <si>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</si>
  <si>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</si>
  <si>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</si>
  <si>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</si>
  <si>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</si>
  <si>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</si>
  <si>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</si>
  <si>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</si>
  <si>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</si>
  <si>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</si>
  <si>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</si>
  <si>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</si>
  <si>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</si>
  <si>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</si>
  <si>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</si>
  <si>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</si>
  <si>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</si>
  <si>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</si>
  <si>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</si>
  <si>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</si>
  <si>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</si>
  <si>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</si>
  <si>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</si>
  <si>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</si>
  <si>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</si>
  <si>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</si>
  <si>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</si>
  <si>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</si>
  <si>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</si>
  <si>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</si>
  <si>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</si>
  <si>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</si>
  <si>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</si>
  <si>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</si>
  <si>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</si>
  <si>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</si>
  <si>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</si>
  <si>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</si>
  <si>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</si>
  <si>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</si>
  <si>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</si>
  <si>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</si>
  <si>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</si>
  <si>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</si>
  <si>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</si>
  <si>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</si>
  <si>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</si>
  <si>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</si>
  <si>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</si>
  <si>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</si>
  <si>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</si>
  <si>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</si>
  <si>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</si>
  <si>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</si>
  <si>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</si>
  <si>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</si>
  <si>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</si>
  <si>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</si>
  <si>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</si>
  <si>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</si>
  <si>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</si>
  <si>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</si>
  <si>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</si>
  <si>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</si>
  <si>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</si>
  <si>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</si>
  <si>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</si>
  <si>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</si>
  <si>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</si>
  <si>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</si>
  <si>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</si>
  <si>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</si>
  <si>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</si>
  <si>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</si>
  <si>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</si>
  <si>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</si>
  <si>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</si>
  <si>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</si>
  <si>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</si>
  <si>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</si>
  <si>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</si>
  <si>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</si>
  <si>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</si>
  <si>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</si>
  <si>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</si>
  <si>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</si>
  <si>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</si>
  <si>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</si>
  <si>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</si>
  <si>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</si>
  <si>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</si>
  <si>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</si>
  <si>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</si>
  <si>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</si>
  <si>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</si>
  <si>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</si>
  <si>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</si>
  <si>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</si>
  <si>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</si>
  <si>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</si>
  <si>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</si>
  <si>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</si>
  <si>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</si>
  <si>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</si>
  <si>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</si>
  <si>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</si>
  <si>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</si>
  <si>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</si>
  <si>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</si>
  <si>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</si>
  <si>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</si>
  <si>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</si>
  <si>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</si>
  <si>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</si>
  <si>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</si>
  <si>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</si>
  <si>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</si>
  <si>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</si>
  <si>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</si>
  <si>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</si>
  <si>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</si>
  <si>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</si>
  <si>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</si>
  <si>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</si>
  <si>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</si>
  <si>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</si>
  <si>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</si>
  <si>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</si>
  <si>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</si>
  <si>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</si>
  <si>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</si>
  <si>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</si>
  <si>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</si>
  <si>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</si>
  <si>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</si>
  <si>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</si>
  <si>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</si>
  <si>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</si>
  <si>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</si>
  <si>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</si>
  <si>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</si>
  <si>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</si>
  <si>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</si>
  <si>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</si>
  <si>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</si>
  <si>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</si>
  <si>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</si>
  <si>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</si>
  <si>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</si>
  <si>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</si>
  <si>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</si>
  <si>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</si>
  <si>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</si>
  <si>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</si>
  <si>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</si>
  <si>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</si>
  <si>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</si>
  <si>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</si>
  <si>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</si>
  <si>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</si>
  <si>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</si>
  <si>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</si>
  <si>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</si>
  <si>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</si>
  <si>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</si>
  <si>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</si>
  <si>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</si>
  <si>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</si>
  <si>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</si>
  <si>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</si>
  <si>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</si>
  <si>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</si>
  <si>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</si>
  <si>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</si>
  <si>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</si>
  <si>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</si>
  <si>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</si>
  <si>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</si>
  <si>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</si>
  <si>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</si>
  <si>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</si>
  <si>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</si>
  <si>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</si>
  <si>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</si>
  <si>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</si>
  <si>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</si>
  <si>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</si>
  <si>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</si>
  <si>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</si>
  <si>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</si>
  <si>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</si>
  <si>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</si>
  <si>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</si>
  <si>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</si>
  <si>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</si>
  <si>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</si>
  <si>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</si>
  <si>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</si>
  <si>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</si>
  <si>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</si>
  <si>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</si>
  <si>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</si>
  <si>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</si>
  <si>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</si>
  <si>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</si>
  <si>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</si>
  <si>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</si>
  <si>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</si>
  <si>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</si>
  <si>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</si>
  <si>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</si>
  <si>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</si>
  <si>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</si>
  <si>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</si>
  <si>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</si>
  <si>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</si>
  <si>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</si>
  <si>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</si>
  <si>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</si>
  <si>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</si>
  <si>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</si>
  <si>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</si>
  <si>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</si>
  <si>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</si>
  <si>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</si>
  <si>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</si>
  <si>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</si>
  <si>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</si>
  <si>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</si>
  <si>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</si>
  <si>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</si>
  <si>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</si>
  <si>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</si>
  <si>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</si>
  <si>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</si>
  <si>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</si>
  <si>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</si>
  <si>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</si>
  <si>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</si>
  <si>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</si>
  <si>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</si>
  <si>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</si>
  <si>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</si>
  <si>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</si>
  <si>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</si>
  <si>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</si>
  <si>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</si>
  <si>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</si>
  <si>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</si>
  <si>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</si>
  <si>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</si>
  <si>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</si>
  <si>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</si>
  <si>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</si>
  <si>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</si>
  <si>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</si>
  <si>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</si>
  <si>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</si>
  <si>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</si>
  <si>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</si>
  <si>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</si>
  <si>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</si>
  <si>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</si>
  <si>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</si>
  <si>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</si>
  <si>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</si>
  <si>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</si>
  <si>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</si>
  <si>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</si>
  <si>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</si>
  <si>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</si>
  <si>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</si>
  <si>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</si>
  <si>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</si>
  <si>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</si>
  <si>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</si>
  <si>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</si>
  <si>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</si>
  <si>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</si>
  <si>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</si>
  <si>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</si>
  <si>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</si>
  <si>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</si>
  <si>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</si>
  <si>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</si>
  <si>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</si>
  <si>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</si>
  <si>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</si>
  <si>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</si>
  <si>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</si>
  <si>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</si>
  <si>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</si>
  <si>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</si>
  <si>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</si>
  <si>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</si>
  <si>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</si>
  <si>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</si>
  <si>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</si>
  <si>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</si>
  <si>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</si>
  <si>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</si>
  <si>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</si>
  <si>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</si>
  <si>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</si>
  <si>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</si>
  <si>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</si>
  <si>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</si>
  <si>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</si>
  <si>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</si>
  <si>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</si>
  <si>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</si>
  <si>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</si>
  <si>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</si>
  <si>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</si>
  <si>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</si>
  <si>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</si>
  <si>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</si>
  <si>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</si>
  <si>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</si>
  <si>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</si>
  <si>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</si>
  <si>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</si>
  <si>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</si>
  <si>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</si>
  <si>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</si>
  <si>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</si>
  <si>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</si>
  <si>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</si>
  <si>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</si>
  <si>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</si>
  <si>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</si>
  <si>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</si>
  <si>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</si>
  <si>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</si>
  <si>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</si>
  <si>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</si>
  <si>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</si>
  <si>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</si>
  <si>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</si>
  <si>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</si>
  <si>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</si>
  <si>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</si>
  <si>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</si>
  <si>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</si>
  <si>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</si>
  <si>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</si>
  <si>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</si>
  <si>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</si>
  <si>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</si>
  <si>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</si>
  <si>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</si>
  <si>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</si>
  <si>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</si>
  <si>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</si>
  <si>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</si>
  <si>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</si>
  <si>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</si>
  <si>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</si>
  <si>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</si>
  <si>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</si>
  <si>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</si>
  <si>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</si>
  <si>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</si>
  <si>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</si>
  <si>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</si>
  <si>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</si>
  <si>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</si>
  <si>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</si>
  <si>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</si>
  <si>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</si>
  <si>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</si>
  <si>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</si>
  <si>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</si>
  <si>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</si>
  <si>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</si>
  <si>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</si>
  <si>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</si>
  <si>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</si>
  <si>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</si>
  <si>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</si>
  <si>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</si>
  <si>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</si>
  <si>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</si>
  <si>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</si>
  <si>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</si>
  <si>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</si>
  <si>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</si>
  <si>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</si>
  <si>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</si>
  <si>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</si>
  <si>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</si>
  <si>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</si>
  <si>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</si>
  <si>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</si>
  <si>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</si>
  <si>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</si>
  <si>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</si>
  <si>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</si>
  <si>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</si>
  <si>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</si>
  <si>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</si>
  <si>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</si>
  <si>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</si>
  <si>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</si>
  <si>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</si>
  <si>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</si>
  <si>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</si>
  <si>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</si>
  <si>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</si>
  <si>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</si>
  <si>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</si>
  <si>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</si>
  <si>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</si>
  <si>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</si>
  <si>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</si>
  <si>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</si>
  <si>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</si>
  <si>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</si>
  <si>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</si>
  <si>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</si>
  <si>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</si>
  <si>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</si>
  <si>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</si>
  <si>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</si>
  <si>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</si>
  <si>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</si>
  <si>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</si>
  <si>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</si>
  <si>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</si>
  <si>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</si>
  <si>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</si>
  <si>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</si>
  <si>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</si>
  <si>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</si>
  <si>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</si>
  <si>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</si>
  <si>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</si>
  <si>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</si>
  <si>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</si>
  <si>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</si>
  <si>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</si>
  <si>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</si>
  <si>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</si>
  <si>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</si>
  <si>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</si>
  <si>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</si>
  <si>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</si>
  <si>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</si>
  <si>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</si>
  <si>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</si>
  <si>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</si>
  <si>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</si>
  <si>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</si>
  <si>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</si>
  <si>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</si>
  <si>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</si>
  <si>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</si>
  <si>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</si>
  <si>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</si>
  <si>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</si>
  <si>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</si>
  <si>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</si>
  <si>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</si>
  <si>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</si>
  <si>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</si>
  <si>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</si>
  <si>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</si>
  <si>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</si>
  <si>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</si>
  <si>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</si>
  <si>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</si>
  <si>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</si>
  <si>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</si>
  <si>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</si>
  <si>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</si>
  <si>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</si>
  <si>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</si>
  <si>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</si>
  <si>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</si>
  <si>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</si>
  <si>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</si>
  <si>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</si>
  <si>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</si>
  <si>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</si>
  <si>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</si>
  <si>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</si>
  <si>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</si>
  <si>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</si>
  <si>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</si>
  <si>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</si>
  <si>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</si>
  <si>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</si>
  <si>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</si>
  <si>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</si>
  <si>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</si>
  <si>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</si>
  <si>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</si>
  <si>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</si>
  <si>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</si>
  <si>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</si>
  <si>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</si>
  <si>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</si>
  <si>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</si>
  <si>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</si>
  <si>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</si>
  <si>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</si>
  <si>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</si>
  <si>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</si>
  <si>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</si>
  <si>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</si>
  <si>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</si>
  <si>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</si>
  <si>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</si>
  <si>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</si>
  <si>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</si>
  <si>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</si>
  <si>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</si>
  <si>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</si>
  <si>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</si>
  <si>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</si>
  <si>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</si>
  <si>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</si>
  <si>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</si>
  <si>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</si>
  <si>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</si>
  <si>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</si>
  <si>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</si>
  <si>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</si>
  <si>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</si>
  <si>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</si>
  <si>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</si>
  <si>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</si>
  <si>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</si>
  <si>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</si>
  <si>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</si>
  <si>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</si>
  <si>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</si>
  <si>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</si>
  <si>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</si>
  <si>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</si>
  <si>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</si>
  <si>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</si>
  <si>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</si>
  <si>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</si>
  <si>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</si>
  <si>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</si>
  <si>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</si>
  <si>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</si>
  <si>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</si>
  <si>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</si>
  <si>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</si>
  <si>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</si>
  <si>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</si>
  <si>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</si>
  <si>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</si>
  <si>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</si>
  <si>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</si>
  <si>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</si>
  <si>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</si>
  <si>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</si>
  <si>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</si>
  <si>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</si>
  <si>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</si>
  <si>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</si>
  <si>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</si>
  <si>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</si>
  <si>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</si>
  <si>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</si>
  <si>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</si>
  <si>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</si>
  <si>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</si>
  <si>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</si>
  <si>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</si>
  <si>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</si>
  <si>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</si>
  <si>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</si>
  <si>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</si>
  <si>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</si>
  <si>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</si>
  <si>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</si>
  <si>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</si>
  <si>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</si>
  <si>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</si>
  <si>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</si>
  <si>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</si>
  <si>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</si>
  <si>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</si>
  <si>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</si>
  <si>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</si>
  <si>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</si>
  <si>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</si>
  <si>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</si>
  <si>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</si>
  <si>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</si>
  <si>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</si>
  <si>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</si>
  <si>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</si>
  <si>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</si>
  <si>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</si>
  <si>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</si>
  <si>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</si>
  <si>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</si>
  <si>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</si>
  <si>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</si>
  <si>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</si>
  <si>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</si>
  <si>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</si>
  <si>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</si>
  <si>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</si>
  <si>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</si>
  <si>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</si>
  <si>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</si>
  <si>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</si>
  <si>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</si>
  <si>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</si>
  <si>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</si>
  <si>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</si>
  <si>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</si>
  <si>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</si>
  <si>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</si>
  <si>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</si>
  <si>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</si>
  <si>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</si>
  <si>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</si>
  <si>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</si>
  <si>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</si>
  <si>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</si>
  <si>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</si>
  <si>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</si>
  <si>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</si>
  <si>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</si>
  <si>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</si>
  <si>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</si>
  <si>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</si>
  <si>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</si>
  <si>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</si>
  <si>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</si>
  <si>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</si>
  <si>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</si>
  <si>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</si>
  <si>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</si>
  <si>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</si>
  <si>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</si>
  <si>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</si>
  <si>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</si>
  <si>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</si>
  <si>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</si>
  <si>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</si>
  <si>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</si>
  <si>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</si>
  <si>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</si>
  <si>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</si>
  <si>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</si>
  <si>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</si>
  <si>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</si>
  <si>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</si>
  <si>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</si>
  <si>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</si>
  <si>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</si>
  <si>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</si>
  <si>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</si>
  <si>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</si>
  <si>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</si>
  <si>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</si>
  <si>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</si>
  <si>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</si>
  <si>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</si>
  <si>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</si>
  <si>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</si>
  <si>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</si>
  <si>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</si>
  <si>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</si>
  <si>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</si>
  <si>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</si>
  <si>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</si>
  <si>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</si>
  <si>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</si>
  <si>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</si>
  <si>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</si>
  <si>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</si>
  <si>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</si>
  <si>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</si>
  <si>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</si>
  <si>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</si>
  <si>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</si>
  <si>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</si>
  <si>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</si>
  <si>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</si>
  <si>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</si>
  <si>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</si>
  <si>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</si>
  <si>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</si>
  <si>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</si>
  <si>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</si>
  <si>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</si>
  <si>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</si>
  <si>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</si>
  <si>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</si>
  <si>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</si>
  <si>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</si>
  <si>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</si>
  <si>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</si>
  <si>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</si>
  <si>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</si>
  <si>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</si>
  <si>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</si>
  <si>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</si>
  <si>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</si>
  <si>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</si>
  <si>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</si>
  <si>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</si>
  <si>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</si>
  <si>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</si>
  <si>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</si>
  <si>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</si>
  <si>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</si>
  <si>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</si>
  <si>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</si>
  <si>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</si>
  <si>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</si>
  <si>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</si>
  <si>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</si>
  <si>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</si>
  <si>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</si>
  <si>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</si>
  <si>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</si>
  <si>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</si>
  <si>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</si>
  <si>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</si>
  <si>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</si>
  <si>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</si>
  <si>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</si>
  <si>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</si>
  <si>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</si>
  <si>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</si>
  <si>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</si>
  <si>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</si>
  <si>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</si>
  <si>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</si>
  <si>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</si>
  <si>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</si>
  <si>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</si>
  <si>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</si>
  <si>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</si>
  <si>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</si>
  <si>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</si>
  <si>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</si>
  <si>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</si>
  <si>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</si>
  <si>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</si>
  <si>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</si>
  <si>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</si>
  <si>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</si>
  <si>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</si>
  <si>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</si>
  <si>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</si>
  <si>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</si>
  <si>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</si>
  <si>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</si>
  <si>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</si>
  <si>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</si>
  <si>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</si>
  <si>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</si>
  <si>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</si>
  <si>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</si>
  <si>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</si>
  <si>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</si>
  <si>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</si>
  <si>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</si>
  <si>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</si>
  <si>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</si>
  <si>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</si>
  <si>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</si>
  <si>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</si>
  <si>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</si>
  <si>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</si>
  <si>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</si>
  <si>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</si>
  <si>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</si>
  <si>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</si>
  <si>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</si>
  <si>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</si>
  <si>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</si>
  <si>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</si>
  <si>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</si>
  <si>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</si>
  <si>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</si>
  <si>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</si>
  <si>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</si>
  <si>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</si>
  <si>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</si>
  <si>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</si>
  <si>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</si>
  <si>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</si>
  <si>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</si>
  <si>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</si>
  <si>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</si>
  <si>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</si>
  <si>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</si>
  <si>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</si>
  <si>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</si>
  <si>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</si>
  <si>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</si>
  <si>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</si>
  <si>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</si>
  <si>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</si>
  <si>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</si>
  <si>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</si>
  <si>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</si>
  <si>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</si>
  <si>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</si>
  <si>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</si>
  <si>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</si>
  <si>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</si>
  <si>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</si>
  <si>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</si>
  <si>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</si>
  <si>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</si>
  <si>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</si>
  <si>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</si>
  <si>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</si>
  <si>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</si>
  <si>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</si>
  <si>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</si>
  <si>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</si>
  <si>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</si>
  <si>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</si>
  <si>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</si>
  <si>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</si>
  <si>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</si>
  <si>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</si>
  <si>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</si>
  <si>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</si>
  <si>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</si>
  <si>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</si>
  <si>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</si>
  <si>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</si>
  <si>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</si>
  <si>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</si>
  <si>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</si>
  <si>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</si>
  <si>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</si>
  <si>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</si>
  <si>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</si>
  <si>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</si>
  <si>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</si>
  <si>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</si>
  <si>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</si>
  <si>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</si>
  <si>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</si>
  <si>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</si>
  <si>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</si>
  <si>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</si>
  <si>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</si>
  <si>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</si>
  <si>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</si>
  <si>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</si>
  <si>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</si>
  <si>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</si>
  <si>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</si>
  <si>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</si>
  <si>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</si>
  <si>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</si>
  <si>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</si>
  <si>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</si>
  <si>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</si>
  <si>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</si>
  <si>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</si>
  <si>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</si>
  <si>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</si>
  <si>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</si>
  <si>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</si>
  <si>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</si>
  <si>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</si>
  <si>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</si>
  <si>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</si>
  <si>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</si>
  <si>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</si>
  <si>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</si>
  <si>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</si>
  <si>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</si>
  <si>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</si>
  <si>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</si>
  <si>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</si>
  <si>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</si>
  <si>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</si>
  <si>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</si>
  <si>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</si>
  <si>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</si>
  <si>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</si>
  <si>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</si>
  <si>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</si>
  <si>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</si>
  <si>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</si>
  <si>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</si>
  <si>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</si>
  <si>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</si>
  <si>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</si>
  <si>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</si>
  <si>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</si>
  <si>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</si>
  <si>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</si>
  <si>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</si>
  <si>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</si>
  <si>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</si>
  <si>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</si>
  <si>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</si>
  <si>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</si>
  <si>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</si>
  <si>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</si>
  <si>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</si>
  <si>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</si>
  <si>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</si>
  <si>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</si>
  <si>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</si>
  <si>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</si>
  <si>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</si>
  <si>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</si>
  <si>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</si>
  <si>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</si>
  <si>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</si>
  <si>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</si>
  <si>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</si>
  <si>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</si>
  <si>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</si>
  <si>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</si>
  <si>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</si>
  <si>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</si>
  <si>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</si>
  <si>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</si>
  <si>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</si>
  <si>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</si>
  <si>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</si>
  <si>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</si>
  <si>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</si>
  <si>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</si>
  <si>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</si>
  <si>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</si>
  <si>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</si>
  <si>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</si>
  <si>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</si>
  <si>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</si>
  <si>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</si>
  <si>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</si>
  <si>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</si>
  <si>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</si>
  <si>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</si>
  <si>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</si>
  <si>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</si>
  <si>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</si>
  <si>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</si>
  <si>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</si>
  <si>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</si>
  <si>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</si>
  <si>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</si>
  <si>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</si>
  <si>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</si>
  <si>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</si>
  <si>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</si>
  <si>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</si>
  <si>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</si>
  <si>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</si>
  <si>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</si>
  <si>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</si>
  <si>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</si>
  <si>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</si>
  <si>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</si>
  <si>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</si>
  <si>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</si>
  <si>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</si>
  <si>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</si>
  <si>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</si>
  <si>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</si>
  <si>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</si>
  <si>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</si>
  <si>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</si>
  <si>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</si>
  <si>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</si>
  <si>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</si>
  <si>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</si>
  <si>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</si>
  <si>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</si>
  <si>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</si>
  <si>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</si>
  <si>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</si>
  <si>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</si>
  <si>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</si>
  <si>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</si>
  <si>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</si>
  <si>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</si>
  <si>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</si>
  <si>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</si>
  <si>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</si>
  <si>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</si>
  <si>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</si>
  <si>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</si>
  <si>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</si>
  <si>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</si>
  <si>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</si>
  <si>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</si>
  <si>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</si>
  <si>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</si>
  <si>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</si>
  <si>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</si>
  <si>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</si>
  <si>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</si>
  <si>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</si>
  <si>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</si>
  <si>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</si>
  <si>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</si>
  <si>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</si>
  <si>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</si>
  <si>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</si>
  <si>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</si>
  <si>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</si>
  <si>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</si>
  <si>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</si>
  <si>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</si>
  <si>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</si>
  <si>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</si>
  <si>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</si>
  <si>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</si>
  <si>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</si>
  <si>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</si>
  <si>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</si>
  <si>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</si>
  <si>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</si>
  <si>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</si>
  <si>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</si>
  <si>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</si>
  <si>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</si>
  <si>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</si>
  <si>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</si>
  <si>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</si>
  <si>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</si>
  <si>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</si>
  <si>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</si>
  <si>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</si>
  <si>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</si>
  <si>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</si>
  <si>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</si>
  <si>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</si>
  <si>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</si>
  <si>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</si>
  <si>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</si>
  <si>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</si>
  <si>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</si>
  <si>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</si>
  <si>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</si>
  <si>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</si>
  <si>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</si>
  <si>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</si>
  <si>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</si>
  <si>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</si>
  <si>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</si>
  <si>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</si>
  <si>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</si>
  <si>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</si>
  <si>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</si>
  <si>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</si>
  <si>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</si>
  <si>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</si>
  <si>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</si>
  <si>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</si>
  <si>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</si>
  <si>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</si>
  <si>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</si>
  <si>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</si>
  <si>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</si>
  <si>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</si>
  <si>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</si>
  <si>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</si>
  <si>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</si>
  <si>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</si>
  <si>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</si>
  <si>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</si>
  <si>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</si>
  <si>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</si>
  <si>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</si>
  <si>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</si>
  <si>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</si>
  <si>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</si>
  <si>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</si>
  <si>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</si>
  <si>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</si>
  <si>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</si>
  <si>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</si>
  <si>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</si>
  <si>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</si>
  <si>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</si>
  <si>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</si>
  <si>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</si>
  <si>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</si>
  <si>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</si>
  <si>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</si>
  <si>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</si>
  <si>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</si>
  <si>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</si>
  <si>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</si>
  <si>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</si>
  <si>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</si>
  <si>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</si>
  <si>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</si>
  <si>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</si>
  <si>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</si>
  <si>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</si>
  <si>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</si>
  <si>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</si>
  <si>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</si>
  <si>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</si>
  <si>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</si>
  <si>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</si>
  <si>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</si>
  <si>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</si>
  <si>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</si>
  <si>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</si>
  <si>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</si>
  <si>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</si>
  <si>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</si>
  <si>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</si>
  <si>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</si>
  <si>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</si>
  <si>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</si>
  <si>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</si>
  <si>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</si>
  <si>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</si>
  <si>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</si>
  <si>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</si>
  <si>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</si>
  <si>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</si>
  <si>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</si>
  <si>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</si>
  <si>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</si>
  <si>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</si>
  <si>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</si>
  <si>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</si>
  <si>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</si>
  <si>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</si>
  <si>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</si>
  <si>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</si>
  <si>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</si>
  <si>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</si>
  <si>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</si>
  <si>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</si>
  <si>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</si>
  <si>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</si>
  <si>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</si>
  <si>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</si>
  <si>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</si>
  <si>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</si>
  <si>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</si>
  <si>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</si>
  <si>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</si>
  <si>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</si>
  <si>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</si>
  <si>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</si>
  <si>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</si>
  <si>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</si>
  <si>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</si>
  <si>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</si>
  <si>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</si>
  <si>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</si>
  <si>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</si>
  <si>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</si>
  <si>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</si>
  <si>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</si>
  <si>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</si>
  <si>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</si>
  <si>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</si>
  <si>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</si>
  <si>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</si>
  <si>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</si>
  <si>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</si>
  <si>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</si>
  <si>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</si>
  <si>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</si>
  <si>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</si>
  <si>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</si>
  <si>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</si>
  <si>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</si>
  <si>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</si>
  <si>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</si>
  <si>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</si>
  <si>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</si>
  <si>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</si>
  <si>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</si>
  <si>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</si>
  <si>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</si>
  <si>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</si>
  <si>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</si>
  <si>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</si>
  <si>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</si>
  <si>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</si>
  <si>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</si>
  <si>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</si>
  <si>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</si>
  <si>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</si>
  <si>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</si>
  <si>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</si>
  <si>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</si>
  <si>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</si>
  <si>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</si>
  <si>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</si>
  <si>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</si>
  <si>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</si>
  <si>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</si>
  <si>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</si>
  <si>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</si>
  <si>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</si>
  <si>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</si>
  <si>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</si>
  <si>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</si>
  <si>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</si>
  <si>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</si>
  <si>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</si>
  <si>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</si>
  <si>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</si>
  <si>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</si>
  <si>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</si>
  <si>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</si>
  <si>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</si>
  <si>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</si>
  <si>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</si>
  <si>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</si>
  <si>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</si>
  <si>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</si>
  <si>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</si>
  <si>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</si>
  <si>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</si>
  <si>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</si>
  <si>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</si>
  <si>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</si>
  <si>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</si>
  <si>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</si>
  <si>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</si>
  <si>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</si>
  <si>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</si>
  <si>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</si>
  <si>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</si>
  <si>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</si>
  <si>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</si>
  <si>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</si>
  <si>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</si>
  <si>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</si>
  <si>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</si>
  <si>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</si>
  <si>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</si>
  <si>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</si>
  <si>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</si>
  <si>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</si>
  <si>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</si>
  <si>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</si>
  <si>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</si>
  <si>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</si>
  <si>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</si>
  <si>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</si>
  <si>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</si>
  <si>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</si>
  <si>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</si>
  <si>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</si>
  <si>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</si>
  <si>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</si>
  <si>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</si>
  <si>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</si>
  <si>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</si>
  <si>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</si>
  <si>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</si>
  <si>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</si>
  <si>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</si>
  <si>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</si>
  <si>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</si>
  <si>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</si>
  <si>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</si>
  <si>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</si>
  <si>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</si>
  <si>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</si>
  <si>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</si>
  <si>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</si>
  <si>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</si>
  <si>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</si>
  <si>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</si>
  <si>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</si>
  <si>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</si>
  <si>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</si>
  <si>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</si>
  <si>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</si>
  <si>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</si>
  <si>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</si>
  <si>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</si>
  <si>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</si>
  <si>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</si>
  <si>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</si>
  <si>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</si>
  <si>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</si>
  <si>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</si>
  <si>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</si>
  <si>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</si>
  <si>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</si>
  <si>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</si>
  <si>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</si>
  <si>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</si>
  <si>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</si>
  <si>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</si>
  <si>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</si>
  <si>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</si>
  <si>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</si>
  <si>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</si>
  <si>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</si>
  <si>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</si>
  <si>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</si>
  <si>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</si>
  <si>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</si>
  <si>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</si>
  <si>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</si>
  <si>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</si>
  <si>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</si>
  <si>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</si>
  <si>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</si>
  <si>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</si>
  <si>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</si>
  <si>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</si>
  <si>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</si>
  <si>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</si>
  <si>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</si>
  <si>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</si>
  <si>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</si>
  <si>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</si>
  <si>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</si>
  <si>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</si>
  <si>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</si>
  <si>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</si>
  <si>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</si>
  <si>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</si>
  <si>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</si>
  <si>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</si>
  <si>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</si>
  <si>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</si>
  <si>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</si>
  <si>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</si>
  <si>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</si>
  <si>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</si>
  <si>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</si>
  <si>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</si>
  <si>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</si>
  <si>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</si>
  <si>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</si>
  <si>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</si>
  <si>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</si>
  <si>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</si>
  <si>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</si>
  <si>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</si>
  <si>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</si>
  <si>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</si>
  <si>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</si>
  <si>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</si>
  <si>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</si>
  <si>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</si>
  <si>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</si>
  <si>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</si>
  <si>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</si>
  <si>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</si>
  <si>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</si>
  <si>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</si>
  <si>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</si>
  <si>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</si>
  <si>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</si>
  <si>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</si>
  <si>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</si>
  <si>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</si>
  <si>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</si>
  <si>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</si>
  <si>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</si>
  <si>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</si>
  <si>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</si>
  <si>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</si>
  <si>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</si>
  <si>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</si>
  <si>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</si>
  <si>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</si>
  <si>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</si>
  <si>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</si>
  <si>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</si>
  <si>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</si>
  <si>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</si>
  <si>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</si>
  <si>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</si>
  <si>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</si>
  <si>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</si>
  <si>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</si>
  <si>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</si>
  <si>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</si>
  <si>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</si>
  <si>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</si>
  <si>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</si>
  <si>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</si>
  <si>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</si>
  <si>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</si>
  <si>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</si>
  <si>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</si>
  <si>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</si>
  <si>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</si>
  <si>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</si>
  <si>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</si>
  <si>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</si>
  <si>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</si>
  <si>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</si>
  <si>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</si>
  <si>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</si>
  <si>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</si>
  <si>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</si>
  <si>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</si>
  <si>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</si>
  <si>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</si>
  <si>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</si>
  <si>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</si>
  <si>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</si>
  <si>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</si>
  <si>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</si>
  <si>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</si>
  <si>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</si>
  <si>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</si>
  <si>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</si>
  <si>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</si>
  <si>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</si>
  <si>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</si>
  <si>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</si>
  <si>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</si>
  <si>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</si>
  <si>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</si>
  <si>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</si>
  <si>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</si>
  <si>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</si>
  <si>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</si>
  <si>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</si>
  <si>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</si>
  <si>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</si>
  <si>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</si>
  <si>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</si>
  <si>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</si>
  <si>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</si>
  <si>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</si>
  <si>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</si>
  <si>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</si>
  <si>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</si>
  <si>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</si>
  <si>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</si>
  <si>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</si>
  <si>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</si>
  <si>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</si>
  <si>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</si>
  <si>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</si>
  <si>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</si>
  <si>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</si>
  <si>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</si>
  <si>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</si>
  <si>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</si>
  <si>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</si>
  <si>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</si>
  <si>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</si>
  <si>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</si>
  <si>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</si>
  <si>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</si>
  <si>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</si>
  <si>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</si>
  <si>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</si>
  <si>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</si>
  <si>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</si>
  <si>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</si>
  <si>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</si>
  <si>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</si>
  <si>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</si>
  <si>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</si>
  <si>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</si>
  <si>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</si>
  <si>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</si>
  <si>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</si>
  <si>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</si>
  <si>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</si>
  <si>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</si>
  <si>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</si>
  <si>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</si>
  <si>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</si>
  <si>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</si>
  <si>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</si>
  <si>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</si>
  <si>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</si>
  <si>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</si>
  <si>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</si>
  <si>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</si>
  <si>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</si>
  <si>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</si>
  <si>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</si>
  <si>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</si>
  <si>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</si>
  <si>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</si>
  <si>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</si>
  <si>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</si>
  <si>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</si>
  <si>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</si>
  <si>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</si>
  <si>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</si>
  <si>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</si>
  <si>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</si>
  <si>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</si>
  <si>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</si>
  <si>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</si>
  <si>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</si>
  <si>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</si>
  <si>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</si>
  <si>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</si>
  <si>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</si>
  <si>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</si>
  <si>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</si>
  <si>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</si>
  <si>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</si>
  <si>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</si>
  <si>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</si>
  <si>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</si>
  <si>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</si>
  <si>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</si>
  <si>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</si>
  <si>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</si>
  <si>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</si>
  <si>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</si>
  <si>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</si>
  <si>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</si>
  <si>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</si>
  <si>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</si>
  <si>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</si>
  <si>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</si>
  <si>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</si>
  <si>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</si>
  <si>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</si>
  <si>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</si>
  <si>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</si>
  <si>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</si>
  <si>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</si>
  <si>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</si>
  <si>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</si>
  <si>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</si>
  <si>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</si>
  <si>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</si>
  <si>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</si>
  <si>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</si>
  <si>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</si>
  <si>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</si>
  <si>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</si>
  <si>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</si>
  <si>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</si>
  <si>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</si>
  <si>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</si>
  <si>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</si>
  <si>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</si>
  <si>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</si>
  <si>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</si>
  <si>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</si>
  <si>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</si>
  <si>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</si>
  <si>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</si>
  <si>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</si>
  <si>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</si>
  <si>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</si>
  <si>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</si>
  <si>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</si>
  <si>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</si>
  <si>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</si>
  <si>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</si>
  <si>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</si>
  <si>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</si>
  <si>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</si>
  <si>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</si>
  <si>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</si>
  <si>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</si>
  <si>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</si>
  <si>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</si>
  <si>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</si>
  <si>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</si>
  <si>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</si>
  <si>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</si>
  <si>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</si>
  <si>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</si>
  <si>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</si>
  <si>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</si>
  <si>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</si>
  <si>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</si>
  <si>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</si>
  <si>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</si>
  <si>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</si>
  <si>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</si>
  <si>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</si>
  <si>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</si>
  <si>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</si>
  <si>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</si>
  <si>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</si>
  <si>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</si>
  <si>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</si>
  <si>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</si>
  <si>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</si>
  <si>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</si>
  <si>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</si>
  <si>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</si>
  <si>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</si>
  <si>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</si>
  <si>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</si>
  <si>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</si>
  <si>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</si>
  <si>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</si>
  <si>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</si>
  <si>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</si>
  <si>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</si>
  <si>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</si>
  <si>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</si>
  <si>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</si>
  <si>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</si>
  <si>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</si>
  <si>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</si>
  <si>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</si>
  <si>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</si>
  <si>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</si>
  <si>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</si>
  <si>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</si>
  <si>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</si>
  <si>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</si>
  <si>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</si>
  <si>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</si>
  <si>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</si>
  <si>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</si>
  <si>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</si>
  <si>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</si>
  <si>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</si>
  <si>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</si>
  <si>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</si>
  <si>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</si>
  <si>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</si>
  <si>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</si>
  <si>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</si>
  <si>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</si>
  <si>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</si>
  <si>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</si>
  <si>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</si>
  <si>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</si>
  <si>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</si>
  <si>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</si>
  <si>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</si>
  <si>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</si>
  <si>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</si>
  <si>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</si>
  <si>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</si>
  <si>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</si>
  <si>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</si>
  <si>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</si>
  <si>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</si>
  <si>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</si>
  <si>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</si>
  <si>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</si>
  <si>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</si>
  <si>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</si>
  <si>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</si>
  <si>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</si>
  <si>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</si>
  <si>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</si>
  <si>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</si>
  <si>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</si>
  <si>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</si>
  <si>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</si>
  <si>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</si>
  <si>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</si>
  <si>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</si>
  <si>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</si>
  <si>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</si>
  <si>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</si>
  <si>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</si>
  <si>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</si>
  <si>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</si>
  <si>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</si>
  <si>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</si>
  <si>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</si>
  <si>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</si>
  <si>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</si>
  <si>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</si>
  <si>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</si>
  <si>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</si>
  <si>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</si>
  <si>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</si>
  <si>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</si>
  <si>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</si>
  <si>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</si>
  <si>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</si>
  <si>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</si>
  <si>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</si>
  <si>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</si>
  <si>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</si>
  <si>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</si>
  <si>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</si>
  <si>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</si>
  <si>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</si>
  <si>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</si>
  <si>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</si>
  <si>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</si>
  <si>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</si>
  <si>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</si>
  <si>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</si>
  <si>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</si>
  <si>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</si>
  <si>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</si>
  <si>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</si>
  <si>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</si>
  <si>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</si>
  <si>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</si>
  <si>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</si>
  <si>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</si>
  <si>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</si>
  <si>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</si>
  <si>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</si>
  <si>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</si>
  <si>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</si>
  <si>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</si>
  <si>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</si>
  <si>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</si>
  <si>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</si>
  <si>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</si>
  <si>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</si>
  <si>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</si>
  <si>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</si>
  <si>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</si>
  <si>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</si>
  <si>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</si>
  <si>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</si>
  <si>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</si>
  <si>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</si>
  <si>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</si>
  <si>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</si>
  <si>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</si>
  <si>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</si>
  <si>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</si>
  <si>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</si>
  <si>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</si>
  <si>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</si>
  <si>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</si>
  <si>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</si>
  <si>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</si>
  <si>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</si>
  <si>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</si>
  <si>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</si>
  <si>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</si>
  <si>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</si>
  <si>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</si>
  <si>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</si>
  <si>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</si>
  <si>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</si>
  <si>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</si>
  <si>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</si>
  <si>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</si>
  <si>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</si>
  <si>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</si>
  <si>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</si>
  <si>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</si>
  <si>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</si>
  <si>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</si>
  <si>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</si>
  <si>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</si>
  <si>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</si>
  <si>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</si>
  <si>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</si>
  <si>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</si>
  <si>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</si>
  <si>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</si>
  <si>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</si>
  <si>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</si>
  <si>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</si>
  <si>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</si>
  <si>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</si>
  <si>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</si>
  <si>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</si>
  <si>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</si>
  <si>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</si>
  <si>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</si>
  <si>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</si>
  <si>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</si>
  <si>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</si>
  <si>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</si>
  <si>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</si>
  <si>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</si>
  <si>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</si>
  <si>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</si>
  <si>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</si>
  <si>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</si>
  <si>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</si>
  <si>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</si>
  <si>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</si>
  <si>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</si>
  <si>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</si>
  <si>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</si>
  <si>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</si>
  <si>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</si>
  <si>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</si>
  <si>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</si>
  <si>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</si>
  <si>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</si>
  <si>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</si>
  <si>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</si>
  <si>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</si>
  <si>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</si>
  <si>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</si>
  <si>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</si>
  <si>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</si>
  <si>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</si>
  <si>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</si>
  <si>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</si>
  <si>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</si>
  <si>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</si>
  <si>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</si>
  <si>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</si>
  <si>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</si>
  <si>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</si>
  <si>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</si>
  <si>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</si>
  <si>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</si>
  <si>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</si>
  <si>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</si>
  <si>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</si>
  <si>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</si>
  <si>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</si>
  <si>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</si>
  <si>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</si>
  <si>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</si>
  <si>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</si>
  <si>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</si>
  <si>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</si>
  <si>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</si>
  <si>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</si>
  <si>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</si>
  <si>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</si>
  <si>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</si>
  <si>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</si>
  <si>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</si>
  <si>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</si>
  <si>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</si>
  <si>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</si>
  <si>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</si>
  <si>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</si>
  <si>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</si>
  <si>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</si>
  <si>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</si>
  <si>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</si>
  <si>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</si>
  <si>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</si>
  <si>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</si>
  <si>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</si>
  <si>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</si>
  <si>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</si>
  <si>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</si>
  <si>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</si>
  <si>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</si>
  <si>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</si>
  <si>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</si>
  <si>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</si>
  <si>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</si>
  <si>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</si>
  <si>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</si>
  <si>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</si>
  <si>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</si>
  <si>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</si>
  <si>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</si>
  <si>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</si>
  <si>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</si>
  <si>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</si>
  <si>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</si>
  <si>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</si>
  <si>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</si>
  <si>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</si>
  <si>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</si>
  <si>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</si>
  <si>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</si>
  <si>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</si>
  <si>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</si>
  <si>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</si>
  <si>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</si>
  <si>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</si>
  <si>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</si>
  <si>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</si>
  <si>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</si>
  <si>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</si>
  <si>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</si>
  <si>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</si>
  <si>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</si>
  <si>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</si>
  <si>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</si>
  <si>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</si>
  <si>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</si>
  <si>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</si>
  <si>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</si>
  <si>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</si>
  <si>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</si>
  <si>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</si>
  <si>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</si>
  <si>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</si>
  <si>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</si>
  <si>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</si>
  <si>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</si>
  <si>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</si>
  <si>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</si>
  <si>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</si>
  <si>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</si>
  <si>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</si>
  <si>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</si>
  <si>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</si>
  <si>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</si>
  <si>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</si>
  <si>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</si>
  <si>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</si>
  <si>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</si>
  <si>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</si>
  <si>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</si>
  <si>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</si>
  <si>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</si>
  <si>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</si>
  <si>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</si>
  <si>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</si>
  <si>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</si>
  <si>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</si>
  <si>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</si>
  <si>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</si>
  <si>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</si>
  <si>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</si>
  <si>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</si>
  <si>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</si>
  <si>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</si>
  <si>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</si>
  <si>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</si>
  <si>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</si>
  <si>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</si>
  <si>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</si>
  <si>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</si>
  <si>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</si>
  <si>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</si>
  <si>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</si>
  <si>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</si>
  <si>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</si>
  <si>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</si>
  <si>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</si>
  <si>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</si>
  <si>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</si>
  <si>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</si>
  <si>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</si>
  <si>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</si>
  <si>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</si>
  <si>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</si>
  <si>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</si>
  <si>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</si>
  <si>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</si>
  <si>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</si>
  <si>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</si>
  <si>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</si>
  <si>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</si>
  <si>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</si>
  <si>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</si>
  <si>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</si>
  <si>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</si>
  <si>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</si>
  <si>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</si>
  <si>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</si>
  <si>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</si>
  <si>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</si>
  <si>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</si>
  <si>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</si>
  <si>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</si>
  <si>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</si>
  <si>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</si>
  <si>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</si>
  <si>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</si>
  <si>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</si>
  <si>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</si>
  <si>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</si>
  <si>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</si>
  <si>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</si>
  <si>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</si>
  <si>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</si>
  <si>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</si>
  <si>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</si>
  <si>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</si>
  <si>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</si>
  <si>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</si>
  <si>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</si>
  <si>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</si>
  <si>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</si>
  <si>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</si>
  <si>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</si>
  <si>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</si>
  <si>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</si>
  <si>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</si>
  <si>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</si>
  <si>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</si>
  <si>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</si>
  <si>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</si>
  <si>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</si>
  <si>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</si>
  <si>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</si>
  <si>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</si>
  <si>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</si>
  <si>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</si>
  <si>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</si>
  <si>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</si>
  <si>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</si>
  <si>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</si>
  <si>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</si>
  <si>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</si>
  <si>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</si>
  <si>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</si>
  <si>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</si>
  <si>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</si>
  <si>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</si>
  <si>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</si>
  <si>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</si>
  <si>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</si>
  <si>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</si>
  <si>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</si>
  <si>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</si>
  <si>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</si>
  <si>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</si>
  <si>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</si>
  <si>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</si>
  <si>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</si>
  <si>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</si>
  <si>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</si>
  <si>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</si>
  <si>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</si>
  <si>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</si>
  <si>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</si>
  <si>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</si>
  <si>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</si>
  <si>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</si>
  <si>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</si>
  <si>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</si>
  <si>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</si>
  <si>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</si>
  <si>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</si>
  <si>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</si>
  <si>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</si>
  <si>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</si>
  <si>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</si>
  <si>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</si>
  <si>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</si>
  <si>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</si>
  <si>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</si>
  <si>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</si>
  <si>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</si>
  <si>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</si>
  <si>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</si>
  <si>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</si>
  <si>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</si>
  <si>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</si>
  <si>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</si>
  <si>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</si>
  <si>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</si>
  <si>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</si>
  <si>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</si>
  <si>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</si>
  <si>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</si>
  <si>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</si>
  <si>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</si>
  <si>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</si>
  <si>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</si>
  <si>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</si>
  <si>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</si>
  <si>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</si>
  <si>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</si>
  <si>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</si>
  <si>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</si>
  <si>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</si>
  <si>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</si>
  <si>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</si>
  <si>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</si>
  <si>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</si>
  <si>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</si>
  <si>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</si>
  <si>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</si>
  <si>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</si>
  <si>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</si>
  <si>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</si>
  <si>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</si>
  <si>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</si>
  <si>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</si>
  <si>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</si>
  <si>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</si>
  <si>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</si>
  <si>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</si>
  <si>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</si>
  <si>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</si>
  <si>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</si>
  <si>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</si>
  <si>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</si>
  <si>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</si>
  <si>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</si>
  <si>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</si>
  <si>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</si>
  <si>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</si>
  <si>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</si>
  <si>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</si>
  <si>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</si>
  <si>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</si>
  <si>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</si>
  <si>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</si>
  <si>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</si>
  <si>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</si>
  <si>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</si>
  <si>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</si>
  <si>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</si>
  <si>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</si>
  <si>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</si>
  <si>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</si>
  <si>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</si>
  <si>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</si>
  <si>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</si>
  <si>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</si>
  <si>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</si>
  <si>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</si>
  <si>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</si>
  <si>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</si>
  <si>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</si>
  <si>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</si>
  <si>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</si>
  <si>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</si>
  <si>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</si>
  <si>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</si>
  <si>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</si>
  <si>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</si>
  <si>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</si>
  <si>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</si>
  <si>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</si>
  <si>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</si>
  <si>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</si>
  <si>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</si>
  <si>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</si>
  <si>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</si>
  <si>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</si>
  <si>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</si>
  <si>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</si>
  <si>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</si>
  <si>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</si>
  <si>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</si>
  <si>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</si>
  <si>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</si>
  <si>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</si>
  <si>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</si>
  <si>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</si>
  <si>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</si>
  <si>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</si>
  <si>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</si>
  <si>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</si>
  <si>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</si>
  <si>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</si>
  <si>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</si>
  <si>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</si>
  <si>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</si>
  <si>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</si>
  <si>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</si>
  <si>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</si>
  <si>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</si>
  <si>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</si>
  <si>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</si>
  <si>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</si>
  <si>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</si>
  <si>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</si>
  <si>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</si>
  <si>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</si>
  <si>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</si>
  <si>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</si>
  <si>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</si>
  <si>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</si>
  <si>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</si>
  <si>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</si>
  <si>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</si>
  <si>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</si>
  <si>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</si>
  <si>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</si>
  <si>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</si>
  <si>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</si>
  <si>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</si>
  <si>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</si>
  <si>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</si>
  <si>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</si>
  <si>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</si>
  <si>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</si>
  <si>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</si>
  <si>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</si>
  <si>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</si>
  <si>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</si>
  <si>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</si>
  <si>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</si>
  <si>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</si>
  <si>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</si>
  <si>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</si>
  <si>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</si>
  <si>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</si>
  <si>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</si>
  <si>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</si>
  <si>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</si>
  <si>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</si>
  <si>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</si>
  <si>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</si>
  <si>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</si>
  <si>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</si>
  <si>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</si>
  <si>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</si>
  <si>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</si>
  <si>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</si>
  <si>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</si>
  <si>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</si>
  <si>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</si>
  <si>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</si>
  <si>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</si>
  <si>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</si>
  <si>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</si>
  <si>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</si>
  <si>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</si>
  <si>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</si>
  <si>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</si>
  <si>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</si>
  <si>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</si>
  <si>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</si>
  <si>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</si>
  <si>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</si>
  <si>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</si>
  <si>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</si>
  <si>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</si>
  <si>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</si>
  <si>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</si>
  <si>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</si>
  <si>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</si>
  <si>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</si>
  <si>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</si>
  <si>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</si>
  <si>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</si>
  <si>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</si>
  <si>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</si>
  <si>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</si>
  <si>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</si>
  <si>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</si>
  <si>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</si>
  <si>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</si>
  <si>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</si>
  <si>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</si>
  <si>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</si>
  <si>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</si>
  <si>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</si>
  <si>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</si>
  <si>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</si>
  <si>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</si>
  <si>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</si>
  <si>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</si>
  <si>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</si>
  <si>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</si>
  <si>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</si>
  <si>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</si>
  <si>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</si>
  <si>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</si>
  <si>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</si>
  <si>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</si>
  <si>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</si>
  <si>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</si>
  <si>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</si>
  <si>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</si>
  <si>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</si>
  <si>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</si>
  <si>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</si>
  <si>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</si>
  <si>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</si>
  <si>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</si>
  <si>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</si>
  <si>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</si>
  <si>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</si>
  <si>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</si>
  <si>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</si>
  <si>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</si>
  <si>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</si>
  <si>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</si>
  <si>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</si>
  <si>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</si>
  <si>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</si>
  <si>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</si>
  <si>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</si>
  <si>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</si>
  <si>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</si>
  <si>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</si>
  <si>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</si>
  <si>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</si>
  <si>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</si>
  <si>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</si>
  <si>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</si>
  <si>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</si>
  <si>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</si>
  <si>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</si>
  <si>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</si>
  <si>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</si>
  <si>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</si>
  <si>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</si>
  <si>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</si>
  <si>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</si>
  <si>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</si>
  <si>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</si>
  <si>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</si>
  <si>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</si>
  <si>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</si>
  <si>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</si>
  <si>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</si>
  <si>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</si>
  <si>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</si>
  <si>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</si>
  <si>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</si>
  <si>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</si>
  <si>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</si>
  <si>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</si>
  <si>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</si>
  <si>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</si>
  <si>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</si>
  <si>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</si>
  <si>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</si>
  <si>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</si>
  <si>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</si>
  <si>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</si>
  <si>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</si>
  <si>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</si>
  <si>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</si>
  <si>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</si>
  <si>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</si>
  <si>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</si>
  <si>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</si>
  <si>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</si>
  <si>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</si>
  <si>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</si>
  <si>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</si>
  <si>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</si>
  <si>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</si>
  <si>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</si>
  <si>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</si>
  <si>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</si>
  <si>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</si>
  <si>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</si>
  <si>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</si>
  <si>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</si>
  <si>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</si>
  <si>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</si>
  <si>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</si>
  <si>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</si>
  <si>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</si>
  <si>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</si>
  <si>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</si>
  <si>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</si>
  <si>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</si>
  <si>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</si>
  <si>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</si>
  <si>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</si>
  <si>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</si>
  <si>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</si>
  <si>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</si>
  <si>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</si>
  <si>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</si>
  <si>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</si>
  <si>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</si>
  <si>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</si>
  <si>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</si>
  <si>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</si>
  <si>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</si>
  <si>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</si>
  <si>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</si>
  <si>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</si>
  <si>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</si>
  <si>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</si>
  <si>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</si>
  <si>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</si>
  <si>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</si>
  <si>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</si>
  <si>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</si>
  <si>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</si>
  <si>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</si>
  <si>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</si>
  <si>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</si>
  <si>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</si>
  <si>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</si>
  <si>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</si>
  <si>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</si>
  <si>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</si>
  <si>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</si>
  <si>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</si>
  <si>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</si>
  <si>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</si>
  <si>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</si>
  <si>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</si>
  <si>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</si>
  <si>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</si>
  <si>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</si>
  <si>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</si>
  <si>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</si>
  <si>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</si>
  <si>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</si>
  <si>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</si>
  <si>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</si>
  <si>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</si>
  <si>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</si>
  <si>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</si>
  <si>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</si>
  <si>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</si>
  <si>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</si>
  <si>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</si>
  <si>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</si>
  <si>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</si>
  <si>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</si>
  <si>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</si>
  <si>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</si>
  <si>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</si>
  <si>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</si>
  <si>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</si>
  <si>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</si>
  <si>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</si>
  <si>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</si>
  <si>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</si>
  <si>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</si>
  <si>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</si>
  <si>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</si>
  <si>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</si>
  <si>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</si>
  <si>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</si>
  <si>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</si>
  <si>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</si>
  <si>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</si>
  <si>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</si>
  <si>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</si>
  <si>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</si>
  <si>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</si>
  <si>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</si>
  <si>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</si>
  <si>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</si>
  <si>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</si>
  <si>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</si>
  <si>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</si>
  <si>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</si>
  <si>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</si>
  <si>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</si>
  <si>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</si>
  <si>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</si>
  <si>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</si>
  <si>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</si>
  <si>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</si>
  <si>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</si>
  <si>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</si>
  <si>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</si>
  <si>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</si>
  <si>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</si>
  <si>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</si>
  <si>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</si>
  <si>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</si>
  <si>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</si>
  <si>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</si>
  <si>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</si>
  <si>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</si>
  <si>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</si>
  <si>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</si>
  <si>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</si>
  <si>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</si>
  <si>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</si>
  <si>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</si>
  <si>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</si>
  <si>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</si>
  <si>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</si>
  <si>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</si>
  <si>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</si>
  <si>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</si>
  <si>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</si>
  <si>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</si>
  <si>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</si>
  <si>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</si>
  <si>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</si>
  <si>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</si>
  <si>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</si>
  <si>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</si>
  <si>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</si>
  <si>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</si>
  <si>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</si>
  <si>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</si>
  <si>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</si>
  <si>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</si>
  <si>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</si>
  <si>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</si>
  <si>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</si>
  <si>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</si>
  <si>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</si>
  <si>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</si>
  <si>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</si>
  <si>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</si>
  <si>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</si>
  <si>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</si>
  <si>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</si>
  <si>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</si>
  <si>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</si>
  <si>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</si>
  <si>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</si>
  <si>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</si>
  <si>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</si>
  <si>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</si>
  <si>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</si>
  <si>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</si>
  <si>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</si>
  <si>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</si>
  <si>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</si>
  <si>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</si>
  <si>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</si>
  <si>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</si>
  <si>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</si>
  <si>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</si>
  <si>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</si>
  <si>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</si>
  <si>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</si>
  <si>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</si>
  <si>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</si>
  <si>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</si>
  <si>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</si>
  <si>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</si>
  <si>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</si>
  <si>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</si>
  <si>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</si>
  <si>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</si>
  <si>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</si>
  <si>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</si>
  <si>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</si>
  <si>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</si>
  <si>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</si>
  <si>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</si>
  <si>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</si>
  <si>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</si>
  <si>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</si>
  <si>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</si>
  <si>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</si>
  <si>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</si>
  <si>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</si>
  <si>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</si>
  <si>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</si>
  <si>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</si>
  <si>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</si>
  <si>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</si>
  <si>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</si>
  <si>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70_105</t>
  </si>
  <si>
    <t>y</t>
  </si>
  <si>
    <t>poor_fair</t>
  </si>
  <si>
    <t>deep</t>
  </si>
  <si>
    <t>fresh_raw</t>
  </si>
  <si>
    <t>tiestall</t>
  </si>
  <si>
    <t>one</t>
  </si>
  <si>
    <t>no_some</t>
  </si>
  <si>
    <t>never</t>
  </si>
  <si>
    <t>SP</t>
  </si>
  <si>
    <t>Sh</t>
  </si>
  <si>
    <t>W</t>
  </si>
  <si>
    <t>BP_SH</t>
  </si>
  <si>
    <t>SH</t>
  </si>
  <si>
    <t>Jersey_Other</t>
  </si>
  <si>
    <t>excellent</t>
  </si>
  <si>
    <t>kiln_dried</t>
  </si>
  <si>
    <t>under_cover</t>
  </si>
  <si>
    <t>parlor</t>
  </si>
  <si>
    <t>dep_two</t>
  </si>
  <si>
    <t>all</t>
  </si>
  <si>
    <t>sometimes_temp</t>
  </si>
  <si>
    <t>sometimes_always</t>
  </si>
  <si>
    <t>ref_vet_onfarm</t>
  </si>
  <si>
    <t>occ_reg</t>
  </si>
  <si>
    <t>BW</t>
  </si>
  <si>
    <t>HaStWc</t>
  </si>
  <si>
    <t>30_55</t>
  </si>
  <si>
    <t>always</t>
  </si>
  <si>
    <t>SW</t>
  </si>
  <si>
    <t>HaSw</t>
  </si>
  <si>
    <t>outside_uncovered</t>
  </si>
  <si>
    <t>issue_always</t>
  </si>
  <si>
    <t>sometimes_issue</t>
  </si>
  <si>
    <t>PB</t>
  </si>
  <si>
    <t>TS</t>
  </si>
  <si>
    <t>ShSw</t>
  </si>
  <si>
    <t>TS_SH</t>
  </si>
  <si>
    <t>56_69</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</si>
  <si>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</si>
  <si>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</si>
  <si>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</si>
  <si>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</si>
  <si>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</si>
  <si>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</si>
  <si>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</si>
  <si>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</si>
  <si>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</si>
  <si>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</si>
  <si>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</si>
  <si>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</si>
  <si>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</si>
  <si>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</si>
  <si>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</si>
  <si>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</si>
  <si>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</si>
  <si>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</si>
  <si>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</si>
  <si>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</si>
  <si>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</si>
  <si>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</si>
  <si>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</si>
  <si>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</si>
  <si>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</si>
  <si>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</si>
  <si>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</si>
  <si>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</si>
  <si>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</si>
  <si>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</si>
  <si>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</si>
  <si>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</si>
  <si>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</si>
  <si>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</si>
  <si>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</si>
  <si>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</si>
  <si>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</si>
  <si>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</si>
  <si>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</si>
  <si>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</si>
  <si>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</si>
  <si>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</si>
  <si>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</si>
  <si>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</si>
  <si>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</si>
  <si>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</si>
  <si>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</si>
  <si>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</si>
  <si>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</si>
  <si>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</si>
  <si>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</si>
  <si>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</si>
  <si>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</si>
  <si>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</si>
  <si>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</si>
  <si>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</si>
  <si>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</si>
  <si>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</si>
  <si>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</si>
  <si>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</si>
  <si>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</si>
  <si>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</si>
  <si>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</si>
  <si>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</si>
  <si>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</si>
  <si>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</si>
  <si>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</si>
  <si>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</si>
  <si>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</si>
  <si>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</si>
  <si>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</si>
  <si>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</si>
  <si>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</si>
  <si>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</si>
  <si>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</si>
  <si>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</si>
  <si>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</si>
  <si>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</si>
  <si>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</si>
  <si>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</si>
  <si>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</si>
  <si>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</si>
  <si>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</si>
  <si>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</si>
  <si>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</si>
  <si>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</si>
  <si>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t>only for complete cases; 0 = doesn't go from not having a chromogenes IMI to having a chromogenes IMI; 1 = incident case of chromogenes IMI</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</si>
  <si>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</si>
  <si>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</si>
  <si>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</si>
  <si>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Total number of quarters (NOT pairs)</t>
  </si>
  <si>
    <t xml:space="preserve">Total number of cows </t>
  </si>
  <si>
    <t>… by farm</t>
  </si>
  <si>
    <t>Total number of quarters</t>
  </si>
  <si>
    <t>Describe farms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</si>
  <si>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</si>
  <si>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</si>
  <si>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</si>
  <si>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</si>
  <si>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</si>
  <si>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</si>
  <si>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</si>
  <si>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</si>
  <si>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</si>
  <si>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</si>
  <si>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</si>
  <si>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prevalence</t>
  </si>
  <si>
    <t>… incidence</t>
  </si>
  <si>
    <t>… elimination</t>
  </si>
  <si>
    <t>IMI prevalence data set</t>
  </si>
  <si>
    <t>From how many different quarters</t>
  </si>
  <si>
    <t>From how many different cows</t>
  </si>
  <si>
    <t>IMI incidence data set</t>
  </si>
  <si>
    <t>Number of quartermilk sample pairs AT RISK TO BECOME INFECTED</t>
  </si>
  <si>
    <t>… an incident NAS IMI was identified in XX of the pairs at risk, yielding a mean incidence rate of XX new NAS IMI per quarter-month ( 95% CI XX)</t>
  </si>
  <si>
    <t>IMI elimination data set</t>
  </si>
  <si>
    <t>… on how many different farms?</t>
  </si>
  <si>
    <t>Number of quartermilk sample pairs with NAS AT RISK TO BECOME CURED</t>
  </si>
  <si>
    <t>… an NAS IMI was eliminated in XX of the pairs at risk, yielding a mean elimination rate of XX new NAS IMI per quarter-month ( 95% CI XX)</t>
  </si>
  <si>
    <t>Number of quartermilk "series" available</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</si>
  <si>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</si>
  <si>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</si>
  <si>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</si>
  <si>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</si>
  <si>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r>
      <t xml:space="preserve">Distribution of herd </t>
    </r>
    <r>
      <rPr>
        <b/>
        <sz val="11"/>
        <color rgb="FF9933FF"/>
        <rFont val="Calibri"/>
        <family val="2"/>
        <scheme val="minor"/>
      </rPr>
      <t>incidence</t>
    </r>
    <r>
      <rPr>
        <sz val="11"/>
        <color rgb="FF9933FF"/>
        <rFont val="Calibri"/>
        <family val="2"/>
        <scheme val="minor"/>
      </rPr>
      <t xml:space="preserve"> rates (skewed? normal?)</t>
    </r>
  </si>
  <si>
    <r>
      <t xml:space="preserve">Median herd </t>
    </r>
    <r>
      <rPr>
        <b/>
        <sz val="11"/>
        <color rgb="FF9933FF"/>
        <rFont val="Calibri"/>
        <family val="2"/>
        <scheme val="minor"/>
      </rPr>
      <t>incidence</t>
    </r>
    <r>
      <rPr>
        <sz val="11"/>
        <color rgb="FF9933FF"/>
        <rFont val="Calibri"/>
        <family val="2"/>
        <scheme val="minor"/>
      </rPr>
      <t xml:space="preserve"> rate (XX new NAS IMI per quarter-month)</t>
    </r>
  </si>
  <si>
    <r>
      <t xml:space="preserve">Distribution of herd </t>
    </r>
    <r>
      <rPr>
        <b/>
        <sz val="11"/>
        <color rgb="FF9933FF"/>
        <rFont val="Calibri"/>
        <family val="2"/>
        <scheme val="minor"/>
      </rPr>
      <t>elimination</t>
    </r>
    <r>
      <rPr>
        <sz val="11"/>
        <color rgb="FF9933FF"/>
        <rFont val="Calibri"/>
        <family val="2"/>
        <scheme val="minor"/>
      </rPr>
      <t xml:space="preserve"> rates (skewed? normal?)</t>
    </r>
  </si>
  <si>
    <r>
      <t xml:space="preserve">Median herd </t>
    </r>
    <r>
      <rPr>
        <b/>
        <sz val="11"/>
        <color rgb="FF9933FF"/>
        <rFont val="Calibri"/>
        <family val="2"/>
        <scheme val="minor"/>
      </rPr>
      <t>elimination</t>
    </r>
    <r>
      <rPr>
        <sz val="11"/>
        <color rgb="FF9933FF"/>
        <rFont val="Calibri"/>
        <family val="2"/>
        <scheme val="minor"/>
      </rPr>
      <t xml:space="preserve"> rate (XX NAS IMI eliminated per quarter-month)</t>
    </r>
  </si>
  <si>
    <r>
      <t xml:space="preserve">Distribution of herd </t>
    </r>
    <r>
      <rPr>
        <b/>
        <sz val="11"/>
        <color rgb="FF9933FF"/>
        <rFont val="Calibri"/>
        <family val="2"/>
        <scheme val="minor"/>
      </rPr>
      <t>prevalence</t>
    </r>
    <r>
      <rPr>
        <sz val="11"/>
        <color rgb="FF9933FF"/>
        <rFont val="Calibri"/>
        <family val="2"/>
        <scheme val="minor"/>
      </rPr>
      <t xml:space="preserve"> rates (skewed? normal?)</t>
    </r>
  </si>
  <si>
    <r>
      <t xml:space="preserve">Median herd </t>
    </r>
    <r>
      <rPr>
        <b/>
        <sz val="11"/>
        <color rgb="FF9933FF"/>
        <rFont val="Calibri"/>
        <family val="2"/>
        <scheme val="minor"/>
      </rPr>
      <t>prevalence</t>
    </r>
    <r>
      <rPr>
        <sz val="11"/>
        <color rgb="FF9933FF"/>
        <rFont val="Calibri"/>
        <family val="2"/>
        <scheme val="minor"/>
      </rPr>
      <t xml:space="preserve"> rate (XX%)</t>
    </r>
  </si>
  <si>
    <t>Total number of observations/samples (NOT pairs)</t>
  </si>
  <si>
    <t>4204 pairs</t>
  </si>
  <si>
    <t>1764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</si>
  <si>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</si>
  <si>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</si>
  <si>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</si>
  <si>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</si>
  <si>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</si>
  <si>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</si>
  <si>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</si>
  <si>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</si>
  <si>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</si>
  <si>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</si>
  <si>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</si>
  <si>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</si>
  <si>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</si>
  <si>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</si>
  <si>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</si>
  <si>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</si>
  <si>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</si>
  <si>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</si>
  <si>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</si>
  <si>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</si>
  <si>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</si>
  <si>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For complete cases (n = 1764 pairs of obs.):</t>
  </si>
  <si>
    <t>Number of cows:</t>
  </si>
  <si>
    <t>343 different cows</t>
  </si>
  <si>
    <t>Number of quarters:</t>
  </si>
  <si>
    <t>1113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</si>
  <si>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</si>
  <si>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</si>
  <si>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</si>
  <si>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</si>
  <si>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Nothing discluded (single observations/milk samples collected):</t>
  </si>
  <si>
    <t>13,995 (SD = 2,969; range = 10,675-21,204)</t>
  </si>
  <si>
    <t>69.5 (SD = 17.3; range = 44-105)</t>
  </si>
  <si>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</si>
  <si>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</si>
  <si>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</si>
  <si>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</si>
  <si>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</si>
  <si>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</si>
  <si>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</si>
  <si>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</si>
  <si>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Avg hygiene score for pair:</t>
  </si>
  <si>
    <t>Number/proportion of breed:</t>
  </si>
  <si>
    <t>BP:</t>
  </si>
  <si>
    <t>TS:</t>
  </si>
  <si>
    <t>Number from bedding material type:</t>
  </si>
  <si>
    <t>Number from bedding/facility combination:</t>
  </si>
  <si>
    <t>420; 23.8%</t>
  </si>
  <si>
    <t>463; 26.2%</t>
  </si>
  <si>
    <t>453; 25.7%</t>
  </si>
  <si>
    <t>428; 24.3%</t>
  </si>
  <si>
    <t>181.3 DIM (SD = 92.3;  range = 14.5-563)</t>
  </si>
  <si>
    <t>Holstein:</t>
  </si>
  <si>
    <t>Jersey/Other:</t>
  </si>
  <si>
    <t>911; 51.6%</t>
  </si>
  <si>
    <t>853; 48.4%</t>
  </si>
  <si>
    <t>Number/proportion from facility type:</t>
  </si>
  <si>
    <t>Woodchips/fiber:</t>
  </si>
  <si>
    <t>Wood shavings:</t>
  </si>
  <si>
    <t>556 pairs; 31.5%</t>
  </si>
  <si>
    <t>1208 pairs; 68.5%</t>
  </si>
  <si>
    <t>566; 32.1%</t>
  </si>
  <si>
    <t>1198; 67.9%</t>
  </si>
  <si>
    <t>Bedded pack AND wood shavings:</t>
  </si>
  <si>
    <t>Bedded pack AND woodchips/fiber:</t>
  </si>
  <si>
    <t>Tiestall AND wood shavings:</t>
  </si>
  <si>
    <t>287; 16.3%</t>
  </si>
  <si>
    <t>69; 3.9%</t>
  </si>
  <si>
    <t>842; 47.7%</t>
  </si>
  <si>
    <t>2.02 (SD = 0.72; range = 1-4; NA's = 218)</t>
  </si>
  <si>
    <t>Describe PAIRS dataset (replication of cow, quarter is present) of COMPLETE CASES:</t>
  </si>
  <si>
    <t>Farm level hygiene score:</t>
  </si>
  <si>
    <t>mean = 2.04; SD = 0.33;  range = 1.4-2.5; n = 9 (one farm NA)</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</si>
  <si>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</si>
  <si>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</si>
  <si>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</si>
  <si>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</si>
  <si>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</si>
  <si>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</si>
  <si>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</si>
  <si>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</si>
  <si>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922; 52.3%</t>
  </si>
  <si>
    <t>What if I did a first, second, third, fourth and above?</t>
  </si>
  <si>
    <t>fourth and above:</t>
  </si>
  <si>
    <t>third :</t>
  </si>
  <si>
    <t>356; 20.2%</t>
  </si>
  <si>
    <t>overall:</t>
  </si>
  <si>
    <t>mean = 3; SD = 1.9; range = 1-9</t>
  </si>
  <si>
    <t>pairs that are "at risk" for new NAS or MAM IMI in first obs:</t>
  </si>
  <si>
    <t>pairs waiting on a species ID from PCR:</t>
  </si>
  <si>
    <t>same numbers for being AT RISK for NAS ONLY (no preexisting sciuri or fleuretti infections)</t>
  </si>
  <si>
    <t>335 cows</t>
  </si>
  <si>
    <t>899 quarters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</si>
  <si>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</si>
  <si>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</si>
  <si>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</si>
  <si>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</si>
  <si>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</si>
  <si>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</si>
  <si>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</si>
  <si>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160 cows</t>
  </si>
  <si>
    <t>230 quarters</t>
  </si>
  <si>
    <t>Number of days between observations 1 and 2:</t>
  </si>
  <si>
    <t>mean = 33.43; range = 27-43</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</si>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</sst>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9" formatCode="0.00000000000"/>
    <numFmt numFmtId="174" formatCode="0.00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7"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42" borderId="15"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33" fillId="0" borderId="19" xfId="0" applyFont="1" applyBorder="1"/>
    <xf numFmtId="0" fontId="31" fillId="0" borderId="0" xfId="0" applyFont="1" applyBorder="1"/>
    <xf numFmtId="0" fontId="26" fillId="0" borderId="0" xfId="0" applyFont="1" applyBorder="1"/>
    <xf numFmtId="0" fontId="31" fillId="0" borderId="19" xfId="0" applyFont="1" applyBorder="1"/>
    <xf numFmtId="0" fontId="30" fillId="0" borderId="0" xfId="0" applyFont="1" applyBorder="1" applyAlignment="1">
      <alignment horizontal="right"/>
    </xf>
    <xf numFmtId="0" fontId="31" fillId="0" borderId="20" xfId="0" applyFont="1" applyBorder="1"/>
    <xf numFmtId="0" fontId="32" fillId="0" borderId="0" xfId="0" applyFont="1" applyBorder="1"/>
    <xf numFmtId="0" fontId="30" fillId="0" borderId="0" xfId="0" applyFont="1" applyBorder="1"/>
    <xf numFmtId="167" fontId="31" fillId="0" borderId="0" xfId="0" applyNumberFormat="1" applyFont="1" applyBorder="1"/>
    <xf numFmtId="0" fontId="31" fillId="0" borderId="0" xfId="0" applyFont="1" applyBorder="1" applyAlignment="1">
      <alignment horizontal="right"/>
    </xf>
    <xf numFmtId="167" fontId="26" fillId="0" borderId="0" xfId="0" applyNumberFormat="1" applyFont="1" applyBorder="1"/>
    <xf numFmtId="0" fontId="0" fillId="0" borderId="20" xfId="0" applyBorder="1"/>
    <xf numFmtId="0" fontId="31" fillId="0" borderId="12" xfId="0" applyFont="1" applyBorder="1"/>
    <xf numFmtId="169" fontId="0" fillId="0" borderId="0" xfId="0" applyNumberFormat="1"/>
    <xf numFmtId="174" fontId="0" fillId="0" borderId="0" xfId="0" applyNumberFormat="1"/>
    <xf numFmtId="174" fontId="0" fillId="0" borderId="0" xfId="0" applyNumberFormat="1" applyAlignment="1"/>
    <xf numFmtId="0" fontId="0" fillId="0" borderId="17" xfId="0" applyBorder="1"/>
    <xf numFmtId="0" fontId="0" fillId="0" borderId="18" xfId="0" applyBorder="1"/>
    <xf numFmtId="0" fontId="0" fillId="0" borderId="0"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933FF"/>
      <color rgb="FFCC00FF"/>
      <color rgb="FFFF66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3.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10/relationships/person" Target="persons/pers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52"/>
  <sheetViews>
    <sheetView topLeftCell="A206" zoomScale="81" workbookViewId="0">
      <selection activeCell="B213" sqref="B213"/>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8207</v>
      </c>
      <c r="G1" s="72" t="s">
        <v>8260</v>
      </c>
      <c r="H1" s="73"/>
      <c r="I1" s="73"/>
      <c r="J1" s="73"/>
      <c r="K1" s="73"/>
      <c r="L1" s="73"/>
      <c r="M1" s="73"/>
      <c r="N1" s="73"/>
      <c r="O1" s="73"/>
      <c r="P1" s="74"/>
    </row>
    <row r="2" spans="1:16" ht="15.5" customHeight="1" x14ac:dyDescent="0.35">
      <c r="A2" s="8" t="s">
        <v>8209</v>
      </c>
      <c r="B2" t="s">
        <v>8225</v>
      </c>
      <c r="G2" s="75"/>
      <c r="H2" s="76"/>
      <c r="I2" s="76"/>
      <c r="J2" s="76"/>
      <c r="K2" s="76"/>
      <c r="L2" s="76"/>
      <c r="M2" s="76"/>
      <c r="N2" s="76"/>
      <c r="O2" s="76"/>
      <c r="P2" s="77"/>
    </row>
    <row r="3" spans="1:16" ht="15.5" customHeight="1" x14ac:dyDescent="0.35">
      <c r="A3" s="8" t="s">
        <v>6264</v>
      </c>
      <c r="B3" t="s">
        <v>8206</v>
      </c>
      <c r="G3" s="75"/>
      <c r="H3" s="76"/>
      <c r="I3" s="76"/>
      <c r="J3" s="76"/>
      <c r="K3" s="76"/>
      <c r="L3" s="76"/>
      <c r="M3" s="76"/>
      <c r="N3" s="76"/>
      <c r="O3" s="76"/>
      <c r="P3" s="77"/>
    </row>
    <row r="4" spans="1:16" ht="15.5" customHeight="1" x14ac:dyDescent="0.35">
      <c r="A4" s="8" t="s">
        <v>6265</v>
      </c>
      <c r="B4" t="s">
        <v>8205</v>
      </c>
      <c r="G4" s="75"/>
      <c r="H4" s="76"/>
      <c r="I4" s="76"/>
      <c r="J4" s="76"/>
      <c r="K4" s="76"/>
      <c r="L4" s="76"/>
      <c r="M4" s="76"/>
      <c r="N4" s="76"/>
      <c r="O4" s="76"/>
      <c r="P4" s="77"/>
    </row>
    <row r="5" spans="1:16" ht="15.5" customHeight="1" x14ac:dyDescent="0.35">
      <c r="A5" s="8" t="s">
        <v>6266</v>
      </c>
      <c r="B5" t="s">
        <v>8226</v>
      </c>
      <c r="G5" s="75"/>
      <c r="H5" s="76"/>
      <c r="I5" s="76"/>
      <c r="J5" s="76"/>
      <c r="K5" s="76"/>
      <c r="L5" s="76"/>
      <c r="M5" s="76"/>
      <c r="N5" s="76"/>
      <c r="O5" s="76"/>
      <c r="P5" s="77"/>
    </row>
    <row r="6" spans="1:16" ht="15.5" customHeight="1" x14ac:dyDescent="0.35">
      <c r="A6" s="8" t="s">
        <v>6267</v>
      </c>
      <c r="B6" t="s">
        <v>8227</v>
      </c>
      <c r="G6" s="75"/>
      <c r="H6" s="76"/>
      <c r="I6" s="76"/>
      <c r="J6" s="76"/>
      <c r="K6" s="76"/>
      <c r="L6" s="76"/>
      <c r="M6" s="76"/>
      <c r="N6" s="76"/>
      <c r="O6" s="76"/>
      <c r="P6" s="77"/>
    </row>
    <row r="7" spans="1:16" ht="15.5" customHeight="1" thickBot="1" x14ac:dyDescent="0.4">
      <c r="A7" s="8" t="s">
        <v>6268</v>
      </c>
      <c r="B7" t="s">
        <v>8228</v>
      </c>
      <c r="G7" s="78"/>
      <c r="H7" s="79"/>
      <c r="I7" s="79"/>
      <c r="J7" s="79"/>
      <c r="K7" s="79"/>
      <c r="L7" s="79"/>
      <c r="M7" s="79"/>
      <c r="N7" s="79"/>
      <c r="O7" s="79"/>
      <c r="P7" s="80"/>
    </row>
    <row r="8" spans="1:16" ht="15.5" customHeight="1" x14ac:dyDescent="0.35">
      <c r="A8" s="8" t="s">
        <v>8096</v>
      </c>
      <c r="B8" t="s">
        <v>8229</v>
      </c>
      <c r="G8" s="72" t="s">
        <v>7986</v>
      </c>
      <c r="H8" s="73"/>
      <c r="I8" s="73"/>
      <c r="J8" s="73"/>
      <c r="K8" s="73"/>
      <c r="L8" s="73"/>
      <c r="M8" s="73"/>
      <c r="N8" s="73"/>
      <c r="O8" s="73"/>
      <c r="P8" s="74"/>
    </row>
    <row r="9" spans="1:16" ht="15.5" customHeight="1" x14ac:dyDescent="0.35">
      <c r="A9" s="8" t="s">
        <v>0</v>
      </c>
      <c r="B9" t="s">
        <v>8230</v>
      </c>
      <c r="G9" s="75"/>
      <c r="H9" s="76"/>
      <c r="I9" s="76"/>
      <c r="J9" s="76"/>
      <c r="K9" s="76"/>
      <c r="L9" s="76"/>
      <c r="M9" s="76"/>
      <c r="N9" s="76"/>
      <c r="O9" s="76"/>
      <c r="P9" s="77"/>
    </row>
    <row r="10" spans="1:16" ht="15.5" customHeight="1" x14ac:dyDescent="0.35">
      <c r="A10" s="8" t="s">
        <v>1</v>
      </c>
      <c r="B10" t="s">
        <v>8231</v>
      </c>
      <c r="G10" s="75"/>
      <c r="H10" s="76"/>
      <c r="I10" s="76"/>
      <c r="J10" s="76"/>
      <c r="K10" s="76"/>
      <c r="L10" s="76"/>
      <c r="M10" s="76"/>
      <c r="N10" s="76"/>
      <c r="O10" s="76"/>
      <c r="P10" s="77"/>
    </row>
    <row r="11" spans="1:16" ht="15.5" customHeight="1" x14ac:dyDescent="0.35">
      <c r="A11" s="8" t="s">
        <v>6269</v>
      </c>
      <c r="B11" t="s">
        <v>8232</v>
      </c>
      <c r="G11" s="75"/>
      <c r="H11" s="76"/>
      <c r="I11" s="76"/>
      <c r="J11" s="76"/>
      <c r="K11" s="76"/>
      <c r="L11" s="76"/>
      <c r="M11" s="76"/>
      <c r="N11" s="76"/>
      <c r="O11" s="76"/>
      <c r="P11" s="77"/>
    </row>
    <row r="12" spans="1:16" ht="15.5" customHeight="1" thickBot="1" x14ac:dyDescent="0.4">
      <c r="A12" s="8" t="s">
        <v>8210</v>
      </c>
      <c r="B12" t="s">
        <v>8233</v>
      </c>
      <c r="G12" s="78"/>
      <c r="H12" s="79"/>
      <c r="I12" s="79"/>
      <c r="J12" s="79"/>
      <c r="K12" s="79"/>
      <c r="L12" s="79"/>
      <c r="M12" s="79"/>
      <c r="N12" s="79"/>
      <c r="O12" s="79"/>
      <c r="P12" s="80"/>
    </row>
    <row r="13" spans="1:16" ht="15.5" customHeight="1" x14ac:dyDescent="0.35">
      <c r="A13" s="8" t="s">
        <v>8211</v>
      </c>
      <c r="B13" t="s">
        <v>7983</v>
      </c>
      <c r="C13" s="9"/>
      <c r="E13" s="9"/>
      <c r="F13" s="9"/>
    </row>
    <row r="14" spans="1:16" ht="15.5" customHeight="1" x14ac:dyDescent="0.35">
      <c r="A14" s="8" t="s">
        <v>2</v>
      </c>
      <c r="B14" t="s">
        <v>8234</v>
      </c>
      <c r="G14" s="10" t="s">
        <v>7980</v>
      </c>
    </row>
    <row r="15" spans="1:16" ht="15.5" customHeight="1" x14ac:dyDescent="0.35">
      <c r="A15" s="8" t="s">
        <v>3</v>
      </c>
      <c r="B15" t="s">
        <v>8235</v>
      </c>
      <c r="G15" s="15"/>
    </row>
    <row r="16" spans="1:16" ht="15.5" customHeight="1" x14ac:dyDescent="0.35">
      <c r="A16" s="8" t="s">
        <v>4</v>
      </c>
      <c r="B16" t="s">
        <v>8236</v>
      </c>
      <c r="F16" s="10"/>
      <c r="G16" s="17" t="s">
        <v>7982</v>
      </c>
    </row>
    <row r="17" spans="1:7" ht="15.5" customHeight="1" x14ac:dyDescent="0.35">
      <c r="A17" s="8" t="s">
        <v>5</v>
      </c>
      <c r="B17" s="9" t="s">
        <v>8204</v>
      </c>
      <c r="G17" s="16" t="s">
        <v>7981</v>
      </c>
    </row>
    <row r="18" spans="1:7" ht="15.5" customHeight="1" x14ac:dyDescent="0.35">
      <c r="A18" s="8" t="s">
        <v>6</v>
      </c>
      <c r="B18" t="s">
        <v>8203</v>
      </c>
    </row>
    <row r="19" spans="1:7" ht="15.5" customHeight="1" x14ac:dyDescent="0.35">
      <c r="A19" s="8" t="s">
        <v>7</v>
      </c>
      <c r="B19" t="s">
        <v>8202</v>
      </c>
    </row>
    <row r="20" spans="1:7" ht="15.5" customHeight="1" x14ac:dyDescent="0.35">
      <c r="A20" s="8" t="s">
        <v>8</v>
      </c>
      <c r="B20" t="s">
        <v>8201</v>
      </c>
    </row>
    <row r="21" spans="1:7" ht="15.5" customHeight="1" x14ac:dyDescent="0.35">
      <c r="A21" s="8" t="s">
        <v>9</v>
      </c>
      <c r="B21" t="s">
        <v>8200</v>
      </c>
    </row>
    <row r="22" spans="1:7" ht="15.5" customHeight="1" x14ac:dyDescent="0.35">
      <c r="A22" s="8" t="s">
        <v>10</v>
      </c>
      <c r="B22" t="s">
        <v>8199</v>
      </c>
    </row>
    <row r="23" spans="1:7" ht="15.5" customHeight="1" x14ac:dyDescent="0.35">
      <c r="A23" s="8" t="s">
        <v>11</v>
      </c>
      <c r="B23" t="s">
        <v>8198</v>
      </c>
    </row>
    <row r="24" spans="1:7" ht="15.5" customHeight="1" x14ac:dyDescent="0.35">
      <c r="A24" s="8" t="s">
        <v>12</v>
      </c>
      <c r="B24" t="s">
        <v>8197</v>
      </c>
    </row>
    <row r="25" spans="1:7" ht="15.5" customHeight="1" x14ac:dyDescent="0.35">
      <c r="A25" s="8" t="s">
        <v>13</v>
      </c>
      <c r="B25" t="s">
        <v>8196</v>
      </c>
    </row>
    <row r="26" spans="1:7" ht="15.5" customHeight="1" x14ac:dyDescent="0.35">
      <c r="A26" s="8" t="s">
        <v>14</v>
      </c>
      <c r="B26" t="s">
        <v>8195</v>
      </c>
    </row>
    <row r="27" spans="1:7" ht="15.5" customHeight="1" x14ac:dyDescent="0.35">
      <c r="A27" s="8" t="s">
        <v>15</v>
      </c>
      <c r="B27" t="s">
        <v>8194</v>
      </c>
    </row>
    <row r="28" spans="1:7" ht="15.5" customHeight="1" x14ac:dyDescent="0.35">
      <c r="A28" s="8" t="s">
        <v>16</v>
      </c>
      <c r="B28" t="s">
        <v>8237</v>
      </c>
    </row>
    <row r="29" spans="1:7" ht="15.5" customHeight="1" x14ac:dyDescent="0.35">
      <c r="A29" s="8" t="s">
        <v>17</v>
      </c>
      <c r="B29" t="s">
        <v>8238</v>
      </c>
    </row>
    <row r="30" spans="1:7" ht="15.5" customHeight="1" x14ac:dyDescent="0.35">
      <c r="A30" s="8" t="s">
        <v>18</v>
      </c>
      <c r="B30" t="s">
        <v>8193</v>
      </c>
    </row>
    <row r="31" spans="1:7" ht="15.5" customHeight="1" x14ac:dyDescent="0.35">
      <c r="A31" s="8" t="s">
        <v>19</v>
      </c>
      <c r="B31" t="s">
        <v>8239</v>
      </c>
    </row>
    <row r="32" spans="1:7" ht="15.5" customHeight="1" x14ac:dyDescent="0.35">
      <c r="A32" s="8" t="s">
        <v>20</v>
      </c>
      <c r="B32" t="s">
        <v>8240</v>
      </c>
    </row>
    <row r="33" spans="1:2" ht="15.5" customHeight="1" x14ac:dyDescent="0.35">
      <c r="A33" s="8" t="s">
        <v>21</v>
      </c>
      <c r="B33" t="s">
        <v>8192</v>
      </c>
    </row>
    <row r="34" spans="1:2" ht="15.5" customHeight="1" x14ac:dyDescent="0.35">
      <c r="A34" s="8" t="s">
        <v>22</v>
      </c>
      <c r="B34" t="s">
        <v>8239</v>
      </c>
    </row>
    <row r="35" spans="1:2" ht="15.5" customHeight="1" x14ac:dyDescent="0.35">
      <c r="A35" s="8" t="s">
        <v>23</v>
      </c>
      <c r="B35" t="s">
        <v>8240</v>
      </c>
    </row>
    <row r="36" spans="1:2" ht="15.5" customHeight="1" x14ac:dyDescent="0.35">
      <c r="A36" s="8" t="s">
        <v>24</v>
      </c>
      <c r="B36" t="s">
        <v>8191</v>
      </c>
    </row>
    <row r="37" spans="1:2" ht="15.5" customHeight="1" x14ac:dyDescent="0.35">
      <c r="A37" s="8" t="s">
        <v>25</v>
      </c>
      <c r="B37" t="s">
        <v>8239</v>
      </c>
    </row>
    <row r="38" spans="1:2" ht="15.5" customHeight="1" x14ac:dyDescent="0.35">
      <c r="A38" s="8" t="s">
        <v>26</v>
      </c>
      <c r="B38" t="s">
        <v>8240</v>
      </c>
    </row>
    <row r="39" spans="1:2" ht="15.5" customHeight="1" x14ac:dyDescent="0.35">
      <c r="A39" s="8" t="s">
        <v>27</v>
      </c>
      <c r="B39" t="s">
        <v>8190</v>
      </c>
    </row>
    <row r="40" spans="1:2" ht="15.5" customHeight="1" x14ac:dyDescent="0.35">
      <c r="A40" s="8" t="s">
        <v>28</v>
      </c>
      <c r="B40" t="s">
        <v>8189</v>
      </c>
    </row>
    <row r="41" spans="1:2" x14ac:dyDescent="0.35">
      <c r="A41" s="8" t="s">
        <v>29</v>
      </c>
      <c r="B41" t="s">
        <v>8188</v>
      </c>
    </row>
    <row r="42" spans="1:2" x14ac:dyDescent="0.35">
      <c r="A42" s="8" t="s">
        <v>30</v>
      </c>
      <c r="B42" t="s">
        <v>8187</v>
      </c>
    </row>
    <row r="43" spans="1:2" x14ac:dyDescent="0.35">
      <c r="A43" s="8" t="s">
        <v>31</v>
      </c>
      <c r="B43" t="s">
        <v>8186</v>
      </c>
    </row>
    <row r="44" spans="1:2" x14ac:dyDescent="0.35">
      <c r="A44" s="8" t="s">
        <v>32</v>
      </c>
      <c r="B44" t="s">
        <v>8185</v>
      </c>
    </row>
    <row r="45" spans="1:2" x14ac:dyDescent="0.35">
      <c r="A45" s="8" t="s">
        <v>33</v>
      </c>
      <c r="B45" t="s">
        <v>8184</v>
      </c>
    </row>
    <row r="46" spans="1:2" x14ac:dyDescent="0.35">
      <c r="A46" s="8" t="s">
        <v>34</v>
      </c>
      <c r="B46" t="s">
        <v>8241</v>
      </c>
    </row>
    <row r="47" spans="1:2" x14ac:dyDescent="0.35">
      <c r="A47" s="8" t="s">
        <v>35</v>
      </c>
      <c r="B47" t="s">
        <v>8183</v>
      </c>
    </row>
    <row r="48" spans="1:2" x14ac:dyDescent="0.35">
      <c r="A48" s="8" t="s">
        <v>36</v>
      </c>
      <c r="B48" t="s">
        <v>8241</v>
      </c>
    </row>
    <row r="49" spans="1:2" x14ac:dyDescent="0.35">
      <c r="A49" s="8" t="s">
        <v>37</v>
      </c>
      <c r="B49" t="s">
        <v>8182</v>
      </c>
    </row>
    <row r="50" spans="1:2" ht="67.5" customHeight="1" x14ac:dyDescent="0.35">
      <c r="A50" s="8" t="s">
        <v>41</v>
      </c>
      <c r="B50" s="9" t="s">
        <v>8181</v>
      </c>
    </row>
    <row r="51" spans="1:2" x14ac:dyDescent="0.35">
      <c r="A51" s="8" t="s">
        <v>42</v>
      </c>
      <c r="B51" t="s">
        <v>8180</v>
      </c>
    </row>
    <row r="52" spans="1:2" x14ac:dyDescent="0.35">
      <c r="A52" s="8" t="s">
        <v>43</v>
      </c>
      <c r="B52" t="s">
        <v>8179</v>
      </c>
    </row>
    <row r="53" spans="1:2" x14ac:dyDescent="0.35">
      <c r="A53" s="8" t="s">
        <v>44</v>
      </c>
      <c r="B53" t="s">
        <v>8245</v>
      </c>
    </row>
    <row r="54" spans="1:2" x14ac:dyDescent="0.35">
      <c r="A54" s="8" t="s">
        <v>45</v>
      </c>
      <c r="B54" t="s">
        <v>8244</v>
      </c>
    </row>
    <row r="55" spans="1:2" x14ac:dyDescent="0.35">
      <c r="A55" s="8" t="s">
        <v>46</v>
      </c>
      <c r="B55" t="s">
        <v>8243</v>
      </c>
    </row>
    <row r="56" spans="1:2" x14ac:dyDescent="0.35">
      <c r="A56" s="8" t="s">
        <v>47</v>
      </c>
      <c r="B56" t="s">
        <v>8246</v>
      </c>
    </row>
    <row r="57" spans="1:2" x14ac:dyDescent="0.35">
      <c r="A57" s="8" t="s">
        <v>48</v>
      </c>
      <c r="B57" t="s">
        <v>8247</v>
      </c>
    </row>
    <row r="58" spans="1:2" x14ac:dyDescent="0.35">
      <c r="A58" s="8" t="s">
        <v>49</v>
      </c>
      <c r="B58" t="s">
        <v>8248</v>
      </c>
    </row>
    <row r="59" spans="1:2" x14ac:dyDescent="0.35">
      <c r="A59" s="8" t="s">
        <v>50</v>
      </c>
      <c r="B59" s="9" t="s">
        <v>8204</v>
      </c>
    </row>
    <row r="60" spans="1:2" x14ac:dyDescent="0.35">
      <c r="A60" s="8" t="s">
        <v>51</v>
      </c>
      <c r="B60" t="s">
        <v>8203</v>
      </c>
    </row>
    <row r="61" spans="1:2" x14ac:dyDescent="0.35">
      <c r="A61" s="8" t="s">
        <v>52</v>
      </c>
      <c r="B61" t="s">
        <v>8202</v>
      </c>
    </row>
    <row r="62" spans="1:2" x14ac:dyDescent="0.35">
      <c r="A62" s="8" t="s">
        <v>53</v>
      </c>
      <c r="B62" t="s">
        <v>8201</v>
      </c>
    </row>
    <row r="63" spans="1:2" x14ac:dyDescent="0.35">
      <c r="A63" s="8" t="s">
        <v>54</v>
      </c>
      <c r="B63" t="s">
        <v>8200</v>
      </c>
    </row>
    <row r="64" spans="1:2" x14ac:dyDescent="0.35">
      <c r="A64" s="8" t="s">
        <v>55</v>
      </c>
      <c r="B64" t="s">
        <v>8199</v>
      </c>
    </row>
    <row r="65" spans="1:2" x14ac:dyDescent="0.35">
      <c r="A65" s="8" t="s">
        <v>56</v>
      </c>
      <c r="B65" t="s">
        <v>8198</v>
      </c>
    </row>
    <row r="66" spans="1:2" x14ac:dyDescent="0.35">
      <c r="A66" s="8" t="s">
        <v>57</v>
      </c>
      <c r="B66" t="s">
        <v>8197</v>
      </c>
    </row>
    <row r="67" spans="1:2" x14ac:dyDescent="0.35">
      <c r="A67" s="8" t="s">
        <v>58</v>
      </c>
      <c r="B67" t="s">
        <v>8196</v>
      </c>
    </row>
    <row r="68" spans="1:2" x14ac:dyDescent="0.35">
      <c r="A68" s="8" t="s">
        <v>59</v>
      </c>
      <c r="B68" t="s">
        <v>8195</v>
      </c>
    </row>
    <row r="69" spans="1:2" x14ac:dyDescent="0.35">
      <c r="A69" s="8" t="s">
        <v>60</v>
      </c>
      <c r="B69" t="s">
        <v>8194</v>
      </c>
    </row>
    <row r="70" spans="1:2" x14ac:dyDescent="0.35">
      <c r="A70" s="8" t="s">
        <v>61</v>
      </c>
      <c r="B70" t="s">
        <v>8237</v>
      </c>
    </row>
    <row r="71" spans="1:2" x14ac:dyDescent="0.35">
      <c r="A71" s="8" t="s">
        <v>62</v>
      </c>
      <c r="B71" t="s">
        <v>8238</v>
      </c>
    </row>
    <row r="72" spans="1:2" x14ac:dyDescent="0.35">
      <c r="A72" s="8" t="s">
        <v>63</v>
      </c>
      <c r="B72" t="s">
        <v>8193</v>
      </c>
    </row>
    <row r="73" spans="1:2" x14ac:dyDescent="0.35">
      <c r="A73" s="8" t="s">
        <v>64</v>
      </c>
      <c r="B73" t="s">
        <v>8239</v>
      </c>
    </row>
    <row r="74" spans="1:2" x14ac:dyDescent="0.35">
      <c r="A74" s="8" t="s">
        <v>65</v>
      </c>
      <c r="B74" t="s">
        <v>8240</v>
      </c>
    </row>
    <row r="75" spans="1:2" x14ac:dyDescent="0.35">
      <c r="A75" s="8" t="s">
        <v>66</v>
      </c>
      <c r="B75" t="s">
        <v>8192</v>
      </c>
    </row>
    <row r="76" spans="1:2" x14ac:dyDescent="0.35">
      <c r="A76" s="8" t="s">
        <v>67</v>
      </c>
      <c r="B76" t="s">
        <v>8239</v>
      </c>
    </row>
    <row r="77" spans="1:2" x14ac:dyDescent="0.35">
      <c r="A77" s="8" t="s">
        <v>68</v>
      </c>
      <c r="B77" t="s">
        <v>8240</v>
      </c>
    </row>
    <row r="78" spans="1:2" x14ac:dyDescent="0.35">
      <c r="A78" s="8" t="s">
        <v>69</v>
      </c>
      <c r="B78" t="s">
        <v>8191</v>
      </c>
    </row>
    <row r="79" spans="1:2" x14ac:dyDescent="0.35">
      <c r="A79" s="8" t="s">
        <v>70</v>
      </c>
      <c r="B79" t="s">
        <v>8239</v>
      </c>
    </row>
    <row r="80" spans="1:2" x14ac:dyDescent="0.35">
      <c r="A80" s="8" t="s">
        <v>71</v>
      </c>
      <c r="B80" t="s">
        <v>8240</v>
      </c>
    </row>
    <row r="81" spans="1:2" x14ac:dyDescent="0.35">
      <c r="A81" s="8" t="s">
        <v>72</v>
      </c>
      <c r="B81" t="s">
        <v>8190</v>
      </c>
    </row>
    <row r="82" spans="1:2" x14ac:dyDescent="0.35">
      <c r="A82" s="8" t="s">
        <v>73</v>
      </c>
      <c r="B82" t="s">
        <v>8189</v>
      </c>
    </row>
    <row r="83" spans="1:2" x14ac:dyDescent="0.35">
      <c r="A83" s="8" t="s">
        <v>74</v>
      </c>
      <c r="B83" t="s">
        <v>8188</v>
      </c>
    </row>
    <row r="84" spans="1:2" x14ac:dyDescent="0.35">
      <c r="A84" s="8" t="s">
        <v>75</v>
      </c>
      <c r="B84" t="s">
        <v>8187</v>
      </c>
    </row>
    <row r="85" spans="1:2" x14ac:dyDescent="0.35">
      <c r="A85" s="8" t="s">
        <v>76</v>
      </c>
      <c r="B85" t="s">
        <v>8186</v>
      </c>
    </row>
    <row r="86" spans="1:2" x14ac:dyDescent="0.35">
      <c r="A86" s="8" t="s">
        <v>77</v>
      </c>
      <c r="B86" t="s">
        <v>8185</v>
      </c>
    </row>
    <row r="87" spans="1:2" x14ac:dyDescent="0.35">
      <c r="A87" s="8" t="s">
        <v>78</v>
      </c>
      <c r="B87" t="s">
        <v>8184</v>
      </c>
    </row>
    <row r="88" spans="1:2" x14ac:dyDescent="0.35">
      <c r="A88" s="8" t="s">
        <v>79</v>
      </c>
      <c r="B88" t="s">
        <v>8241</v>
      </c>
    </row>
    <row r="89" spans="1:2" x14ac:dyDescent="0.35">
      <c r="A89" s="8" t="s">
        <v>80</v>
      </c>
      <c r="B89" t="s">
        <v>8183</v>
      </c>
    </row>
    <row r="90" spans="1:2" x14ac:dyDescent="0.35">
      <c r="A90" s="8" t="s">
        <v>81</v>
      </c>
      <c r="B90" t="s">
        <v>8241</v>
      </c>
    </row>
    <row r="91" spans="1:2" x14ac:dyDescent="0.35">
      <c r="A91" s="8" t="s">
        <v>82</v>
      </c>
      <c r="B91" t="s">
        <v>8182</v>
      </c>
    </row>
    <row r="92" spans="1:2" x14ac:dyDescent="0.35">
      <c r="A92" s="8" t="s">
        <v>83</v>
      </c>
      <c r="B92" t="s">
        <v>8242</v>
      </c>
    </row>
    <row r="93" spans="1:2" x14ac:dyDescent="0.35">
      <c r="A93" s="8" t="s">
        <v>84</v>
      </c>
      <c r="B93" t="s">
        <v>8242</v>
      </c>
    </row>
    <row r="94" spans="1:2" x14ac:dyDescent="0.35">
      <c r="A94" s="8" t="s">
        <v>85</v>
      </c>
      <c r="B94" t="s">
        <v>8242</v>
      </c>
    </row>
    <row r="95" spans="1:2" x14ac:dyDescent="0.35">
      <c r="A95" s="8" t="s">
        <v>86</v>
      </c>
      <c r="B95" t="s">
        <v>8181</v>
      </c>
    </row>
    <row r="96" spans="1:2" x14ac:dyDescent="0.35">
      <c r="A96" s="8" t="s">
        <v>87</v>
      </c>
      <c r="B96" t="s">
        <v>8180</v>
      </c>
    </row>
    <row r="97" spans="1:2" x14ac:dyDescent="0.35">
      <c r="A97" s="8" t="s">
        <v>88</v>
      </c>
      <c r="B97" t="s">
        <v>8179</v>
      </c>
    </row>
    <row r="98" spans="1:2" x14ac:dyDescent="0.35">
      <c r="A98" s="8" t="s">
        <v>89</v>
      </c>
      <c r="B98" t="s">
        <v>8245</v>
      </c>
    </row>
    <row r="99" spans="1:2" x14ac:dyDescent="0.35">
      <c r="A99" s="8" t="s">
        <v>90</v>
      </c>
      <c r="B99" t="s">
        <v>8244</v>
      </c>
    </row>
    <row r="100" spans="1:2" x14ac:dyDescent="0.35">
      <c r="A100" s="8" t="s">
        <v>91</v>
      </c>
      <c r="B100" t="s">
        <v>8243</v>
      </c>
    </row>
    <row r="101" spans="1:2" ht="29" x14ac:dyDescent="0.35">
      <c r="A101" s="8" t="s">
        <v>7813</v>
      </c>
      <c r="B101" s="9" t="s">
        <v>7946</v>
      </c>
    </row>
    <row r="102" spans="1:2" ht="29" x14ac:dyDescent="0.35">
      <c r="A102" s="8" t="s">
        <v>7814</v>
      </c>
      <c r="B102" s="9" t="s">
        <v>7947</v>
      </c>
    </row>
    <row r="103" spans="1:2" ht="29" x14ac:dyDescent="0.35">
      <c r="A103" s="8" t="s">
        <v>7815</v>
      </c>
      <c r="B103" s="9" t="s">
        <v>7957</v>
      </c>
    </row>
    <row r="104" spans="1:2" ht="29" x14ac:dyDescent="0.35">
      <c r="A104" s="8" t="s">
        <v>7816</v>
      </c>
      <c r="B104" s="9" t="s">
        <v>7958</v>
      </c>
    </row>
    <row r="105" spans="1:2" x14ac:dyDescent="0.35">
      <c r="A105" s="8" t="s">
        <v>7817</v>
      </c>
      <c r="B105" s="9" t="s">
        <v>7961</v>
      </c>
    </row>
    <row r="106" spans="1:2" ht="29" x14ac:dyDescent="0.35">
      <c r="A106" s="8" t="s">
        <v>7818</v>
      </c>
      <c r="B106" s="9" t="s">
        <v>7962</v>
      </c>
    </row>
    <row r="107" spans="1:2" x14ac:dyDescent="0.35">
      <c r="A107" s="8" t="s">
        <v>7819</v>
      </c>
      <c r="B107" t="s">
        <v>7960</v>
      </c>
    </row>
    <row r="108" spans="1:2" x14ac:dyDescent="0.35">
      <c r="A108" s="8" t="s">
        <v>7820</v>
      </c>
      <c r="B108" s="9" t="s">
        <v>7959</v>
      </c>
    </row>
    <row r="109" spans="1:2" x14ac:dyDescent="0.35">
      <c r="A109" s="8" t="s">
        <v>7821</v>
      </c>
      <c r="B109" t="s">
        <v>7963</v>
      </c>
    </row>
    <row r="110" spans="1:2" x14ac:dyDescent="0.35">
      <c r="A110" s="8" t="s">
        <v>7822</v>
      </c>
      <c r="B110" t="s">
        <v>7964</v>
      </c>
    </row>
    <row r="111" spans="1:2" x14ac:dyDescent="0.35">
      <c r="A111" s="8" t="s">
        <v>7823</v>
      </c>
      <c r="B111" t="s">
        <v>7965</v>
      </c>
    </row>
    <row r="112" spans="1:2" x14ac:dyDescent="0.35">
      <c r="A112" s="8" t="s">
        <v>7824</v>
      </c>
      <c r="B112" t="s">
        <v>7966</v>
      </c>
    </row>
    <row r="113" spans="1:2" ht="51" customHeight="1" x14ac:dyDescent="0.35">
      <c r="A113" s="8" t="s">
        <v>7907</v>
      </c>
      <c r="B113" s="9" t="s">
        <v>7943</v>
      </c>
    </row>
    <row r="114" spans="1:2" ht="92" customHeight="1" x14ac:dyDescent="0.35">
      <c r="A114" s="8" t="s">
        <v>7825</v>
      </c>
      <c r="B114" s="9" t="s">
        <v>7948</v>
      </c>
    </row>
    <row r="115" spans="1:2" ht="100.5" customHeight="1" x14ac:dyDescent="0.35">
      <c r="A115" s="8" t="s">
        <v>7826</v>
      </c>
      <c r="B115" s="9" t="s">
        <v>7949</v>
      </c>
    </row>
    <row r="116" spans="1:2" x14ac:dyDescent="0.35">
      <c r="A116" s="8" t="s">
        <v>7827</v>
      </c>
      <c r="B116" t="s">
        <v>7944</v>
      </c>
    </row>
    <row r="117" spans="1:2" x14ac:dyDescent="0.35">
      <c r="A117" s="8" t="s">
        <v>7828</v>
      </c>
      <c r="B117" t="s">
        <v>7945</v>
      </c>
    </row>
    <row r="118" spans="1:2" x14ac:dyDescent="0.35">
      <c r="A118" s="8" t="s">
        <v>7829</v>
      </c>
      <c r="B118" t="s">
        <v>8259</v>
      </c>
    </row>
    <row r="119" spans="1:2" x14ac:dyDescent="0.35">
      <c r="A119" s="8" t="s">
        <v>7830</v>
      </c>
      <c r="B119"/>
    </row>
    <row r="120" spans="1:2" x14ac:dyDescent="0.35">
      <c r="A120" s="8" t="s">
        <v>7831</v>
      </c>
      <c r="B120"/>
    </row>
    <row r="121" spans="1:2" x14ac:dyDescent="0.35">
      <c r="A121" s="8" t="s">
        <v>7832</v>
      </c>
      <c r="B121"/>
    </row>
    <row r="122" spans="1:2" x14ac:dyDescent="0.35">
      <c r="A122" s="8" t="s">
        <v>7833</v>
      </c>
      <c r="B122"/>
    </row>
    <row r="123" spans="1:2" x14ac:dyDescent="0.35">
      <c r="A123" s="8" t="s">
        <v>7834</v>
      </c>
      <c r="B123"/>
    </row>
    <row r="124" spans="1:2" x14ac:dyDescent="0.35">
      <c r="A124" s="8" t="s">
        <v>7835</v>
      </c>
      <c r="B124"/>
    </row>
    <row r="125" spans="1:2" x14ac:dyDescent="0.35">
      <c r="A125" s="8" t="s">
        <v>7836</v>
      </c>
      <c r="B125"/>
    </row>
    <row r="126" spans="1:2" x14ac:dyDescent="0.35">
      <c r="A126" s="8" t="s">
        <v>7837</v>
      </c>
      <c r="B126"/>
    </row>
    <row r="127" spans="1:2" x14ac:dyDescent="0.35">
      <c r="A127" s="8" t="s">
        <v>7838</v>
      </c>
      <c r="B127"/>
    </row>
    <row r="128" spans="1:2" x14ac:dyDescent="0.35">
      <c r="A128" s="8" t="s">
        <v>7839</v>
      </c>
      <c r="B128"/>
    </row>
    <row r="129" spans="1:2" x14ac:dyDescent="0.35">
      <c r="A129" s="8" t="s">
        <v>7840</v>
      </c>
      <c r="B129"/>
    </row>
    <row r="130" spans="1:2" x14ac:dyDescent="0.35">
      <c r="A130" s="8" t="s">
        <v>7841</v>
      </c>
      <c r="B130"/>
    </row>
    <row r="131" spans="1:2" x14ac:dyDescent="0.35">
      <c r="A131" s="8" t="s">
        <v>7842</v>
      </c>
      <c r="B131"/>
    </row>
    <row r="132" spans="1:2" x14ac:dyDescent="0.35">
      <c r="A132" s="8" t="s">
        <v>7843</v>
      </c>
      <c r="B132"/>
    </row>
    <row r="133" spans="1:2" x14ac:dyDescent="0.35">
      <c r="A133" s="8" t="s">
        <v>7844</v>
      </c>
      <c r="B133"/>
    </row>
    <row r="134" spans="1:2" x14ac:dyDescent="0.35">
      <c r="A134" s="8" t="s">
        <v>7845</v>
      </c>
      <c r="B134"/>
    </row>
    <row r="135" spans="1:2" x14ac:dyDescent="0.35">
      <c r="A135" s="8" t="s">
        <v>7846</v>
      </c>
      <c r="B135"/>
    </row>
    <row r="136" spans="1:2" x14ac:dyDescent="0.35">
      <c r="A136" s="8" t="s">
        <v>7847</v>
      </c>
      <c r="B136"/>
    </row>
    <row r="137" spans="1:2" x14ac:dyDescent="0.35">
      <c r="A137" s="8" t="s">
        <v>7848</v>
      </c>
      <c r="B137"/>
    </row>
    <row r="138" spans="1:2" x14ac:dyDescent="0.35">
      <c r="A138" s="8" t="s">
        <v>7979</v>
      </c>
      <c r="B138" t="s">
        <v>8249</v>
      </c>
    </row>
    <row r="139" spans="1:2" x14ac:dyDescent="0.35">
      <c r="A139" s="8" t="s">
        <v>7849</v>
      </c>
      <c r="B139"/>
    </row>
    <row r="140" spans="1:2" x14ac:dyDescent="0.35">
      <c r="A140" s="8" t="s">
        <v>7850</v>
      </c>
      <c r="B140"/>
    </row>
    <row r="141" spans="1:2" x14ac:dyDescent="0.35">
      <c r="A141" s="8" t="s">
        <v>7851</v>
      </c>
      <c r="B141"/>
    </row>
    <row r="142" spans="1:2" x14ac:dyDescent="0.35">
      <c r="A142" s="8" t="s">
        <v>7852</v>
      </c>
      <c r="B142"/>
    </row>
    <row r="143" spans="1:2" x14ac:dyDescent="0.35">
      <c r="A143" s="8" t="s">
        <v>7853</v>
      </c>
      <c r="B143"/>
    </row>
    <row r="144" spans="1:2" x14ac:dyDescent="0.35">
      <c r="A144" s="8" t="s">
        <v>7854</v>
      </c>
      <c r="B144"/>
    </row>
    <row r="145" spans="1:2" x14ac:dyDescent="0.35">
      <c r="A145" s="8" t="s">
        <v>7855</v>
      </c>
      <c r="B145"/>
    </row>
    <row r="146" spans="1:2" x14ac:dyDescent="0.35">
      <c r="A146" s="8" t="s">
        <v>7856</v>
      </c>
      <c r="B146"/>
    </row>
    <row r="147" spans="1:2" x14ac:dyDescent="0.35">
      <c r="A147" s="8" t="s">
        <v>7857</v>
      </c>
      <c r="B147"/>
    </row>
    <row r="148" spans="1:2" x14ac:dyDescent="0.35">
      <c r="A148" s="8" t="s">
        <v>7858</v>
      </c>
      <c r="B148"/>
    </row>
    <row r="149" spans="1:2" x14ac:dyDescent="0.35">
      <c r="A149" s="8" t="s">
        <v>7859</v>
      </c>
      <c r="B149"/>
    </row>
    <row r="150" spans="1:2" x14ac:dyDescent="0.35">
      <c r="A150" s="8" t="s">
        <v>7860</v>
      </c>
      <c r="B150"/>
    </row>
    <row r="151" spans="1:2" x14ac:dyDescent="0.35">
      <c r="A151" s="8" t="s">
        <v>7861</v>
      </c>
      <c r="B151"/>
    </row>
    <row r="152" spans="1:2" x14ac:dyDescent="0.35">
      <c r="A152" s="8" t="s">
        <v>7862</v>
      </c>
      <c r="B152"/>
    </row>
    <row r="153" spans="1:2" x14ac:dyDescent="0.35">
      <c r="A153" s="8" t="s">
        <v>7863</v>
      </c>
      <c r="B153"/>
    </row>
    <row r="154" spans="1:2" x14ac:dyDescent="0.35">
      <c r="A154" s="8" t="s">
        <v>7864</v>
      </c>
      <c r="B154"/>
    </row>
    <row r="155" spans="1:2" x14ac:dyDescent="0.35">
      <c r="A155" s="8" t="s">
        <v>7865</v>
      </c>
      <c r="B155"/>
    </row>
    <row r="156" spans="1:2" x14ac:dyDescent="0.35">
      <c r="A156" s="8" t="s">
        <v>7866</v>
      </c>
      <c r="B156"/>
    </row>
    <row r="157" spans="1:2" x14ac:dyDescent="0.35">
      <c r="A157" s="8" t="s">
        <v>7867</v>
      </c>
      <c r="B157"/>
    </row>
    <row r="158" spans="1:2" x14ac:dyDescent="0.35">
      <c r="A158" s="8" t="s">
        <v>7868</v>
      </c>
      <c r="B158"/>
    </row>
    <row r="159" spans="1:2" x14ac:dyDescent="0.35">
      <c r="A159" s="8" t="s">
        <v>7869</v>
      </c>
      <c r="B159"/>
    </row>
    <row r="160" spans="1:2" x14ac:dyDescent="0.35">
      <c r="A160" s="8" t="s">
        <v>7870</v>
      </c>
      <c r="B160"/>
    </row>
    <row r="161" spans="1:2" x14ac:dyDescent="0.35">
      <c r="A161" s="8" t="s">
        <v>7871</v>
      </c>
      <c r="B161"/>
    </row>
    <row r="162" spans="1:2" x14ac:dyDescent="0.35">
      <c r="A162" s="8" t="s">
        <v>7872</v>
      </c>
      <c r="B162"/>
    </row>
    <row r="163" spans="1:2" x14ac:dyDescent="0.35">
      <c r="A163" s="8" t="s">
        <v>7873</v>
      </c>
      <c r="B163"/>
    </row>
    <row r="164" spans="1:2" x14ac:dyDescent="0.35">
      <c r="A164" s="8" t="s">
        <v>7874</v>
      </c>
      <c r="B164"/>
    </row>
    <row r="165" spans="1:2" x14ac:dyDescent="0.35">
      <c r="A165" s="8" t="s">
        <v>7875</v>
      </c>
      <c r="B165"/>
    </row>
    <row r="166" spans="1:2" x14ac:dyDescent="0.35">
      <c r="A166" s="8" t="s">
        <v>7876</v>
      </c>
      <c r="B166"/>
    </row>
    <row r="167" spans="1:2" x14ac:dyDescent="0.35">
      <c r="A167" s="8" t="s">
        <v>7877</v>
      </c>
      <c r="B167"/>
    </row>
    <row r="168" spans="1:2" x14ac:dyDescent="0.35">
      <c r="A168" s="8" t="s">
        <v>7878</v>
      </c>
      <c r="B168"/>
    </row>
    <row r="169" spans="1:2" x14ac:dyDescent="0.35">
      <c r="A169" s="8" t="s">
        <v>7879</v>
      </c>
      <c r="B169"/>
    </row>
    <row r="170" spans="1:2" x14ac:dyDescent="0.35">
      <c r="A170" s="8" t="s">
        <v>7880</v>
      </c>
      <c r="B170"/>
    </row>
    <row r="171" spans="1:2" x14ac:dyDescent="0.35">
      <c r="A171" s="8" t="s">
        <v>7881</v>
      </c>
      <c r="B171"/>
    </row>
    <row r="172" spans="1:2" x14ac:dyDescent="0.35">
      <c r="A172" s="8" t="s">
        <v>7882</v>
      </c>
      <c r="B172"/>
    </row>
    <row r="173" spans="1:2" x14ac:dyDescent="0.35">
      <c r="A173" s="8" t="s">
        <v>7883</v>
      </c>
      <c r="B173"/>
    </row>
    <row r="174" spans="1:2" x14ac:dyDescent="0.35">
      <c r="A174" s="8" t="s">
        <v>7884</v>
      </c>
      <c r="B174"/>
    </row>
    <row r="175" spans="1:2" x14ac:dyDescent="0.35">
      <c r="A175" s="8" t="s">
        <v>7885</v>
      </c>
      <c r="B175"/>
    </row>
    <row r="176" spans="1:2" x14ac:dyDescent="0.35">
      <c r="A176" s="8" t="s">
        <v>7886</v>
      </c>
      <c r="B176"/>
    </row>
    <row r="177" spans="1:2" x14ac:dyDescent="0.35">
      <c r="A177" s="8" t="s">
        <v>7887</v>
      </c>
      <c r="B177"/>
    </row>
    <row r="178" spans="1:2" x14ac:dyDescent="0.35">
      <c r="A178" s="8" t="s">
        <v>7888</v>
      </c>
      <c r="B178"/>
    </row>
    <row r="179" spans="1:2" x14ac:dyDescent="0.35">
      <c r="A179" s="22" t="s">
        <v>7889</v>
      </c>
      <c r="B179" s="12" t="s">
        <v>7941</v>
      </c>
    </row>
    <row r="180" spans="1:2" x14ac:dyDescent="0.35">
      <c r="A180" s="22" t="s">
        <v>7890</v>
      </c>
      <c r="B180" s="12" t="s">
        <v>7936</v>
      </c>
    </row>
    <row r="181" spans="1:2" x14ac:dyDescent="0.35">
      <c r="A181" s="22" t="s">
        <v>7891</v>
      </c>
      <c r="B181" s="12" t="s">
        <v>7937</v>
      </c>
    </row>
    <row r="182" spans="1:2" x14ac:dyDescent="0.35">
      <c r="A182" s="22" t="s">
        <v>7892</v>
      </c>
      <c r="B182" s="12" t="s">
        <v>7935</v>
      </c>
    </row>
    <row r="183" spans="1:2" x14ac:dyDescent="0.35">
      <c r="A183" s="22" t="s">
        <v>7893</v>
      </c>
      <c r="B183" s="12" t="s">
        <v>7936</v>
      </c>
    </row>
    <row r="184" spans="1:2" x14ac:dyDescent="0.35">
      <c r="A184" s="22" t="s">
        <v>7894</v>
      </c>
      <c r="B184" s="12" t="s">
        <v>7937</v>
      </c>
    </row>
    <row r="185" spans="1:2" x14ac:dyDescent="0.35">
      <c r="A185" s="22" t="s">
        <v>7895</v>
      </c>
      <c r="B185" s="12" t="s">
        <v>7935</v>
      </c>
    </row>
    <row r="186" spans="1:2" x14ac:dyDescent="0.35">
      <c r="A186" s="22" t="s">
        <v>7896</v>
      </c>
      <c r="B186" s="12" t="s">
        <v>7936</v>
      </c>
    </row>
    <row r="187" spans="1:2" x14ac:dyDescent="0.35">
      <c r="A187" s="22" t="s">
        <v>7897</v>
      </c>
      <c r="B187" s="12" t="s">
        <v>7937</v>
      </c>
    </row>
    <row r="188" spans="1:2" x14ac:dyDescent="0.35">
      <c r="A188" s="23" t="s">
        <v>7898</v>
      </c>
      <c r="B188" s="13" t="s">
        <v>7942</v>
      </c>
    </row>
    <row r="189" spans="1:2" x14ac:dyDescent="0.35">
      <c r="A189" s="23" t="s">
        <v>7899</v>
      </c>
      <c r="B189" s="13" t="s">
        <v>7939</v>
      </c>
    </row>
    <row r="190" spans="1:2" x14ac:dyDescent="0.35">
      <c r="A190" s="23" t="s">
        <v>7900</v>
      </c>
      <c r="B190" s="13" t="s">
        <v>7940</v>
      </c>
    </row>
    <row r="191" spans="1:2" x14ac:dyDescent="0.35">
      <c r="A191" s="23" t="s">
        <v>7901</v>
      </c>
      <c r="B191" s="13" t="s">
        <v>7938</v>
      </c>
    </row>
    <row r="192" spans="1:2" x14ac:dyDescent="0.35">
      <c r="A192" s="23" t="s">
        <v>7902</v>
      </c>
      <c r="B192" s="13" t="s">
        <v>7939</v>
      </c>
    </row>
    <row r="193" spans="1:2" x14ac:dyDescent="0.35">
      <c r="A193" s="23" t="s">
        <v>7903</v>
      </c>
      <c r="B193" s="13" t="s">
        <v>7940</v>
      </c>
    </row>
    <row r="194" spans="1:2" x14ac:dyDescent="0.35">
      <c r="A194" s="23" t="s">
        <v>7904</v>
      </c>
      <c r="B194" s="13" t="s">
        <v>7938</v>
      </c>
    </row>
    <row r="195" spans="1:2" x14ac:dyDescent="0.35">
      <c r="A195" s="23" t="s">
        <v>7905</v>
      </c>
      <c r="B195" s="13" t="s">
        <v>7939</v>
      </c>
    </row>
    <row r="196" spans="1:2" x14ac:dyDescent="0.35">
      <c r="A196" s="23" t="s">
        <v>7906</v>
      </c>
      <c r="B196" s="13" t="s">
        <v>7940</v>
      </c>
    </row>
    <row r="197" spans="1:2" x14ac:dyDescent="0.35">
      <c r="A197" s="8" t="s">
        <v>8212</v>
      </c>
      <c r="B197" t="s">
        <v>8250</v>
      </c>
    </row>
    <row r="198" spans="1:2" x14ac:dyDescent="0.35">
      <c r="A198" s="8" t="s">
        <v>8213</v>
      </c>
      <c r="B198" t="s">
        <v>8251</v>
      </c>
    </row>
    <row r="199" spans="1:2" x14ac:dyDescent="0.35">
      <c r="A199" s="8" t="s">
        <v>8214</v>
      </c>
      <c r="B199" t="s">
        <v>7983</v>
      </c>
    </row>
    <row r="200" spans="1:2" x14ac:dyDescent="0.35">
      <c r="A200" s="8" t="s">
        <v>8215</v>
      </c>
      <c r="B200" t="s">
        <v>7984</v>
      </c>
    </row>
    <row r="201" spans="1:2" x14ac:dyDescent="0.35">
      <c r="A201" s="8" t="s">
        <v>8216</v>
      </c>
      <c r="B201" t="s">
        <v>7985</v>
      </c>
    </row>
    <row r="202" spans="1:2" x14ac:dyDescent="0.35">
      <c r="A202" s="8" t="s">
        <v>7973</v>
      </c>
      <c r="B202" t="s">
        <v>7977</v>
      </c>
    </row>
    <row r="203" spans="1:2" x14ac:dyDescent="0.35">
      <c r="A203" s="8" t="s">
        <v>7974</v>
      </c>
      <c r="B203" t="s">
        <v>7978</v>
      </c>
    </row>
    <row r="204" spans="1:2" x14ac:dyDescent="0.35">
      <c r="A204" s="8" t="s">
        <v>8217</v>
      </c>
      <c r="B204" t="s">
        <v>8252</v>
      </c>
    </row>
    <row r="205" spans="1:2" x14ac:dyDescent="0.35">
      <c r="A205" s="8" t="s">
        <v>7975</v>
      </c>
      <c r="B205" t="s">
        <v>7987</v>
      </c>
    </row>
    <row r="206" spans="1:2" x14ac:dyDescent="0.35">
      <c r="A206" s="8" t="s">
        <v>8218</v>
      </c>
      <c r="B206" t="s">
        <v>8253</v>
      </c>
    </row>
    <row r="207" spans="1:2" x14ac:dyDescent="0.35">
      <c r="A207" s="8" t="s">
        <v>8219</v>
      </c>
      <c r="B207" t="s">
        <v>8255</v>
      </c>
    </row>
    <row r="208" spans="1:2" x14ac:dyDescent="0.35">
      <c r="A208" s="8" t="s">
        <v>8220</v>
      </c>
      <c r="B208" t="s">
        <v>8256</v>
      </c>
    </row>
    <row r="209" spans="1:2" x14ac:dyDescent="0.35">
      <c r="A209" s="8" t="s">
        <v>8221</v>
      </c>
      <c r="B209" t="s">
        <v>8254</v>
      </c>
    </row>
    <row r="210" spans="1:2" x14ac:dyDescent="0.35">
      <c r="A210" s="8" t="s">
        <v>8222</v>
      </c>
      <c r="B210" t="s">
        <v>8257</v>
      </c>
    </row>
    <row r="211" spans="1:2" x14ac:dyDescent="0.35">
      <c r="A211" s="8" t="s">
        <v>8223</v>
      </c>
      <c r="B211" t="s">
        <v>8258</v>
      </c>
    </row>
    <row r="212" spans="1:2" x14ac:dyDescent="0.35">
      <c r="A212" s="8" t="s">
        <v>8379</v>
      </c>
      <c r="B212" t="s">
        <v>8380</v>
      </c>
    </row>
    <row r="213" spans="1:2" ht="43" customHeight="1" x14ac:dyDescent="0.35">
      <c r="A213" s="8" t="s">
        <v>8224</v>
      </c>
      <c r="B213" s="9" t="s">
        <v>8381</v>
      </c>
    </row>
    <row r="214" spans="1:2" x14ac:dyDescent="0.35">
      <c r="A214" s="8" t="s">
        <v>7988</v>
      </c>
      <c r="B214" t="s">
        <v>7989</v>
      </c>
    </row>
    <row r="215" spans="1:2" x14ac:dyDescent="0.35">
      <c r="A215" s="8" t="s">
        <v>7990</v>
      </c>
      <c r="B215" t="s">
        <v>7991</v>
      </c>
    </row>
    <row r="216" spans="1:2" x14ac:dyDescent="0.35">
      <c r="A216" s="8" t="s">
        <v>7992</v>
      </c>
      <c r="B216" t="s">
        <v>7993</v>
      </c>
    </row>
    <row r="217" spans="1:2" x14ac:dyDescent="0.35">
      <c r="A217" s="8" t="s">
        <v>7994</v>
      </c>
      <c r="B217" t="s">
        <v>7995</v>
      </c>
    </row>
    <row r="218" spans="1:2" x14ac:dyDescent="0.35">
      <c r="A218" s="8" t="s">
        <v>7996</v>
      </c>
      <c r="B218" t="s">
        <v>7997</v>
      </c>
    </row>
    <row r="219" spans="1:2" x14ac:dyDescent="0.35">
      <c r="A219" s="8" t="s">
        <v>7998</v>
      </c>
      <c r="B219" t="s">
        <v>7999</v>
      </c>
    </row>
    <row r="220" spans="1:2" ht="29" x14ac:dyDescent="0.35">
      <c r="A220" s="8" t="s">
        <v>8063</v>
      </c>
      <c r="B220" s="9" t="s">
        <v>8064</v>
      </c>
    </row>
    <row r="221" spans="1:2" x14ac:dyDescent="0.35">
      <c r="A221" s="8" t="s">
        <v>8000</v>
      </c>
      <c r="B221" t="s">
        <v>8001</v>
      </c>
    </row>
    <row r="222" spans="1:2" x14ac:dyDescent="0.35">
      <c r="A222" s="8" t="s">
        <v>8002</v>
      </c>
      <c r="B222" t="s">
        <v>8003</v>
      </c>
    </row>
    <row r="223" spans="1:2" x14ac:dyDescent="0.35">
      <c r="A223" s="8" t="s">
        <v>8004</v>
      </c>
      <c r="B223" t="s">
        <v>8005</v>
      </c>
    </row>
    <row r="224" spans="1:2" x14ac:dyDescent="0.35">
      <c r="A224" s="46" t="s">
        <v>8006</v>
      </c>
      <c r="B224" s="18" t="s">
        <v>8007</v>
      </c>
    </row>
    <row r="225" spans="1:2" x14ac:dyDescent="0.35">
      <c r="A225" s="8" t="s">
        <v>8008</v>
      </c>
      <c r="B225" s="19" t="s">
        <v>8009</v>
      </c>
    </row>
    <row r="226" spans="1:2" ht="63" customHeight="1" x14ac:dyDescent="0.35">
      <c r="A226" s="8" t="s">
        <v>8010</v>
      </c>
      <c r="B226" s="20" t="s">
        <v>8011</v>
      </c>
    </row>
    <row r="227" spans="1:2" ht="22" customHeight="1" x14ac:dyDescent="0.35">
      <c r="A227" s="8" t="s">
        <v>8012</v>
      </c>
      <c r="B227" s="19" t="s">
        <v>8013</v>
      </c>
    </row>
    <row r="228" spans="1:2" x14ac:dyDescent="0.35">
      <c r="A228" s="8" t="s">
        <v>8014</v>
      </c>
      <c r="B228" s="19" t="s">
        <v>8015</v>
      </c>
    </row>
    <row r="229" spans="1:2" ht="67" customHeight="1" x14ac:dyDescent="0.35">
      <c r="A229" s="8" t="s">
        <v>8016</v>
      </c>
      <c r="B229" s="20" t="s">
        <v>8017</v>
      </c>
    </row>
    <row r="230" spans="1:2" x14ac:dyDescent="0.35">
      <c r="A230" s="8" t="s">
        <v>8018</v>
      </c>
      <c r="B230" t="s">
        <v>8019</v>
      </c>
    </row>
    <row r="231" spans="1:2" x14ac:dyDescent="0.35">
      <c r="A231" s="8" t="s">
        <v>8020</v>
      </c>
      <c r="B231" t="s">
        <v>8021</v>
      </c>
    </row>
    <row r="232" spans="1:2" x14ac:dyDescent="0.35">
      <c r="A232" s="8" t="s">
        <v>8022</v>
      </c>
      <c r="B232" t="s">
        <v>8023</v>
      </c>
    </row>
    <row r="233" spans="1:2" x14ac:dyDescent="0.35">
      <c r="A233" s="8" t="s">
        <v>8024</v>
      </c>
      <c r="B233" s="16" t="s">
        <v>8025</v>
      </c>
    </row>
    <row r="234" spans="1:2" x14ac:dyDescent="0.35">
      <c r="A234" s="8" t="s">
        <v>8026</v>
      </c>
      <c r="B234" s="16" t="s">
        <v>8027</v>
      </c>
    </row>
    <row r="235" spans="1:2" x14ac:dyDescent="0.35">
      <c r="A235" s="8" t="s">
        <v>8095</v>
      </c>
      <c r="B235" s="16" t="s">
        <v>8028</v>
      </c>
    </row>
    <row r="236" spans="1:2" x14ac:dyDescent="0.35">
      <c r="A236" s="8" t="s">
        <v>8029</v>
      </c>
      <c r="B236" s="17" t="s">
        <v>8030</v>
      </c>
    </row>
    <row r="237" spans="1:2" ht="21.5" customHeight="1" x14ac:dyDescent="0.35">
      <c r="A237" s="8" t="s">
        <v>8031</v>
      </c>
      <c r="B237" s="17" t="s">
        <v>8032</v>
      </c>
    </row>
    <row r="238" spans="1:2" ht="58.5" customHeight="1" x14ac:dyDescent="0.35">
      <c r="A238" s="8" t="s">
        <v>8033</v>
      </c>
      <c r="B238" s="21" t="s">
        <v>8034</v>
      </c>
    </row>
    <row r="239" spans="1:2" x14ac:dyDescent="0.35">
      <c r="A239" s="8" t="s">
        <v>8035</v>
      </c>
      <c r="B239" s="17" t="s">
        <v>8036</v>
      </c>
    </row>
    <row r="240" spans="1:2" x14ac:dyDescent="0.35">
      <c r="A240" s="8" t="s">
        <v>8037</v>
      </c>
      <c r="B240" t="s">
        <v>8038</v>
      </c>
    </row>
    <row r="241" spans="1:2" x14ac:dyDescent="0.35">
      <c r="A241" s="8" t="s">
        <v>8039</v>
      </c>
      <c r="B241" t="s">
        <v>8040</v>
      </c>
    </row>
    <row r="242" spans="1:2" x14ac:dyDescent="0.35">
      <c r="A242" s="8" t="s">
        <v>8041</v>
      </c>
      <c r="B242" t="s">
        <v>8042</v>
      </c>
    </row>
    <row r="243" spans="1:2" x14ac:dyDescent="0.35">
      <c r="A243" s="8" t="s">
        <v>8043</v>
      </c>
      <c r="B243" t="s">
        <v>8044</v>
      </c>
    </row>
    <row r="244" spans="1:2" ht="83" customHeight="1" x14ac:dyDescent="0.35">
      <c r="A244" s="8" t="s">
        <v>8045</v>
      </c>
      <c r="B244" s="9" t="s">
        <v>8046</v>
      </c>
    </row>
    <row r="245" spans="1:2" x14ac:dyDescent="0.35">
      <c r="A245" s="8" t="s">
        <v>8047</v>
      </c>
      <c r="B245" t="s">
        <v>8048</v>
      </c>
    </row>
    <row r="246" spans="1:2" x14ac:dyDescent="0.35">
      <c r="A246" s="8" t="s">
        <v>8049</v>
      </c>
      <c r="B246" t="s">
        <v>8050</v>
      </c>
    </row>
    <row r="247" spans="1:2" x14ac:dyDescent="0.35">
      <c r="A247" s="8" t="s">
        <v>8051</v>
      </c>
      <c r="B247" t="s">
        <v>8052</v>
      </c>
    </row>
    <row r="248" spans="1:2" x14ac:dyDescent="0.35">
      <c r="A248" s="8" t="s">
        <v>8053</v>
      </c>
      <c r="B248" t="s">
        <v>8054</v>
      </c>
    </row>
    <row r="249" spans="1:2" x14ac:dyDescent="0.35">
      <c r="A249" s="8" t="s">
        <v>8055</v>
      </c>
      <c r="B249" t="s">
        <v>8056</v>
      </c>
    </row>
    <row r="250" spans="1:2" x14ac:dyDescent="0.35">
      <c r="A250" s="8" t="s">
        <v>8057</v>
      </c>
      <c r="B250" t="s">
        <v>8058</v>
      </c>
    </row>
    <row r="251" spans="1:2" x14ac:dyDescent="0.35">
      <c r="A251" s="8" t="s">
        <v>8059</v>
      </c>
      <c r="B251" t="s">
        <v>8060</v>
      </c>
    </row>
    <row r="252" spans="1:2" x14ac:dyDescent="0.35">
      <c r="A252" s="8" t="s">
        <v>8061</v>
      </c>
      <c r="B252" t="s">
        <v>8062</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T1" zoomScale="78" workbookViewId="0">
      <selection activeCell="CU3" sqref="CU3"/>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8208</v>
      </c>
      <c r="CU1" s="83" t="s">
        <v>7806</v>
      </c>
      <c r="CV1" s="83"/>
      <c r="CW1" s="83"/>
      <c r="CX1" s="83"/>
      <c r="CY1" s="84" t="s">
        <v>7807</v>
      </c>
      <c r="CZ1" s="84"/>
      <c r="DA1" s="84"/>
      <c r="DB1" s="84"/>
      <c r="DC1" s="84"/>
      <c r="DD1" s="84"/>
      <c r="DE1" s="84"/>
      <c r="DF1" s="84"/>
      <c r="DG1" s="84"/>
      <c r="DH1" s="84"/>
      <c r="DI1" s="84"/>
      <c r="DJ1" s="2"/>
      <c r="DK1" s="7"/>
      <c r="DL1" s="85" t="s">
        <v>7808</v>
      </c>
      <c r="DM1" s="85"/>
      <c r="DN1" s="85"/>
      <c r="DO1" s="85"/>
      <c r="DP1" s="85"/>
      <c r="DQ1" s="85"/>
      <c r="DR1" s="85"/>
      <c r="DS1" s="85"/>
      <c r="DT1" s="85"/>
      <c r="DU1" s="85"/>
      <c r="DV1" s="85"/>
      <c r="DW1" s="85"/>
      <c r="DX1" s="85"/>
      <c r="DY1" s="85"/>
      <c r="DZ1" s="85"/>
      <c r="EA1" s="85"/>
      <c r="EB1" s="85"/>
      <c r="EC1" s="85"/>
      <c r="ED1" s="85"/>
      <c r="EE1" s="85"/>
      <c r="EF1" s="86" t="s">
        <v>7809</v>
      </c>
      <c r="EG1" s="86"/>
      <c r="EH1" s="86"/>
      <c r="EI1" s="86"/>
      <c r="EJ1" s="86"/>
      <c r="EK1" s="86"/>
      <c r="EL1" s="86"/>
      <c r="EM1" s="86"/>
      <c r="EN1" s="86"/>
      <c r="EO1" s="86"/>
      <c r="EP1" s="86"/>
      <c r="EQ1" s="86"/>
      <c r="ER1" s="86"/>
      <c r="ES1" s="86"/>
      <c r="ET1" s="86"/>
      <c r="EU1" s="86"/>
      <c r="EV1" s="86"/>
      <c r="EW1" s="86"/>
      <c r="EX1" s="86"/>
      <c r="EY1" s="86"/>
      <c r="EZ1" s="85" t="s">
        <v>7810</v>
      </c>
      <c r="FA1" s="85"/>
      <c r="FB1" s="85"/>
      <c r="FC1" s="85"/>
      <c r="FD1" s="85"/>
      <c r="FE1" s="85"/>
      <c r="FF1" s="85"/>
      <c r="FG1" s="85"/>
      <c r="FH1" s="85"/>
      <c r="FI1" s="85"/>
      <c r="FJ1" s="85"/>
      <c r="FK1" s="85"/>
      <c r="FL1" s="85"/>
      <c r="FM1" s="85"/>
      <c r="FN1" s="85"/>
      <c r="FO1" s="85"/>
      <c r="FP1" s="85"/>
      <c r="FQ1" s="85"/>
      <c r="FR1" s="85"/>
      <c r="FS1" s="85"/>
      <c r="FT1" s="87" t="s">
        <v>7811</v>
      </c>
      <c r="FU1" s="87"/>
      <c r="FV1" s="87"/>
      <c r="FW1" s="87"/>
      <c r="FX1" s="87"/>
      <c r="FY1" s="87"/>
      <c r="FZ1" s="87"/>
      <c r="GA1" s="87"/>
      <c r="GB1" s="87"/>
      <c r="GC1" s="82" t="s">
        <v>7812</v>
      </c>
      <c r="GD1" s="82"/>
      <c r="GE1" s="82"/>
      <c r="GF1" s="82"/>
      <c r="GG1" s="82"/>
      <c r="GH1" s="82"/>
      <c r="GI1" s="82"/>
      <c r="GJ1" s="82"/>
      <c r="GK1" s="82"/>
      <c r="GL1" s="81" t="s">
        <v>7976</v>
      </c>
      <c r="GM1" s="81"/>
      <c r="GN1" s="81"/>
      <c r="GO1" s="81"/>
      <c r="GP1" s="81"/>
      <c r="GQ1" s="81"/>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16"/>
  <sheetViews>
    <sheetView zoomScale="75" zoomScaleNormal="100" workbookViewId="0">
      <pane xSplit="3" ySplit="1" topLeftCell="BY2" activePane="bottomRight" state="frozen"/>
      <selection pane="topRight" activeCell="D1" sqref="D1"/>
      <selection pane="bottomLeft" activeCell="A2" sqref="A2"/>
      <selection pane="bottomRight" activeCell="CB14" sqref="CB14"/>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90" max="90" width="17.90625" customWidth="1"/>
    <col min="91" max="91" width="19.36328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91" t="s">
        <v>8097</v>
      </c>
      <c r="C1" s="92"/>
      <c r="D1" s="92"/>
      <c r="E1" s="92"/>
      <c r="F1" s="92"/>
      <c r="G1" s="92"/>
      <c r="H1" s="92"/>
      <c r="I1" s="92"/>
      <c r="J1" s="92"/>
      <c r="K1" s="92"/>
      <c r="L1" s="92"/>
      <c r="M1" s="93"/>
      <c r="N1" s="89"/>
      <c r="O1" s="89"/>
      <c r="P1" s="89"/>
      <c r="Q1" s="89"/>
      <c r="R1" s="89"/>
      <c r="S1" s="89"/>
      <c r="T1" s="89"/>
      <c r="U1" s="89"/>
      <c r="V1" s="89"/>
      <c r="W1" s="89"/>
      <c r="X1" s="89"/>
      <c r="Y1" s="89"/>
      <c r="Z1" s="89"/>
      <c r="AA1" s="89"/>
      <c r="AB1" s="89"/>
      <c r="AC1" s="89"/>
      <c r="AD1" s="89"/>
      <c r="AE1" s="89"/>
      <c r="AF1" s="89"/>
      <c r="AG1" s="90"/>
      <c r="AH1" s="91" t="s">
        <v>8098</v>
      </c>
      <c r="AI1" s="92"/>
      <c r="AJ1" s="92"/>
      <c r="AK1" s="92"/>
      <c r="AL1" s="92"/>
      <c r="AM1" s="92"/>
      <c r="AN1" s="92"/>
      <c r="AO1" s="92"/>
      <c r="AP1" s="92"/>
      <c r="AQ1" s="92"/>
      <c r="AR1" s="92"/>
      <c r="AS1" s="92"/>
      <c r="AT1" s="92"/>
      <c r="AU1" s="93"/>
      <c r="AV1" s="88" t="s">
        <v>8099</v>
      </c>
      <c r="AW1" s="89"/>
      <c r="AX1" s="89"/>
      <c r="AY1" s="89"/>
      <c r="AZ1" s="89"/>
      <c r="BA1" s="90"/>
      <c r="BB1" s="94" t="s">
        <v>8100</v>
      </c>
      <c r="BC1" s="95"/>
      <c r="BD1" s="88" t="s">
        <v>8101</v>
      </c>
      <c r="BE1" s="89"/>
      <c r="BF1" s="89"/>
      <c r="BG1" s="89"/>
      <c r="BH1" s="89"/>
      <c r="BI1" s="89"/>
      <c r="BJ1" s="89"/>
      <c r="BK1" s="90"/>
      <c r="BL1" s="96" t="s">
        <v>8102</v>
      </c>
      <c r="BM1" s="97"/>
      <c r="BN1" s="97"/>
      <c r="BO1" s="97"/>
      <c r="BP1" s="97"/>
      <c r="BQ1" s="97"/>
      <c r="BR1" s="97"/>
      <c r="BS1" s="97"/>
      <c r="BT1" s="88" t="s">
        <v>8103</v>
      </c>
      <c r="BU1" s="89"/>
      <c r="BV1" s="91" t="s">
        <v>8104</v>
      </c>
      <c r="BW1" s="92"/>
      <c r="BX1" s="92"/>
      <c r="BY1" s="92"/>
      <c r="BZ1" s="92"/>
      <c r="CA1" s="92"/>
      <c r="CB1" s="92"/>
      <c r="CC1" s="93"/>
      <c r="CD1" s="89" t="s">
        <v>8105</v>
      </c>
      <c r="CE1" s="89"/>
      <c r="CF1" s="89"/>
      <c r="CG1" s="90"/>
      <c r="CH1" s="92" t="s">
        <v>8106</v>
      </c>
      <c r="CI1" s="92"/>
      <c r="CJ1" s="92"/>
      <c r="CK1" s="92"/>
      <c r="CL1" s="92"/>
      <c r="CM1" s="92"/>
      <c r="CN1" s="92"/>
      <c r="CO1" s="92"/>
      <c r="CP1" s="93"/>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8134</v>
      </c>
      <c r="BJ3" s="17">
        <v>12000</v>
      </c>
      <c r="BK3" s="17" t="s">
        <v>8135</v>
      </c>
      <c r="BL3" s="17" t="s">
        <v>8136</v>
      </c>
      <c r="BM3" s="17">
        <v>15</v>
      </c>
      <c r="BN3" s="33" t="s">
        <v>8137</v>
      </c>
      <c r="BO3" s="33" t="s">
        <v>8135</v>
      </c>
      <c r="BP3" s="33">
        <v>55</v>
      </c>
      <c r="BQ3" s="34">
        <v>562.85282549999999</v>
      </c>
      <c r="BR3" s="34">
        <v>10.233687736363599</v>
      </c>
      <c r="BS3" s="35">
        <v>0.90778615092872394</v>
      </c>
      <c r="BT3" s="17" t="s">
        <v>8138</v>
      </c>
      <c r="BU3" s="17" t="s">
        <v>95</v>
      </c>
      <c r="BV3" s="17" t="s">
        <v>8135</v>
      </c>
      <c r="BW3" s="33" t="s">
        <v>95</v>
      </c>
      <c r="BX3" s="33" t="s">
        <v>95</v>
      </c>
      <c r="BY3" s="33" t="s">
        <v>95</v>
      </c>
      <c r="BZ3" s="33">
        <v>3.5</v>
      </c>
      <c r="CA3" s="34">
        <v>10.16</v>
      </c>
      <c r="CB3" s="34">
        <v>1</v>
      </c>
      <c r="CC3" s="34">
        <v>1.2</v>
      </c>
      <c r="CD3" s="17" t="s">
        <v>8139</v>
      </c>
      <c r="CE3" s="17" t="s">
        <v>3671</v>
      </c>
      <c r="CF3" s="17" t="s">
        <v>8140</v>
      </c>
      <c r="CG3" s="17" t="s">
        <v>8141</v>
      </c>
      <c r="CH3" s="17" t="s">
        <v>8135</v>
      </c>
      <c r="CI3" s="17" t="s">
        <v>8142</v>
      </c>
      <c r="CJ3" s="17" t="s">
        <v>8142</v>
      </c>
      <c r="CK3" s="17" t="s">
        <v>8142</v>
      </c>
      <c r="CL3" s="17" t="s">
        <v>8142</v>
      </c>
      <c r="CM3" s="17" t="s">
        <v>8142</v>
      </c>
      <c r="CN3" s="17" t="s">
        <v>8142</v>
      </c>
      <c r="CO3" s="17" t="s">
        <v>3671</v>
      </c>
      <c r="CP3" s="17" t="s">
        <v>123</v>
      </c>
    </row>
    <row r="4" spans="1:94" x14ac:dyDescent="0.35">
      <c r="A4">
        <v>2</v>
      </c>
      <c r="B4" t="s">
        <v>8143</v>
      </c>
      <c r="C4" t="s">
        <v>1043</v>
      </c>
      <c r="D4" s="36"/>
      <c r="E4" t="s">
        <v>8127</v>
      </c>
      <c r="J4" t="s">
        <v>8144</v>
      </c>
      <c r="K4" t="s">
        <v>8145</v>
      </c>
      <c r="L4" t="s">
        <v>8130</v>
      </c>
      <c r="P4" s="37"/>
      <c r="S4" s="37"/>
      <c r="Y4" s="37"/>
      <c r="AB4" s="37"/>
      <c r="AC4" s="38"/>
      <c r="AD4" s="39"/>
      <c r="AE4" s="37"/>
      <c r="AF4" s="38"/>
      <c r="AG4" s="37"/>
      <c r="AO4" s="37"/>
      <c r="AV4" s="40"/>
      <c r="AX4" s="40"/>
      <c r="AY4" s="40"/>
      <c r="BA4" s="40"/>
      <c r="BB4" s="41"/>
      <c r="BC4" s="41"/>
      <c r="BD4" t="s">
        <v>8127</v>
      </c>
      <c r="BE4" t="s">
        <v>8146</v>
      </c>
      <c r="BF4" t="s">
        <v>8147</v>
      </c>
      <c r="BG4" t="s">
        <v>8148</v>
      </c>
      <c r="BH4">
        <v>70</v>
      </c>
      <c r="BI4" t="s">
        <v>8134</v>
      </c>
      <c r="BJ4">
        <v>12500</v>
      </c>
      <c r="BK4" t="s">
        <v>3671</v>
      </c>
      <c r="BL4" t="s">
        <v>8149</v>
      </c>
      <c r="BM4">
        <v>3</v>
      </c>
      <c r="BN4" s="42" t="s">
        <v>8137</v>
      </c>
      <c r="BO4" s="42" t="s">
        <v>3671</v>
      </c>
      <c r="BP4" s="42">
        <v>35</v>
      </c>
      <c r="BQ4" s="43">
        <v>219.622692</v>
      </c>
      <c r="BR4" s="43">
        <v>6.2749340571428576</v>
      </c>
      <c r="BS4" s="44">
        <v>1.2589773737952359</v>
      </c>
      <c r="BT4" t="s">
        <v>8150</v>
      </c>
      <c r="BU4" t="s">
        <v>8151</v>
      </c>
      <c r="BV4" t="s">
        <v>3671</v>
      </c>
      <c r="BW4" s="42" t="s">
        <v>95</v>
      </c>
      <c r="BX4" s="42" t="s">
        <v>95</v>
      </c>
      <c r="BY4" s="42" t="s">
        <v>95</v>
      </c>
      <c r="BZ4" s="42">
        <v>14</v>
      </c>
      <c r="CA4" s="43">
        <v>20.32</v>
      </c>
      <c r="CB4" s="43">
        <v>1</v>
      </c>
      <c r="CC4" s="42">
        <v>0.9</v>
      </c>
      <c r="CD4" t="s">
        <v>8152</v>
      </c>
      <c r="CE4" t="s">
        <v>8135</v>
      </c>
      <c r="CF4" t="s">
        <v>8153</v>
      </c>
      <c r="CG4" t="s">
        <v>8154</v>
      </c>
      <c r="CH4" s="9" t="s">
        <v>3671</v>
      </c>
      <c r="CI4" t="s">
        <v>8155</v>
      </c>
      <c r="CJ4" t="s">
        <v>8156</v>
      </c>
      <c r="CK4" t="s">
        <v>8156</v>
      </c>
      <c r="CL4" t="s">
        <v>8142</v>
      </c>
      <c r="CM4" t="s">
        <v>8142</v>
      </c>
      <c r="CN4" t="s">
        <v>8157</v>
      </c>
      <c r="CO4" t="s">
        <v>3671</v>
      </c>
      <c r="CP4" t="s">
        <v>8158</v>
      </c>
    </row>
    <row r="5" spans="1:94" s="17" customFormat="1" x14ac:dyDescent="0.35">
      <c r="A5" s="17">
        <v>3</v>
      </c>
      <c r="B5" s="17" t="s">
        <v>8159</v>
      </c>
      <c r="C5" s="17" t="s">
        <v>1175</v>
      </c>
      <c r="D5" s="28"/>
      <c r="E5" s="17" t="s">
        <v>8127</v>
      </c>
      <c r="J5" s="17" t="s">
        <v>8160</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8148</v>
      </c>
      <c r="BH5" s="17">
        <v>44</v>
      </c>
      <c r="BI5" s="17" t="s">
        <v>8161</v>
      </c>
      <c r="BJ5" s="17">
        <v>11794</v>
      </c>
      <c r="BK5" s="17" t="s">
        <v>8135</v>
      </c>
      <c r="BL5" s="17" t="s">
        <v>8136</v>
      </c>
      <c r="BM5" s="17">
        <v>10</v>
      </c>
      <c r="BN5" s="33" t="s">
        <v>8137</v>
      </c>
      <c r="BO5" s="33" t="s">
        <v>8135</v>
      </c>
      <c r="BP5" s="33">
        <v>44</v>
      </c>
      <c r="BQ5" s="34">
        <v>339.653368</v>
      </c>
      <c r="BR5" s="34">
        <v>7.7</v>
      </c>
      <c r="BS5" s="35">
        <f>(7.9*44)/(7.7*44)</f>
        <v>1.025974025974026</v>
      </c>
      <c r="BT5" s="17" t="s">
        <v>8138</v>
      </c>
      <c r="BU5" s="17" t="s">
        <v>95</v>
      </c>
      <c r="BV5" s="17" t="s">
        <v>8135</v>
      </c>
      <c r="BW5" s="33" t="s">
        <v>95</v>
      </c>
      <c r="BX5" s="33" t="s">
        <v>95</v>
      </c>
      <c r="BY5" s="33" t="s">
        <v>95</v>
      </c>
      <c r="BZ5" s="33">
        <v>0</v>
      </c>
      <c r="CA5" s="33" t="s">
        <v>95</v>
      </c>
      <c r="CB5" s="33">
        <v>0.7</v>
      </c>
      <c r="CC5" s="34">
        <v>1.7</v>
      </c>
      <c r="CD5" s="17" t="s">
        <v>8139</v>
      </c>
      <c r="CE5" s="17" t="s">
        <v>3671</v>
      </c>
      <c r="CF5" s="17" t="s">
        <v>8140</v>
      </c>
      <c r="CG5" s="17" t="s">
        <v>8154</v>
      </c>
      <c r="CH5" s="17" t="s">
        <v>8135</v>
      </c>
      <c r="CI5" s="17" t="s">
        <v>8162</v>
      </c>
      <c r="CJ5" s="17" t="s">
        <v>8156</v>
      </c>
      <c r="CK5" s="17" t="s">
        <v>8142</v>
      </c>
      <c r="CL5" s="17" t="s">
        <v>8142</v>
      </c>
      <c r="CM5" s="17" t="s">
        <v>8142</v>
      </c>
      <c r="CN5" s="17" t="s">
        <v>8157</v>
      </c>
      <c r="CO5" s="17" t="s">
        <v>3671</v>
      </c>
      <c r="CP5" s="17" t="s">
        <v>123</v>
      </c>
    </row>
    <row r="6" spans="1:94" x14ac:dyDescent="0.35">
      <c r="A6">
        <v>4</v>
      </c>
      <c r="B6" t="s">
        <v>8163</v>
      </c>
      <c r="C6" t="s">
        <v>447</v>
      </c>
      <c r="D6" s="36"/>
      <c r="E6" t="s">
        <v>8127</v>
      </c>
      <c r="J6" t="s">
        <v>8164</v>
      </c>
      <c r="K6" t="s">
        <v>8129</v>
      </c>
      <c r="L6" t="s">
        <v>8130</v>
      </c>
      <c r="P6" s="37"/>
      <c r="S6" s="37"/>
      <c r="Y6" s="37"/>
      <c r="AB6" s="37"/>
      <c r="AC6" s="38"/>
      <c r="AE6" s="37"/>
      <c r="AF6" s="38"/>
      <c r="AG6" s="37"/>
      <c r="AO6" s="37"/>
      <c r="AV6" s="40"/>
      <c r="AX6" s="40"/>
      <c r="AY6" s="40"/>
      <c r="BA6" s="40"/>
      <c r="BB6" s="41"/>
      <c r="BC6" s="41"/>
      <c r="BD6" t="s">
        <v>8127</v>
      </c>
      <c r="BE6" t="s">
        <v>8131</v>
      </c>
      <c r="BF6" t="s">
        <v>8132</v>
      </c>
      <c r="BG6" t="s">
        <v>8148</v>
      </c>
      <c r="BH6">
        <v>82</v>
      </c>
      <c r="BI6" t="s">
        <v>8134</v>
      </c>
      <c r="BJ6">
        <v>14574</v>
      </c>
      <c r="BK6" t="s">
        <v>3671</v>
      </c>
      <c r="BL6" t="s">
        <v>8136</v>
      </c>
      <c r="BM6">
        <v>52</v>
      </c>
      <c r="BN6" s="42" t="s">
        <v>8137</v>
      </c>
      <c r="BO6" s="42" t="s">
        <v>3671</v>
      </c>
      <c r="BP6" s="42">
        <v>80</v>
      </c>
      <c r="BQ6" s="43">
        <v>535.12127999999996</v>
      </c>
      <c r="BR6" s="43">
        <v>6.6890159999999996</v>
      </c>
      <c r="BS6" s="44">
        <v>1.3888440392428423</v>
      </c>
      <c r="BT6" t="s">
        <v>8138</v>
      </c>
      <c r="BU6" t="s">
        <v>8165</v>
      </c>
      <c r="BV6" t="s">
        <v>3671</v>
      </c>
      <c r="BW6" s="42" t="s">
        <v>95</v>
      </c>
      <c r="BX6" s="42" t="s">
        <v>95</v>
      </c>
      <c r="BY6" s="42" t="s">
        <v>95</v>
      </c>
      <c r="BZ6" s="42">
        <v>0</v>
      </c>
      <c r="CA6" s="42" t="s">
        <v>95</v>
      </c>
      <c r="CB6" s="42">
        <v>0.9</v>
      </c>
      <c r="CC6" s="42">
        <v>1.5</v>
      </c>
      <c r="CD6" t="s">
        <v>8152</v>
      </c>
      <c r="CE6" t="s">
        <v>8135</v>
      </c>
      <c r="CF6" t="s">
        <v>8140</v>
      </c>
      <c r="CG6" t="s">
        <v>8154</v>
      </c>
      <c r="CH6" t="s">
        <v>3671</v>
      </c>
      <c r="CI6" t="s">
        <v>8155</v>
      </c>
      <c r="CJ6" t="s">
        <v>8142</v>
      </c>
      <c r="CK6" t="s">
        <v>8142</v>
      </c>
      <c r="CL6" t="s">
        <v>8142</v>
      </c>
      <c r="CM6" t="s">
        <v>8142</v>
      </c>
      <c r="CN6" t="s">
        <v>8142</v>
      </c>
      <c r="CO6" t="s">
        <v>3671</v>
      </c>
      <c r="CP6" t="s">
        <v>8158</v>
      </c>
    </row>
    <row r="7" spans="1:94" s="17" customFormat="1" x14ac:dyDescent="0.35">
      <c r="A7" s="17">
        <v>9</v>
      </c>
      <c r="B7" s="17" t="s">
        <v>94</v>
      </c>
      <c r="C7" s="17" t="s">
        <v>1128</v>
      </c>
      <c r="E7" s="17" t="s">
        <v>8127</v>
      </c>
      <c r="J7" s="17" t="s">
        <v>8144</v>
      </c>
      <c r="K7" s="17" t="s">
        <v>8145</v>
      </c>
      <c r="L7" s="17" t="s">
        <v>8130</v>
      </c>
      <c r="BD7" s="17" t="s">
        <v>8127</v>
      </c>
      <c r="BE7" s="17" t="s">
        <v>8146</v>
      </c>
      <c r="BF7" s="17" t="s">
        <v>8147</v>
      </c>
      <c r="BG7" s="17" t="s">
        <v>8148</v>
      </c>
      <c r="BH7" s="17">
        <v>105</v>
      </c>
      <c r="BI7" s="17" t="s">
        <v>8134</v>
      </c>
      <c r="BJ7" s="17">
        <v>13000</v>
      </c>
      <c r="BK7" s="31" t="s">
        <v>3671</v>
      </c>
      <c r="BL7" s="17" t="s">
        <v>8149</v>
      </c>
      <c r="BM7" s="30">
        <v>10</v>
      </c>
      <c r="BN7" s="33" t="s">
        <v>8137</v>
      </c>
      <c r="BO7" s="33" t="s">
        <v>3671</v>
      </c>
      <c r="BP7" s="33">
        <v>90</v>
      </c>
      <c r="BQ7" s="33">
        <v>459.4</v>
      </c>
      <c r="BR7" s="33">
        <v>5.0999999999999996</v>
      </c>
      <c r="BS7" s="33">
        <v>1.82</v>
      </c>
      <c r="BT7" s="17" t="s">
        <v>8138</v>
      </c>
      <c r="BU7" s="17" t="s">
        <v>8165</v>
      </c>
      <c r="BV7" s="17" t="s">
        <v>3671</v>
      </c>
      <c r="BW7" s="33" t="s">
        <v>95</v>
      </c>
      <c r="BX7" s="33" t="s">
        <v>95</v>
      </c>
      <c r="BY7" s="33" t="s">
        <v>95</v>
      </c>
      <c r="BZ7" s="33">
        <v>7</v>
      </c>
      <c r="CA7" s="33">
        <v>61</v>
      </c>
      <c r="CB7" s="33">
        <v>0.9</v>
      </c>
      <c r="CC7" s="33">
        <v>1.4</v>
      </c>
      <c r="CD7" s="17" t="s">
        <v>8152</v>
      </c>
      <c r="CE7" s="17" t="s">
        <v>8135</v>
      </c>
      <c r="CF7" s="17" t="s">
        <v>8140</v>
      </c>
      <c r="CG7" s="17" t="s">
        <v>8154</v>
      </c>
      <c r="CH7" s="17" t="s">
        <v>8135</v>
      </c>
      <c r="CI7" s="17" t="s">
        <v>8162</v>
      </c>
      <c r="CJ7" s="17" t="s">
        <v>8156</v>
      </c>
      <c r="CK7" s="17" t="s">
        <v>8156</v>
      </c>
      <c r="CL7" s="17" t="s">
        <v>8166</v>
      </c>
      <c r="CM7" s="17" t="s">
        <v>8167</v>
      </c>
      <c r="CN7" s="17" t="s">
        <v>8157</v>
      </c>
      <c r="CO7" s="17" t="s">
        <v>3671</v>
      </c>
      <c r="CP7" s="17" t="s">
        <v>8158</v>
      </c>
    </row>
    <row r="8" spans="1:94" x14ac:dyDescent="0.35">
      <c r="A8">
        <v>5</v>
      </c>
      <c r="B8" t="s">
        <v>8168</v>
      </c>
      <c r="C8" t="s">
        <v>1157</v>
      </c>
      <c r="D8" s="36"/>
      <c r="E8" t="s">
        <v>8169</v>
      </c>
      <c r="J8" t="s">
        <v>8170</v>
      </c>
      <c r="K8" t="s">
        <v>8145</v>
      </c>
      <c r="L8" t="s">
        <v>8130</v>
      </c>
      <c r="P8" s="37"/>
      <c r="S8" s="37"/>
      <c r="Y8" s="37"/>
      <c r="AB8" s="37"/>
      <c r="AC8" s="38"/>
      <c r="AE8" s="37"/>
      <c r="AF8" s="38"/>
      <c r="AG8" s="37"/>
      <c r="AO8" s="37"/>
      <c r="AV8" s="40"/>
      <c r="AX8" s="40"/>
      <c r="AY8" s="40"/>
      <c r="BA8" s="40"/>
      <c r="BB8" s="41"/>
      <c r="BC8" s="41"/>
      <c r="BD8" t="s">
        <v>8169</v>
      </c>
      <c r="BE8" t="s">
        <v>8171</v>
      </c>
      <c r="BF8" t="s">
        <v>8147</v>
      </c>
      <c r="BG8" t="s">
        <v>8133</v>
      </c>
      <c r="BH8">
        <v>56</v>
      </c>
      <c r="BI8" t="s">
        <v>8172</v>
      </c>
      <c r="BJ8">
        <v>21204</v>
      </c>
      <c r="BK8" t="s">
        <v>3671</v>
      </c>
      <c r="BL8" t="s">
        <v>8173</v>
      </c>
      <c r="BM8">
        <v>50</v>
      </c>
      <c r="BN8" s="42" t="s">
        <v>8174</v>
      </c>
      <c r="BO8" s="42" t="s">
        <v>95</v>
      </c>
      <c r="BP8" s="42" t="s">
        <v>95</v>
      </c>
      <c r="BQ8" s="42" t="s">
        <v>95</v>
      </c>
      <c r="BR8" s="42" t="s">
        <v>95</v>
      </c>
      <c r="BS8" s="42" t="s">
        <v>95</v>
      </c>
      <c r="BT8" t="s">
        <v>8138</v>
      </c>
      <c r="BU8" t="s">
        <v>8151</v>
      </c>
      <c r="BV8" t="s">
        <v>3671</v>
      </c>
      <c r="BW8" s="42">
        <v>14</v>
      </c>
      <c r="BX8" s="42">
        <v>14</v>
      </c>
      <c r="BY8" s="43">
        <v>6.35</v>
      </c>
      <c r="BZ8" s="42" t="s">
        <v>95</v>
      </c>
      <c r="CA8" s="42" t="s">
        <v>95</v>
      </c>
      <c r="CB8" s="42" t="s">
        <v>95</v>
      </c>
      <c r="CC8" s="42" t="s">
        <v>95</v>
      </c>
      <c r="CD8" t="s">
        <v>8139</v>
      </c>
      <c r="CE8" t="s">
        <v>8135</v>
      </c>
      <c r="CF8" t="s">
        <v>8140</v>
      </c>
      <c r="CG8" t="s">
        <v>8141</v>
      </c>
      <c r="CH8" t="s">
        <v>8135</v>
      </c>
      <c r="CI8" t="s">
        <v>8142</v>
      </c>
      <c r="CJ8" t="s">
        <v>8156</v>
      </c>
      <c r="CK8" t="s">
        <v>8156</v>
      </c>
      <c r="CL8" t="s">
        <v>8142</v>
      </c>
      <c r="CM8" t="s">
        <v>8142</v>
      </c>
      <c r="CN8" t="s">
        <v>8157</v>
      </c>
      <c r="CO8" t="s">
        <v>3671</v>
      </c>
      <c r="CP8" t="s">
        <v>123</v>
      </c>
    </row>
    <row r="9" spans="1:94" s="17" customFormat="1" x14ac:dyDescent="0.35">
      <c r="A9" s="17">
        <v>6</v>
      </c>
      <c r="B9" s="17" t="s">
        <v>8175</v>
      </c>
      <c r="C9" s="17" t="s">
        <v>1096</v>
      </c>
      <c r="D9" s="28"/>
      <c r="E9" s="17" t="s">
        <v>8169</v>
      </c>
      <c r="J9" s="17" t="s">
        <v>8176</v>
      </c>
      <c r="K9" s="17" t="s">
        <v>8145</v>
      </c>
      <c r="L9" s="17" t="s">
        <v>8130</v>
      </c>
      <c r="P9" s="29"/>
      <c r="S9" s="29"/>
      <c r="Y9" s="29"/>
      <c r="AB9" s="29"/>
      <c r="AC9" s="30"/>
      <c r="AE9" s="29"/>
      <c r="AF9" s="30"/>
      <c r="AG9" s="29"/>
      <c r="AO9" s="29"/>
      <c r="AV9" s="31"/>
      <c r="AX9" s="31"/>
      <c r="AY9" s="31"/>
      <c r="BA9" s="31"/>
      <c r="BB9" s="32"/>
      <c r="BC9" s="32"/>
      <c r="BD9" s="17" t="s">
        <v>8169</v>
      </c>
      <c r="BE9" s="17" t="s">
        <v>8171</v>
      </c>
      <c r="BF9" s="17" t="s">
        <v>8147</v>
      </c>
      <c r="BG9" s="17" t="s">
        <v>8148</v>
      </c>
      <c r="BH9" s="17">
        <v>70</v>
      </c>
      <c r="BI9" s="17" t="s">
        <v>8134</v>
      </c>
      <c r="BJ9" s="17">
        <v>13500</v>
      </c>
      <c r="BK9" s="17" t="s">
        <v>3671</v>
      </c>
      <c r="BL9" s="17" t="s">
        <v>8136</v>
      </c>
      <c r="BM9" s="17">
        <v>64</v>
      </c>
      <c r="BN9" s="33" t="s">
        <v>8174</v>
      </c>
      <c r="BO9" s="33" t="s">
        <v>95</v>
      </c>
      <c r="BP9" s="33" t="s">
        <v>95</v>
      </c>
      <c r="BQ9" s="33" t="s">
        <v>95</v>
      </c>
      <c r="BR9" s="33" t="s">
        <v>95</v>
      </c>
      <c r="BS9" s="33" t="s">
        <v>95</v>
      </c>
      <c r="BT9" s="17" t="s">
        <v>8138</v>
      </c>
      <c r="BU9" s="17" t="s">
        <v>8151</v>
      </c>
      <c r="BV9" s="17" t="s">
        <v>3671</v>
      </c>
      <c r="BW9" s="33">
        <v>28</v>
      </c>
      <c r="BX9" s="33">
        <v>28</v>
      </c>
      <c r="BY9" s="34">
        <v>2.54</v>
      </c>
      <c r="BZ9" s="33" t="s">
        <v>95</v>
      </c>
      <c r="CA9" s="33" t="s">
        <v>95</v>
      </c>
      <c r="CB9" s="33" t="s">
        <v>95</v>
      </c>
      <c r="CC9" s="33" t="s">
        <v>95</v>
      </c>
      <c r="CD9" s="17" t="s">
        <v>8139</v>
      </c>
      <c r="CE9" s="17" t="s">
        <v>8135</v>
      </c>
      <c r="CF9" s="17" t="s">
        <v>8140</v>
      </c>
      <c r="CG9" s="17" t="s">
        <v>8154</v>
      </c>
      <c r="CH9" s="21" t="s">
        <v>3671</v>
      </c>
      <c r="CI9" s="17" t="s">
        <v>8142</v>
      </c>
      <c r="CJ9" s="17" t="s">
        <v>8156</v>
      </c>
      <c r="CK9" s="17" t="s">
        <v>8156</v>
      </c>
      <c r="CL9" s="17" t="s">
        <v>8142</v>
      </c>
      <c r="CM9" s="17" t="s">
        <v>8142</v>
      </c>
      <c r="CN9" s="17" t="s">
        <v>8157</v>
      </c>
      <c r="CO9" s="17" t="s">
        <v>3671</v>
      </c>
      <c r="CP9" s="17" t="s">
        <v>8158</v>
      </c>
    </row>
    <row r="10" spans="1:94" x14ac:dyDescent="0.35">
      <c r="A10">
        <v>7</v>
      </c>
      <c r="B10" t="s">
        <v>8177</v>
      </c>
      <c r="C10" t="s">
        <v>117</v>
      </c>
      <c r="D10" s="36"/>
      <c r="E10" t="s">
        <v>8169</v>
      </c>
      <c r="J10" t="s">
        <v>8144</v>
      </c>
      <c r="K10" t="s">
        <v>8145</v>
      </c>
      <c r="L10" t="s">
        <v>8130</v>
      </c>
      <c r="P10" s="37"/>
      <c r="S10" s="37"/>
      <c r="Y10" s="37"/>
      <c r="AB10" s="37"/>
      <c r="AC10" s="38"/>
      <c r="AD10" s="39"/>
      <c r="AE10" s="37"/>
      <c r="AF10" s="38"/>
      <c r="AG10" s="37"/>
      <c r="AO10" s="37"/>
      <c r="AV10" s="40"/>
      <c r="AX10" s="40"/>
      <c r="AY10" s="40"/>
      <c r="BA10" s="40"/>
      <c r="BB10" s="41"/>
      <c r="BC10" s="41"/>
      <c r="BD10" t="s">
        <v>8169</v>
      </c>
      <c r="BE10" t="s">
        <v>8171</v>
      </c>
      <c r="BF10" t="s">
        <v>8147</v>
      </c>
      <c r="BG10" t="s">
        <v>8148</v>
      </c>
      <c r="BH10">
        <v>70</v>
      </c>
      <c r="BI10" t="s">
        <v>8134</v>
      </c>
      <c r="BJ10">
        <v>15200</v>
      </c>
      <c r="BK10" t="s">
        <v>3671</v>
      </c>
      <c r="BL10" t="s">
        <v>8173</v>
      </c>
      <c r="BM10">
        <v>61</v>
      </c>
      <c r="BN10" s="42" t="s">
        <v>8174</v>
      </c>
      <c r="BO10" s="42" t="s">
        <v>95</v>
      </c>
      <c r="BP10" s="42" t="s">
        <v>95</v>
      </c>
      <c r="BQ10" s="42" t="s">
        <v>95</v>
      </c>
      <c r="BR10" s="42" t="s">
        <v>95</v>
      </c>
      <c r="BS10" s="44" t="s">
        <v>95</v>
      </c>
      <c r="BT10" t="s">
        <v>8150</v>
      </c>
      <c r="BU10" t="s">
        <v>8151</v>
      </c>
      <c r="BV10" t="s">
        <v>8135</v>
      </c>
      <c r="BW10" s="42">
        <v>21</v>
      </c>
      <c r="BX10" s="42">
        <v>56</v>
      </c>
      <c r="BY10" s="43">
        <v>2.54</v>
      </c>
      <c r="BZ10" s="42" t="s">
        <v>95</v>
      </c>
      <c r="CA10" s="42" t="s">
        <v>95</v>
      </c>
      <c r="CB10" s="42" t="s">
        <v>95</v>
      </c>
      <c r="CC10" s="42" t="s">
        <v>95</v>
      </c>
      <c r="CD10" t="s">
        <v>8139</v>
      </c>
      <c r="CE10" t="s">
        <v>8135</v>
      </c>
      <c r="CF10" t="s">
        <v>8140</v>
      </c>
      <c r="CG10" t="s">
        <v>8154</v>
      </c>
      <c r="CH10" t="s">
        <v>3671</v>
      </c>
      <c r="CI10" t="s">
        <v>8162</v>
      </c>
      <c r="CJ10" t="s">
        <v>8156</v>
      </c>
      <c r="CK10" t="s">
        <v>8156</v>
      </c>
      <c r="CL10" t="s">
        <v>8166</v>
      </c>
      <c r="CM10" t="s">
        <v>8167</v>
      </c>
      <c r="CN10" t="s">
        <v>8157</v>
      </c>
      <c r="CO10" t="s">
        <v>8135</v>
      </c>
      <c r="CP10" t="s">
        <v>8158</v>
      </c>
    </row>
    <row r="11" spans="1:94" s="17" customFormat="1" x14ac:dyDescent="0.35">
      <c r="A11" s="17">
        <v>8</v>
      </c>
      <c r="B11" s="17" t="s">
        <v>640</v>
      </c>
      <c r="C11" s="17" t="s">
        <v>640</v>
      </c>
      <c r="D11" s="28"/>
      <c r="E11" s="17" t="s">
        <v>8169</v>
      </c>
      <c r="J11" s="17" t="s">
        <v>8170</v>
      </c>
      <c r="K11" s="17" t="s">
        <v>8145</v>
      </c>
      <c r="L11" s="17" t="s">
        <v>8130</v>
      </c>
      <c r="P11" s="29"/>
      <c r="S11" s="29"/>
      <c r="Y11" s="29"/>
      <c r="AB11" s="29"/>
      <c r="AC11" s="30"/>
      <c r="AE11" s="29"/>
      <c r="AF11" s="30"/>
      <c r="AG11" s="29"/>
      <c r="AO11" s="29"/>
      <c r="AV11" s="31"/>
      <c r="AX11" s="31"/>
      <c r="AY11" s="31"/>
      <c r="BA11" s="31"/>
      <c r="BB11" s="32"/>
      <c r="BC11" s="32"/>
      <c r="BD11" s="17" t="s">
        <v>8169</v>
      </c>
      <c r="BE11" s="17" t="s">
        <v>8171</v>
      </c>
      <c r="BF11" s="17" t="s">
        <v>8147</v>
      </c>
      <c r="BG11" s="17" t="s">
        <v>8133</v>
      </c>
      <c r="BH11" s="17">
        <v>61</v>
      </c>
      <c r="BI11" s="17" t="s">
        <v>8172</v>
      </c>
      <c r="BJ11" s="17">
        <v>15500</v>
      </c>
      <c r="BK11" s="17" t="s">
        <v>8135</v>
      </c>
      <c r="BL11" s="17" t="s">
        <v>8173</v>
      </c>
      <c r="BM11" s="17">
        <v>49</v>
      </c>
      <c r="BN11" s="33" t="s">
        <v>8174</v>
      </c>
      <c r="BO11" s="33" t="s">
        <v>95</v>
      </c>
      <c r="BP11" s="33" t="s">
        <v>95</v>
      </c>
      <c r="BQ11" s="33" t="s">
        <v>95</v>
      </c>
      <c r="BR11" s="33" t="s">
        <v>95</v>
      </c>
      <c r="BS11" s="35" t="s">
        <v>95</v>
      </c>
      <c r="BT11" s="17" t="s">
        <v>8138</v>
      </c>
      <c r="BU11" s="17" t="s">
        <v>8151</v>
      </c>
      <c r="BV11" s="17" t="s">
        <v>3671</v>
      </c>
      <c r="BW11" s="33">
        <v>14</v>
      </c>
      <c r="BX11" s="33">
        <v>35</v>
      </c>
      <c r="BY11" s="34">
        <v>3.81</v>
      </c>
      <c r="BZ11" s="33" t="s">
        <v>95</v>
      </c>
      <c r="CA11" s="33" t="s">
        <v>95</v>
      </c>
      <c r="CB11" s="33" t="s">
        <v>95</v>
      </c>
      <c r="CC11" s="33" t="s">
        <v>95</v>
      </c>
      <c r="CD11" s="17" t="s">
        <v>8139</v>
      </c>
      <c r="CE11" s="17" t="s">
        <v>8135</v>
      </c>
      <c r="CF11" s="17" t="s">
        <v>8153</v>
      </c>
      <c r="CG11" s="17" t="s">
        <v>8141</v>
      </c>
      <c r="CH11" s="17" t="s">
        <v>8135</v>
      </c>
      <c r="CI11" s="17" t="s">
        <v>8142</v>
      </c>
      <c r="CJ11" s="17" t="s">
        <v>8142</v>
      </c>
      <c r="CK11" s="17" t="s">
        <v>8142</v>
      </c>
      <c r="CL11" s="17" t="s">
        <v>8142</v>
      </c>
      <c r="CM11" s="17" t="s">
        <v>8142</v>
      </c>
      <c r="CN11" s="17" t="s">
        <v>8142</v>
      </c>
      <c r="CO11" s="17" t="s">
        <v>8135</v>
      </c>
      <c r="CP11" s="17" t="s">
        <v>8158</v>
      </c>
    </row>
    <row r="12" spans="1:94" x14ac:dyDescent="0.35">
      <c r="A12">
        <v>10</v>
      </c>
      <c r="B12" t="s">
        <v>8178</v>
      </c>
      <c r="C12" t="s">
        <v>1061</v>
      </c>
      <c r="E12" t="s">
        <v>8169</v>
      </c>
      <c r="J12" t="s">
        <v>8144</v>
      </c>
      <c r="K12" t="s">
        <v>8145</v>
      </c>
      <c r="L12" t="s">
        <v>8130</v>
      </c>
      <c r="BD12" t="s">
        <v>8169</v>
      </c>
      <c r="BE12" t="s">
        <v>8171</v>
      </c>
      <c r="BF12" t="s">
        <v>8147</v>
      </c>
      <c r="BG12" t="s">
        <v>8148</v>
      </c>
      <c r="BH12">
        <v>55</v>
      </c>
      <c r="BI12" t="s">
        <v>8161</v>
      </c>
      <c r="BJ12">
        <v>10675</v>
      </c>
      <c r="BK12" s="40" t="s">
        <v>8135</v>
      </c>
      <c r="BL12" t="s">
        <v>8173</v>
      </c>
      <c r="BM12" s="38">
        <v>116</v>
      </c>
      <c r="BN12" s="42" t="s">
        <v>8174</v>
      </c>
      <c r="BO12" s="42" t="s">
        <v>95</v>
      </c>
      <c r="BP12" s="42" t="s">
        <v>95</v>
      </c>
      <c r="BQ12" s="42" t="s">
        <v>95</v>
      </c>
      <c r="BR12" s="42" t="s">
        <v>95</v>
      </c>
      <c r="BS12" s="42" t="s">
        <v>95</v>
      </c>
      <c r="BT12" t="s">
        <v>8138</v>
      </c>
      <c r="BU12" t="s">
        <v>8151</v>
      </c>
      <c r="BV12" t="s">
        <v>3671</v>
      </c>
      <c r="BW12" s="42">
        <v>7</v>
      </c>
      <c r="BX12" s="42">
        <v>14</v>
      </c>
      <c r="BY12" s="42">
        <v>2.5</v>
      </c>
      <c r="BZ12" s="42" t="s">
        <v>95</v>
      </c>
      <c r="CA12" s="42" t="s">
        <v>95</v>
      </c>
      <c r="CB12" s="42" t="s">
        <v>95</v>
      </c>
      <c r="CC12" s="42" t="s">
        <v>95</v>
      </c>
      <c r="CD12" t="s">
        <v>8139</v>
      </c>
      <c r="CE12" t="s">
        <v>8135</v>
      </c>
      <c r="CF12" t="s">
        <v>8140</v>
      </c>
      <c r="CG12" t="s">
        <v>8154</v>
      </c>
      <c r="CH12" t="s">
        <v>8135</v>
      </c>
      <c r="CI12" t="s">
        <v>8162</v>
      </c>
      <c r="CJ12" t="s">
        <v>8156</v>
      </c>
      <c r="CK12" t="s">
        <v>8156</v>
      </c>
      <c r="CL12" t="s">
        <v>8166</v>
      </c>
      <c r="CM12" t="s">
        <v>8142</v>
      </c>
      <c r="CN12" t="s">
        <v>8157</v>
      </c>
      <c r="CO12" t="s">
        <v>3671</v>
      </c>
      <c r="CP12" t="s">
        <v>123</v>
      </c>
    </row>
    <row r="15" spans="1:94" x14ac:dyDescent="0.35">
      <c r="BP15" s="40"/>
      <c r="BQ15" s="40"/>
      <c r="BR15" s="40"/>
      <c r="BS15" s="41"/>
    </row>
    <row r="16" spans="1:94" x14ac:dyDescent="0.35">
      <c r="BP16" s="40"/>
      <c r="BQ16" s="40"/>
      <c r="BR16" s="40"/>
      <c r="BS16" s="41"/>
    </row>
  </sheetData>
  <mergeCells count="11">
    <mergeCell ref="BL1:BS1"/>
    <mergeCell ref="BT1:BU1"/>
    <mergeCell ref="BV1:CC1"/>
    <mergeCell ref="CD1:CG1"/>
    <mergeCell ref="CH1:CP1"/>
    <mergeCell ref="BD1:BK1"/>
    <mergeCell ref="B1:M1"/>
    <mergeCell ref="N1:AG1"/>
    <mergeCell ref="AH1:AU1"/>
    <mergeCell ref="AV1:BA1"/>
    <mergeCell ref="BB1:B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6"/>
  <sheetViews>
    <sheetView workbookViewId="0">
      <selection activeCell="J31" sqref="J31"/>
    </sheetView>
  </sheetViews>
  <sheetFormatPr defaultRowHeight="14.5" x14ac:dyDescent="0.35"/>
  <sheetData>
    <row r="2" spans="1:1" x14ac:dyDescent="0.35">
      <c r="A2" t="s">
        <v>7967</v>
      </c>
    </row>
    <row r="4" spans="1:1" x14ac:dyDescent="0.35">
      <c r="A4" t="s">
        <v>7968</v>
      </c>
    </row>
    <row r="6" spans="1:1" x14ac:dyDescent="0.35">
      <c r="A6" t="s">
        <v>7969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9" zoomScale="93" workbookViewId="0">
      <selection activeCell="C22" sqref="C22"/>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I164"/>
  <sheetViews>
    <sheetView topLeftCell="A103" zoomScale="74" zoomScaleNormal="85" workbookViewId="0">
      <selection activeCell="B119" sqref="B119:C126"/>
    </sheetView>
  </sheetViews>
  <sheetFormatPr defaultRowHeight="14.5" x14ac:dyDescent="0.35"/>
  <cols>
    <col min="1" max="1" width="15.453125" style="47" customWidth="1"/>
    <col min="2" max="2" width="57.1796875" style="47" customWidth="1"/>
    <col min="3" max="3" width="40.0898437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37.453125" style="47" customWidth="1"/>
    <col min="11" max="12" width="8.7265625" style="47"/>
    <col min="13" max="13" width="20.7265625" style="47" customWidth="1"/>
    <col min="14" max="14" width="31.1796875" style="47" customWidth="1"/>
    <col min="15" max="16384" width="8.7265625" style="47"/>
  </cols>
  <sheetData>
    <row r="2" spans="1:9" ht="15" thickBot="1" x14ac:dyDescent="0.4">
      <c r="A2" s="51" t="s">
        <v>8340</v>
      </c>
    </row>
    <row r="3" spans="1:9" x14ac:dyDescent="0.35">
      <c r="A3" s="54"/>
      <c r="B3" s="55" t="s">
        <v>8261</v>
      </c>
      <c r="C3" s="56" t="s">
        <v>8304</v>
      </c>
      <c r="D3" s="56"/>
      <c r="E3" s="57"/>
      <c r="F3" s="57"/>
      <c r="G3" s="57"/>
      <c r="H3" s="57"/>
      <c r="I3" s="58"/>
    </row>
    <row r="4" spans="1:9" x14ac:dyDescent="0.35">
      <c r="A4" s="59"/>
      <c r="B4" s="60" t="s">
        <v>8318</v>
      </c>
      <c r="C4" s="50" t="s">
        <v>8319</v>
      </c>
      <c r="D4" s="50"/>
      <c r="I4" s="61"/>
    </row>
    <row r="5" spans="1:9" x14ac:dyDescent="0.35">
      <c r="A5" s="59"/>
      <c r="B5" s="60" t="s">
        <v>8262</v>
      </c>
      <c r="C5" s="50" t="s">
        <v>8305</v>
      </c>
      <c r="D5" s="50"/>
      <c r="I5" s="61"/>
    </row>
    <row r="6" spans="1:9" x14ac:dyDescent="0.35">
      <c r="A6" s="59"/>
      <c r="B6" s="50"/>
      <c r="C6" s="50"/>
      <c r="D6" s="50"/>
      <c r="I6" s="61"/>
    </row>
    <row r="7" spans="1:9" ht="38" customHeight="1" x14ac:dyDescent="0.35">
      <c r="A7" s="59"/>
      <c r="B7" s="62" t="s">
        <v>8306</v>
      </c>
      <c r="C7" s="53" t="s">
        <v>8321</v>
      </c>
      <c r="D7" s="53" t="s">
        <v>8322</v>
      </c>
      <c r="F7" s="50" t="s">
        <v>8323</v>
      </c>
      <c r="I7" s="61"/>
    </row>
    <row r="8" spans="1:9" ht="70" customHeight="1" x14ac:dyDescent="0.35">
      <c r="A8" s="59"/>
      <c r="B8" s="50"/>
      <c r="C8" s="50" t="s">
        <v>8308</v>
      </c>
      <c r="D8" s="50" t="s">
        <v>8312</v>
      </c>
      <c r="F8" s="63" t="s">
        <v>8335</v>
      </c>
      <c r="I8" s="61"/>
    </row>
    <row r="9" spans="1:9" ht="73.5" customHeight="1" x14ac:dyDescent="0.35">
      <c r="A9" s="59"/>
      <c r="B9" s="50"/>
      <c r="C9" s="50" t="s">
        <v>8307</v>
      </c>
      <c r="D9" s="50" t="s">
        <v>8313</v>
      </c>
      <c r="F9" s="63" t="s">
        <v>8324</v>
      </c>
      <c r="I9" s="61"/>
    </row>
    <row r="10" spans="1:9" ht="64" customHeight="1" x14ac:dyDescent="0.35">
      <c r="A10" s="59"/>
      <c r="B10" s="50"/>
      <c r="C10" s="50" t="s">
        <v>8309</v>
      </c>
      <c r="D10" s="50" t="s">
        <v>8314</v>
      </c>
      <c r="F10" s="63" t="s">
        <v>8325</v>
      </c>
      <c r="I10" s="61"/>
    </row>
    <row r="11" spans="1:9" ht="70.5" customHeight="1" x14ac:dyDescent="0.35">
      <c r="A11" s="59"/>
      <c r="B11" s="50"/>
      <c r="C11" s="50" t="s">
        <v>8310</v>
      </c>
      <c r="D11" s="50" t="s">
        <v>8315</v>
      </c>
      <c r="F11" s="63" t="s">
        <v>8326</v>
      </c>
      <c r="I11" s="61"/>
    </row>
    <row r="12" spans="1:9" x14ac:dyDescent="0.35">
      <c r="A12" s="59"/>
      <c r="C12" s="50" t="s">
        <v>8311</v>
      </c>
      <c r="D12" s="50" t="s">
        <v>8316</v>
      </c>
      <c r="I12" s="61"/>
    </row>
    <row r="13" spans="1:9" x14ac:dyDescent="0.35">
      <c r="A13" s="59"/>
      <c r="C13" s="51" t="s">
        <v>8320</v>
      </c>
      <c r="D13" s="51" t="s">
        <v>8317</v>
      </c>
      <c r="I13" s="61"/>
    </row>
    <row r="14" spans="1:9" x14ac:dyDescent="0.35">
      <c r="A14" s="59"/>
      <c r="I14" s="61"/>
    </row>
    <row r="15" spans="1:9" x14ac:dyDescent="0.35">
      <c r="A15" s="59"/>
      <c r="I15" s="61"/>
    </row>
    <row r="16" spans="1:9" x14ac:dyDescent="0.35">
      <c r="A16" s="64" t="s">
        <v>8327</v>
      </c>
      <c r="B16" s="50"/>
      <c r="C16" s="50"/>
      <c r="I16" s="61"/>
    </row>
    <row r="17" spans="1:9" x14ac:dyDescent="0.35">
      <c r="A17" s="59"/>
      <c r="B17" s="65" t="s">
        <v>8330</v>
      </c>
      <c r="C17" s="50" t="s">
        <v>8331</v>
      </c>
      <c r="I17" s="61"/>
    </row>
    <row r="18" spans="1:9" x14ac:dyDescent="0.35">
      <c r="A18" s="59"/>
      <c r="B18" s="65" t="s">
        <v>8328</v>
      </c>
      <c r="C18" s="66" t="s">
        <v>8329</v>
      </c>
      <c r="I18" s="61"/>
    </row>
    <row r="19" spans="1:9" x14ac:dyDescent="0.35">
      <c r="A19" s="59"/>
      <c r="C19" s="50"/>
      <c r="I19" s="61"/>
    </row>
    <row r="20" spans="1:9" x14ac:dyDescent="0.35">
      <c r="A20" s="59"/>
      <c r="C20" s="65" t="s">
        <v>8334</v>
      </c>
      <c r="D20" s="65" t="s">
        <v>8333</v>
      </c>
      <c r="F20" s="65" t="s">
        <v>8332</v>
      </c>
      <c r="I20" s="61"/>
    </row>
    <row r="21" spans="1:9" x14ac:dyDescent="0.35">
      <c r="A21" s="59"/>
      <c r="B21" s="65" t="s">
        <v>640</v>
      </c>
      <c r="C21" s="50">
        <v>149</v>
      </c>
      <c r="D21" s="67">
        <v>93</v>
      </c>
      <c r="F21" s="67">
        <v>32</v>
      </c>
      <c r="I21" s="61"/>
    </row>
    <row r="22" spans="1:9" x14ac:dyDescent="0.35">
      <c r="A22" s="59"/>
      <c r="B22" s="65" t="s">
        <v>8159</v>
      </c>
      <c r="C22" s="50">
        <v>176</v>
      </c>
      <c r="D22" s="67">
        <v>116</v>
      </c>
      <c r="E22" s="50"/>
      <c r="F22" s="67">
        <v>33</v>
      </c>
      <c r="I22" s="61"/>
    </row>
    <row r="23" spans="1:9" x14ac:dyDescent="0.35">
      <c r="A23" s="59"/>
      <c r="B23" s="65" t="s">
        <v>8126</v>
      </c>
      <c r="C23" s="50">
        <v>185</v>
      </c>
      <c r="D23" s="67">
        <v>100</v>
      </c>
      <c r="E23" s="50"/>
      <c r="F23" s="67">
        <v>33</v>
      </c>
      <c r="I23" s="61"/>
    </row>
    <row r="24" spans="1:9" x14ac:dyDescent="0.35">
      <c r="A24" s="59"/>
      <c r="B24" s="65" t="s">
        <v>94</v>
      </c>
      <c r="C24" s="50">
        <v>190</v>
      </c>
      <c r="D24" s="67">
        <v>116</v>
      </c>
      <c r="E24" s="50"/>
      <c r="F24" s="67">
        <v>36</v>
      </c>
      <c r="I24" s="61"/>
    </row>
    <row r="25" spans="1:9" x14ac:dyDescent="0.35">
      <c r="A25" s="59"/>
      <c r="B25" s="65" t="s">
        <v>8177</v>
      </c>
      <c r="C25" s="50">
        <v>153</v>
      </c>
      <c r="D25" s="67">
        <v>105</v>
      </c>
      <c r="E25" s="50"/>
      <c r="F25" s="67">
        <v>35</v>
      </c>
      <c r="I25" s="61"/>
    </row>
    <row r="26" spans="1:9" x14ac:dyDescent="0.35">
      <c r="A26" s="59"/>
      <c r="B26" s="65" t="s">
        <v>8175</v>
      </c>
      <c r="C26" s="50">
        <v>209</v>
      </c>
      <c r="D26" s="50">
        <v>126</v>
      </c>
      <c r="E26" s="50"/>
      <c r="F26" s="50">
        <v>37</v>
      </c>
      <c r="I26" s="61"/>
    </row>
    <row r="27" spans="1:9" x14ac:dyDescent="0.35">
      <c r="A27" s="59"/>
      <c r="B27" s="65" t="s">
        <v>8168</v>
      </c>
      <c r="C27" s="50">
        <v>222</v>
      </c>
      <c r="D27" s="67">
        <v>123</v>
      </c>
      <c r="E27" s="50"/>
      <c r="F27" s="67">
        <v>35</v>
      </c>
      <c r="I27" s="61"/>
    </row>
    <row r="28" spans="1:9" x14ac:dyDescent="0.35">
      <c r="A28" s="59"/>
      <c r="B28" s="65" t="s">
        <v>8163</v>
      </c>
      <c r="C28" s="50">
        <v>205</v>
      </c>
      <c r="D28" s="67">
        <v>126</v>
      </c>
      <c r="E28" s="50"/>
      <c r="F28" s="67">
        <v>36</v>
      </c>
      <c r="I28" s="61"/>
    </row>
    <row r="29" spans="1:9" x14ac:dyDescent="0.35">
      <c r="A29" s="59"/>
      <c r="B29" s="65" t="s">
        <v>8143</v>
      </c>
      <c r="C29" s="50">
        <v>97</v>
      </c>
      <c r="D29" s="67">
        <v>97</v>
      </c>
      <c r="E29" s="50"/>
      <c r="F29" s="67">
        <v>31</v>
      </c>
      <c r="I29" s="61"/>
    </row>
    <row r="30" spans="1:9" x14ac:dyDescent="0.35">
      <c r="A30" s="59"/>
      <c r="B30" s="65" t="s">
        <v>8178</v>
      </c>
      <c r="C30" s="50">
        <v>178</v>
      </c>
      <c r="D30" s="50">
        <v>111</v>
      </c>
      <c r="E30" s="50"/>
      <c r="F30" s="50">
        <v>35</v>
      </c>
      <c r="I30" s="61"/>
    </row>
    <row r="31" spans="1:9" ht="15" thickBot="1" x14ac:dyDescent="0.4">
      <c r="A31" s="68"/>
      <c r="B31" s="69"/>
      <c r="C31" s="69"/>
      <c r="D31" s="69"/>
      <c r="E31" s="69"/>
      <c r="F31" s="69"/>
      <c r="G31" s="69"/>
      <c r="H31" s="69"/>
      <c r="I31" s="70"/>
    </row>
    <row r="35" spans="1:8" x14ac:dyDescent="0.35">
      <c r="B35" s="48" t="s">
        <v>8296</v>
      </c>
    </row>
    <row r="36" spans="1:8" ht="15" thickBot="1" x14ac:dyDescent="0.4">
      <c r="B36" s="48" t="s">
        <v>8295</v>
      </c>
    </row>
    <row r="37" spans="1:8" x14ac:dyDescent="0.35">
      <c r="A37" s="54"/>
      <c r="B37" s="57"/>
      <c r="C37" s="57"/>
      <c r="D37" s="58"/>
    </row>
    <row r="38" spans="1:8" x14ac:dyDescent="0.35">
      <c r="A38" s="98" t="s">
        <v>8267</v>
      </c>
      <c r="B38" s="100"/>
      <c r="C38" s="100"/>
      <c r="D38" s="61"/>
    </row>
    <row r="39" spans="1:8" x14ac:dyDescent="0.35">
      <c r="A39" s="59"/>
      <c r="B39" s="99" t="s">
        <v>8294</v>
      </c>
      <c r="C39" s="99" t="s">
        <v>8338</v>
      </c>
      <c r="D39" s="109"/>
      <c r="E39" s="71"/>
    </row>
    <row r="40" spans="1:8" x14ac:dyDescent="0.35">
      <c r="A40" s="59"/>
      <c r="B40" s="99" t="s">
        <v>8339</v>
      </c>
      <c r="C40" s="99" t="s">
        <v>8337</v>
      </c>
      <c r="D40" s="61"/>
      <c r="F40"/>
      <c r="G40"/>
      <c r="H40"/>
    </row>
    <row r="41" spans="1:8" ht="15" thickBot="1" x14ac:dyDescent="0.4">
      <c r="A41" s="68"/>
      <c r="B41" s="110" t="s">
        <v>8377</v>
      </c>
      <c r="C41" s="110" t="s">
        <v>8378</v>
      </c>
      <c r="D41" s="70"/>
    </row>
    <row r="42" spans="1:8" ht="15" thickBot="1" x14ac:dyDescent="0.4"/>
    <row r="43" spans="1:8" x14ac:dyDescent="0.35">
      <c r="A43" s="54"/>
      <c r="B43" s="57"/>
      <c r="C43" s="57"/>
      <c r="D43" s="57"/>
      <c r="E43" s="57"/>
      <c r="F43" s="57"/>
      <c r="G43" s="58"/>
    </row>
    <row r="44" spans="1:8" x14ac:dyDescent="0.35">
      <c r="A44" s="98" t="s">
        <v>8376</v>
      </c>
      <c r="B44" s="99"/>
      <c r="C44" s="99"/>
      <c r="D44" s="100"/>
      <c r="E44" s="100"/>
      <c r="F44" s="100"/>
      <c r="G44" s="61"/>
    </row>
    <row r="45" spans="1:8" x14ac:dyDescent="0.35">
      <c r="A45" s="101"/>
      <c r="B45" s="99" t="s">
        <v>8341</v>
      </c>
      <c r="C45" s="99"/>
      <c r="D45" s="100"/>
      <c r="E45" s="100"/>
      <c r="F45" s="100"/>
      <c r="G45" s="61"/>
    </row>
    <row r="46" spans="1:8" x14ac:dyDescent="0.35">
      <c r="A46" s="101"/>
      <c r="B46" s="102" t="s">
        <v>102</v>
      </c>
      <c r="C46" s="99" t="s">
        <v>8354</v>
      </c>
      <c r="D46" s="100"/>
      <c r="E46" s="100"/>
      <c r="F46" s="100"/>
      <c r="G46" s="61"/>
    </row>
    <row r="47" spans="1:8" x14ac:dyDescent="0.35">
      <c r="A47" s="101"/>
      <c r="B47" s="102" t="s">
        <v>106</v>
      </c>
      <c r="C47" s="99" t="s">
        <v>8356</v>
      </c>
      <c r="D47" s="100"/>
      <c r="E47" s="100"/>
      <c r="F47" s="100"/>
      <c r="G47" s="61"/>
    </row>
    <row r="48" spans="1:8" x14ac:dyDescent="0.35">
      <c r="A48" s="101"/>
      <c r="B48" s="102" t="s">
        <v>94</v>
      </c>
      <c r="C48" s="99" t="s">
        <v>8353</v>
      </c>
      <c r="D48" s="100"/>
      <c r="E48" s="100"/>
      <c r="F48" s="100"/>
      <c r="G48" s="61"/>
    </row>
    <row r="49" spans="1:7" x14ac:dyDescent="0.35">
      <c r="A49" s="101"/>
      <c r="B49" s="102" t="s">
        <v>104</v>
      </c>
      <c r="C49" s="99" t="s">
        <v>8355</v>
      </c>
      <c r="D49" s="100"/>
      <c r="E49" s="100"/>
      <c r="F49" s="100"/>
      <c r="G49" s="61"/>
    </row>
    <row r="50" spans="1:7" x14ac:dyDescent="0.35">
      <c r="A50" s="101"/>
      <c r="B50" s="99" t="s">
        <v>8342</v>
      </c>
      <c r="C50" s="99"/>
      <c r="D50" s="100"/>
      <c r="E50" s="100"/>
      <c r="F50" s="100"/>
      <c r="G50" s="103"/>
    </row>
    <row r="51" spans="1:7" x14ac:dyDescent="0.35">
      <c r="A51" s="101"/>
      <c r="B51" s="102" t="s">
        <v>8392</v>
      </c>
      <c r="C51" s="99" t="s">
        <v>8393</v>
      </c>
      <c r="D51" s="100"/>
      <c r="E51" s="100"/>
      <c r="F51" s="104" t="s">
        <v>8382</v>
      </c>
      <c r="G51" s="103"/>
    </row>
    <row r="52" spans="1:7" x14ac:dyDescent="0.35">
      <c r="A52" s="101"/>
      <c r="B52" s="105">
        <v>1</v>
      </c>
      <c r="C52" s="99">
        <v>463</v>
      </c>
      <c r="D52" s="106">
        <v>0.26200000000000001</v>
      </c>
      <c r="E52" s="100"/>
      <c r="F52" s="107" t="s">
        <v>8383</v>
      </c>
      <c r="G52" s="103" t="s">
        <v>8354</v>
      </c>
    </row>
    <row r="53" spans="1:7" x14ac:dyDescent="0.35">
      <c r="A53" s="101"/>
      <c r="B53" s="105">
        <v>2</v>
      </c>
      <c r="C53" s="99">
        <v>379</v>
      </c>
      <c r="D53" s="106">
        <v>0.215</v>
      </c>
      <c r="E53" s="100"/>
      <c r="F53" s="107" t="s">
        <v>8384</v>
      </c>
      <c r="G53" s="103" t="s">
        <v>8386</v>
      </c>
    </row>
    <row r="54" spans="1:7" x14ac:dyDescent="0.35">
      <c r="A54" s="101"/>
      <c r="B54" s="105">
        <v>3</v>
      </c>
      <c r="C54" s="99">
        <v>356</v>
      </c>
      <c r="D54" s="106">
        <v>0.20200000000000001</v>
      </c>
      <c r="E54" s="100"/>
      <c r="F54" s="107" t="s">
        <v>8385</v>
      </c>
      <c r="G54" s="103" t="s">
        <v>8387</v>
      </c>
    </row>
    <row r="55" spans="1:7" x14ac:dyDescent="0.35">
      <c r="A55" s="101"/>
      <c r="B55" s="105">
        <v>4</v>
      </c>
      <c r="C55" s="99">
        <v>218</v>
      </c>
      <c r="D55" s="106">
        <v>0.124</v>
      </c>
      <c r="E55" s="100"/>
      <c r="F55" s="100"/>
      <c r="G55" s="61"/>
    </row>
    <row r="56" spans="1:7" x14ac:dyDescent="0.35">
      <c r="A56" s="101"/>
      <c r="B56" s="105">
        <v>5</v>
      </c>
      <c r="C56" s="99">
        <v>124</v>
      </c>
      <c r="D56" s="106">
        <v>7.0000000000000007E-2</v>
      </c>
      <c r="E56" s="100"/>
      <c r="F56" s="99"/>
      <c r="G56" s="103"/>
    </row>
    <row r="57" spans="1:7" x14ac:dyDescent="0.35">
      <c r="A57" s="101"/>
      <c r="B57" s="105">
        <v>6</v>
      </c>
      <c r="C57" s="99">
        <v>120</v>
      </c>
      <c r="D57" s="106">
        <v>6.8000000000000005E-2</v>
      </c>
      <c r="E57" s="100"/>
      <c r="F57" s="99"/>
      <c r="G57" s="103"/>
    </row>
    <row r="58" spans="1:7" x14ac:dyDescent="0.35">
      <c r="A58" s="101"/>
      <c r="B58" s="105">
        <v>7</v>
      </c>
      <c r="C58" s="99">
        <v>39</v>
      </c>
      <c r="D58" s="106">
        <v>2.1999999999999999E-2</v>
      </c>
      <c r="E58" s="100"/>
      <c r="F58" s="104" t="s">
        <v>8388</v>
      </c>
      <c r="G58" s="103"/>
    </row>
    <row r="59" spans="1:7" x14ac:dyDescent="0.35">
      <c r="A59" s="101"/>
      <c r="B59" s="105">
        <v>8</v>
      </c>
      <c r="C59" s="99">
        <v>33</v>
      </c>
      <c r="D59" s="106">
        <v>1.9E-2</v>
      </c>
      <c r="E59" s="100"/>
      <c r="F59" s="107" t="s">
        <v>8383</v>
      </c>
      <c r="G59" s="103" t="s">
        <v>8354</v>
      </c>
    </row>
    <row r="60" spans="1:7" x14ac:dyDescent="0.35">
      <c r="A60" s="101"/>
      <c r="B60" s="105">
        <v>9</v>
      </c>
      <c r="C60" s="99">
        <v>32</v>
      </c>
      <c r="D60" s="106">
        <v>1.7999999999999999E-2</v>
      </c>
      <c r="E60" s="100"/>
      <c r="F60" s="107" t="s">
        <v>8384</v>
      </c>
      <c r="G60" s="103" t="s">
        <v>8386</v>
      </c>
    </row>
    <row r="61" spans="1:7" x14ac:dyDescent="0.35">
      <c r="A61" s="101"/>
      <c r="B61" s="99"/>
      <c r="C61" s="99"/>
      <c r="D61" s="100"/>
      <c r="E61" s="100"/>
      <c r="F61" s="107" t="s">
        <v>8390</v>
      </c>
      <c r="G61" s="103" t="s">
        <v>8391</v>
      </c>
    </row>
    <row r="62" spans="1:7" x14ac:dyDescent="0.35">
      <c r="A62" s="101"/>
      <c r="B62" s="99" t="s">
        <v>8346</v>
      </c>
      <c r="C62" s="99" t="s">
        <v>8357</v>
      </c>
      <c r="D62" s="100"/>
      <c r="E62" s="100"/>
      <c r="F62" s="107" t="s">
        <v>8389</v>
      </c>
      <c r="G62" s="103" t="s">
        <v>8367</v>
      </c>
    </row>
    <row r="63" spans="1:7" x14ac:dyDescent="0.35">
      <c r="A63" s="59"/>
      <c r="B63" s="99" t="s">
        <v>8347</v>
      </c>
      <c r="C63" s="99" t="s">
        <v>8375</v>
      </c>
      <c r="D63" s="100"/>
      <c r="E63" s="100"/>
      <c r="F63" s="100"/>
      <c r="G63" s="61"/>
    </row>
    <row r="64" spans="1:7" x14ac:dyDescent="0.35">
      <c r="A64" s="59"/>
      <c r="B64" s="99" t="s">
        <v>8348</v>
      </c>
      <c r="C64" s="99"/>
      <c r="D64" s="108"/>
      <c r="E64" s="100"/>
      <c r="F64" s="100"/>
      <c r="G64" s="61"/>
    </row>
    <row r="65" spans="1:7" x14ac:dyDescent="0.35">
      <c r="A65" s="59"/>
      <c r="B65" s="102" t="s">
        <v>8358</v>
      </c>
      <c r="C65" s="99" t="s">
        <v>8365</v>
      </c>
      <c r="D65" s="100"/>
      <c r="E65" s="100"/>
      <c r="F65" s="100"/>
      <c r="G65" s="61"/>
    </row>
    <row r="66" spans="1:7" x14ac:dyDescent="0.35">
      <c r="A66" s="59"/>
      <c r="B66" s="102" t="s">
        <v>8359</v>
      </c>
      <c r="C66" s="99" t="s">
        <v>8366</v>
      </c>
      <c r="D66" s="100"/>
      <c r="E66" s="100"/>
      <c r="F66" s="100"/>
      <c r="G66" s="61"/>
    </row>
    <row r="67" spans="1:7" x14ac:dyDescent="0.35">
      <c r="A67" s="59"/>
      <c r="B67" s="99" t="s">
        <v>8362</v>
      </c>
      <c r="C67" s="99"/>
      <c r="D67" s="100"/>
      <c r="E67" s="100"/>
      <c r="F67" s="100"/>
      <c r="G67" s="61"/>
    </row>
    <row r="68" spans="1:7" x14ac:dyDescent="0.35">
      <c r="A68" s="59"/>
      <c r="B68" s="102" t="s">
        <v>8349</v>
      </c>
      <c r="C68" s="99" t="s">
        <v>8361</v>
      </c>
      <c r="D68" s="100"/>
      <c r="E68" s="100"/>
      <c r="F68" s="100"/>
      <c r="G68" s="61"/>
    </row>
    <row r="69" spans="1:7" x14ac:dyDescent="0.35">
      <c r="A69" s="59"/>
      <c r="B69" s="102" t="s">
        <v>8350</v>
      </c>
      <c r="C69" s="99" t="s">
        <v>8360</v>
      </c>
      <c r="D69" s="100"/>
      <c r="E69" s="100"/>
      <c r="F69" s="100"/>
      <c r="G69" s="61"/>
    </row>
    <row r="70" spans="1:7" x14ac:dyDescent="0.35">
      <c r="A70" s="59"/>
      <c r="B70" s="99"/>
      <c r="C70" s="99"/>
      <c r="D70" s="100"/>
      <c r="E70" s="100"/>
      <c r="F70" s="100"/>
      <c r="G70" s="61"/>
    </row>
    <row r="71" spans="1:7" x14ac:dyDescent="0.35">
      <c r="A71" s="59"/>
      <c r="B71" s="99" t="s">
        <v>8351</v>
      </c>
      <c r="C71" s="99"/>
      <c r="D71" s="100"/>
      <c r="E71" s="100"/>
      <c r="F71" s="100"/>
      <c r="G71" s="61"/>
    </row>
    <row r="72" spans="1:7" x14ac:dyDescent="0.35">
      <c r="A72" s="59"/>
      <c r="B72" s="102" t="s">
        <v>8363</v>
      </c>
      <c r="C72" s="99" t="s">
        <v>8367</v>
      </c>
      <c r="D72" s="100"/>
      <c r="E72" s="100"/>
      <c r="F72" s="100"/>
      <c r="G72" s="61"/>
    </row>
    <row r="73" spans="1:7" x14ac:dyDescent="0.35">
      <c r="A73" s="59"/>
      <c r="B73" s="102" t="s">
        <v>8364</v>
      </c>
      <c r="C73" s="99" t="s">
        <v>8368</v>
      </c>
      <c r="D73" s="100"/>
      <c r="E73" s="100"/>
      <c r="F73" s="100"/>
      <c r="G73" s="61"/>
    </row>
    <row r="74" spans="1:7" x14ac:dyDescent="0.35">
      <c r="A74" s="59"/>
      <c r="B74" s="99"/>
      <c r="C74" s="99"/>
      <c r="D74" s="100"/>
      <c r="E74" s="100"/>
      <c r="F74" s="100"/>
      <c r="G74" s="61"/>
    </row>
    <row r="75" spans="1:7" x14ac:dyDescent="0.35">
      <c r="A75" s="59"/>
      <c r="B75" s="99" t="s">
        <v>8352</v>
      </c>
      <c r="C75" s="99"/>
      <c r="D75" s="100"/>
      <c r="E75" s="100"/>
      <c r="F75" s="100"/>
      <c r="G75" s="61"/>
    </row>
    <row r="76" spans="1:7" x14ac:dyDescent="0.35">
      <c r="A76" s="59"/>
      <c r="B76" s="102" t="s">
        <v>8369</v>
      </c>
      <c r="C76" s="99" t="s">
        <v>8372</v>
      </c>
      <c r="D76" s="100"/>
      <c r="E76" s="100"/>
      <c r="F76" s="100"/>
      <c r="G76" s="61"/>
    </row>
    <row r="77" spans="1:7" x14ac:dyDescent="0.35">
      <c r="A77" s="59"/>
      <c r="B77" s="102" t="s">
        <v>8370</v>
      </c>
      <c r="C77" s="99" t="s">
        <v>8367</v>
      </c>
      <c r="D77" s="100"/>
      <c r="E77" s="100"/>
      <c r="F77" s="100"/>
      <c r="G77" s="61"/>
    </row>
    <row r="78" spans="1:7" x14ac:dyDescent="0.35">
      <c r="A78" s="59"/>
      <c r="B78" s="102" t="s">
        <v>8371</v>
      </c>
      <c r="C78" s="99" t="s">
        <v>8360</v>
      </c>
      <c r="D78" s="100"/>
      <c r="E78" s="100"/>
      <c r="F78" s="100"/>
      <c r="G78" s="61"/>
    </row>
    <row r="79" spans="1:7" x14ac:dyDescent="0.35">
      <c r="A79" s="59"/>
      <c r="B79" s="107"/>
      <c r="C79" s="99"/>
      <c r="D79" s="100"/>
      <c r="E79" s="100"/>
      <c r="F79" s="100"/>
      <c r="G79" s="61"/>
    </row>
    <row r="80" spans="1:7" x14ac:dyDescent="0.35">
      <c r="A80" s="59"/>
      <c r="B80" s="99" t="s">
        <v>8343</v>
      </c>
      <c r="C80" s="99" t="s">
        <v>8374</v>
      </c>
      <c r="D80" s="100"/>
      <c r="E80" s="100"/>
      <c r="F80" s="100"/>
      <c r="G80" s="61"/>
    </row>
    <row r="81" spans="1:7" x14ac:dyDescent="0.35">
      <c r="A81" s="59"/>
      <c r="B81" s="99" t="s">
        <v>8344</v>
      </c>
      <c r="C81" s="99" t="s">
        <v>8361</v>
      </c>
      <c r="D81" s="100"/>
      <c r="E81" s="100"/>
      <c r="F81" s="100"/>
      <c r="G81" s="61"/>
    </row>
    <row r="82" spans="1:7" x14ac:dyDescent="0.35">
      <c r="A82" s="59"/>
      <c r="B82" s="99" t="s">
        <v>8345</v>
      </c>
      <c r="C82" s="99" t="s">
        <v>8373</v>
      </c>
      <c r="D82" s="100"/>
      <c r="E82" s="100"/>
      <c r="F82" s="100"/>
      <c r="G82" s="61"/>
    </row>
    <row r="83" spans="1:7" x14ac:dyDescent="0.35">
      <c r="A83" s="59"/>
      <c r="B83" s="100"/>
      <c r="C83" s="100"/>
      <c r="D83" s="100"/>
      <c r="E83" s="100"/>
      <c r="F83" s="100"/>
      <c r="G83" s="61"/>
    </row>
    <row r="84" spans="1:7" ht="15" thickBot="1" x14ac:dyDescent="0.4">
      <c r="A84" s="68"/>
      <c r="B84" s="69"/>
      <c r="C84" s="69"/>
      <c r="D84" s="69"/>
      <c r="E84" s="69"/>
      <c r="F84" s="69"/>
      <c r="G84" s="70"/>
    </row>
    <row r="87" spans="1:7" x14ac:dyDescent="0.35">
      <c r="B87" s="49" t="s">
        <v>8399</v>
      </c>
    </row>
    <row r="88" spans="1:7" x14ac:dyDescent="0.35">
      <c r="B88" s="50" t="s">
        <v>8286</v>
      </c>
      <c r="C88" s="50"/>
    </row>
    <row r="89" spans="1:7" x14ac:dyDescent="0.35">
      <c r="B89" s="65" t="s">
        <v>8394</v>
      </c>
      <c r="C89" s="50">
        <v>1369</v>
      </c>
    </row>
    <row r="90" spans="1:7" x14ac:dyDescent="0.35">
      <c r="B90" s="65" t="s">
        <v>8405</v>
      </c>
      <c r="C90" s="50">
        <v>374</v>
      </c>
    </row>
    <row r="91" spans="1:7" x14ac:dyDescent="0.35">
      <c r="B91" s="65" t="s">
        <v>8395</v>
      </c>
      <c r="C91" s="50">
        <v>21</v>
      </c>
    </row>
    <row r="92" spans="1:7" x14ac:dyDescent="0.35">
      <c r="B92" s="60" t="s">
        <v>8396</v>
      </c>
      <c r="C92" s="50"/>
    </row>
    <row r="93" spans="1:7" x14ac:dyDescent="0.35">
      <c r="B93" s="67" t="s">
        <v>8283</v>
      </c>
      <c r="C93" s="67" t="s">
        <v>8398</v>
      </c>
    </row>
    <row r="94" spans="1:7" x14ac:dyDescent="0.35">
      <c r="B94" s="67" t="s">
        <v>8284</v>
      </c>
      <c r="C94" s="67" t="s">
        <v>8397</v>
      </c>
    </row>
    <row r="95" spans="1:7" x14ac:dyDescent="0.35">
      <c r="B95" s="67" t="s">
        <v>8289</v>
      </c>
      <c r="C95" s="67" t="s">
        <v>8401</v>
      </c>
    </row>
    <row r="96" spans="1:7" x14ac:dyDescent="0.35">
      <c r="B96" s="67"/>
      <c r="C96" s="67"/>
    </row>
    <row r="97" spans="2:6" x14ac:dyDescent="0.35">
      <c r="C97" s="65" t="s">
        <v>8334</v>
      </c>
      <c r="D97" s="65" t="s">
        <v>8333</v>
      </c>
      <c r="F97" s="65" t="s">
        <v>8332</v>
      </c>
    </row>
    <row r="98" spans="2:6" x14ac:dyDescent="0.35">
      <c r="B98" s="65" t="s">
        <v>640</v>
      </c>
      <c r="C98" s="50">
        <v>128</v>
      </c>
      <c r="D98" s="67">
        <v>83</v>
      </c>
      <c r="F98" s="67">
        <v>32</v>
      </c>
    </row>
    <row r="99" spans="2:6" x14ac:dyDescent="0.35">
      <c r="B99" s="65" t="s">
        <v>8159</v>
      </c>
      <c r="C99" s="50">
        <v>123</v>
      </c>
      <c r="D99" s="67">
        <v>86</v>
      </c>
      <c r="E99" s="50"/>
      <c r="F99" s="67">
        <v>32</v>
      </c>
    </row>
    <row r="100" spans="2:6" x14ac:dyDescent="0.35">
      <c r="B100" s="65" t="s">
        <v>8126</v>
      </c>
      <c r="C100" s="50">
        <v>147</v>
      </c>
      <c r="D100" s="67">
        <v>83</v>
      </c>
      <c r="E100" s="50"/>
      <c r="F100" s="67">
        <v>31</v>
      </c>
    </row>
    <row r="101" spans="2:6" x14ac:dyDescent="0.35">
      <c r="B101" s="65" t="s">
        <v>94</v>
      </c>
      <c r="C101" s="50">
        <v>137</v>
      </c>
      <c r="D101" s="67">
        <v>89</v>
      </c>
      <c r="E101" s="50"/>
      <c r="F101" s="67">
        <v>36</v>
      </c>
    </row>
    <row r="102" spans="2:6" x14ac:dyDescent="0.35">
      <c r="B102" s="65" t="s">
        <v>8177</v>
      </c>
      <c r="C102" s="50">
        <v>119</v>
      </c>
      <c r="D102" s="67">
        <v>84</v>
      </c>
      <c r="E102" s="50"/>
      <c r="F102" s="67">
        <v>35</v>
      </c>
    </row>
    <row r="103" spans="2:6" x14ac:dyDescent="0.35">
      <c r="B103" s="65" t="s">
        <v>8175</v>
      </c>
      <c r="C103" s="50">
        <v>158</v>
      </c>
      <c r="D103" s="50">
        <v>96</v>
      </c>
      <c r="E103" s="50"/>
      <c r="F103" s="50">
        <v>35</v>
      </c>
    </row>
    <row r="104" spans="2:6" x14ac:dyDescent="0.35">
      <c r="B104" s="65" t="s">
        <v>8168</v>
      </c>
      <c r="C104" s="50">
        <v>186</v>
      </c>
      <c r="D104" s="67">
        <v>107</v>
      </c>
      <c r="E104" s="50"/>
      <c r="F104" s="67">
        <v>35</v>
      </c>
    </row>
    <row r="105" spans="2:6" x14ac:dyDescent="0.35">
      <c r="B105" s="65" t="s">
        <v>8163</v>
      </c>
      <c r="C105" s="50">
        <v>159</v>
      </c>
      <c r="D105" s="67">
        <v>103</v>
      </c>
      <c r="E105" s="50"/>
      <c r="F105" s="67">
        <v>36</v>
      </c>
    </row>
    <row r="106" spans="2:6" x14ac:dyDescent="0.35">
      <c r="B106" s="65" t="s">
        <v>8143</v>
      </c>
      <c r="C106" s="50">
        <v>77</v>
      </c>
      <c r="D106" s="67">
        <v>77</v>
      </c>
      <c r="E106" s="50"/>
      <c r="F106" s="67">
        <v>29</v>
      </c>
    </row>
    <row r="107" spans="2:6" x14ac:dyDescent="0.35">
      <c r="B107" s="65" t="s">
        <v>8178</v>
      </c>
      <c r="C107" s="50">
        <v>135</v>
      </c>
      <c r="D107" s="50">
        <v>91</v>
      </c>
      <c r="E107" s="50"/>
      <c r="F107" s="50">
        <v>34</v>
      </c>
    </row>
    <row r="108" spans="2:6" x14ac:dyDescent="0.35">
      <c r="B108" s="65"/>
      <c r="C108" s="50"/>
      <c r="D108" s="50"/>
      <c r="E108" s="50"/>
      <c r="F108" s="50"/>
    </row>
    <row r="109" spans="2:6" x14ac:dyDescent="0.35">
      <c r="B109" s="67" t="s">
        <v>8408</v>
      </c>
      <c r="C109" s="67" t="s">
        <v>8409</v>
      </c>
      <c r="D109" s="50"/>
      <c r="E109" s="50"/>
      <c r="F109" s="50"/>
    </row>
    <row r="110" spans="2:6" x14ac:dyDescent="0.35">
      <c r="C110" s="65"/>
      <c r="D110" s="65"/>
      <c r="E110" s="65"/>
      <c r="F110" s="65"/>
    </row>
    <row r="111" spans="2:6" x14ac:dyDescent="0.35">
      <c r="B111" s="47" t="s">
        <v>8287</v>
      </c>
    </row>
    <row r="113" spans="2:6" x14ac:dyDescent="0.35">
      <c r="B113" s="47" t="s">
        <v>8297</v>
      </c>
    </row>
    <row r="114" spans="2:6" x14ac:dyDescent="0.35">
      <c r="B114" s="47" t="s">
        <v>8298</v>
      </c>
    </row>
    <row r="118" spans="2:6" x14ac:dyDescent="0.35">
      <c r="B118" s="49" t="s">
        <v>8400</v>
      </c>
    </row>
    <row r="119" spans="2:6" x14ac:dyDescent="0.35">
      <c r="B119" s="50" t="s">
        <v>8402</v>
      </c>
      <c r="C119" s="50"/>
    </row>
    <row r="120" spans="2:6" x14ac:dyDescent="0.35">
      <c r="B120" s="65" t="s">
        <v>8403</v>
      </c>
      <c r="C120" s="50">
        <v>372</v>
      </c>
    </row>
    <row r="121" spans="2:6" x14ac:dyDescent="0.35">
      <c r="B121" s="65" t="s">
        <v>8404</v>
      </c>
      <c r="C121" s="50">
        <v>1369</v>
      </c>
    </row>
    <row r="122" spans="2:6" x14ac:dyDescent="0.35">
      <c r="B122" s="65" t="s">
        <v>8395</v>
      </c>
      <c r="C122" s="50">
        <v>23</v>
      </c>
    </row>
    <row r="123" spans="2:6" x14ac:dyDescent="0.35">
      <c r="B123" s="60"/>
      <c r="C123" s="50"/>
    </row>
    <row r="124" spans="2:6" x14ac:dyDescent="0.35">
      <c r="B124" s="67" t="s">
        <v>8283</v>
      </c>
      <c r="C124" s="67" t="s">
        <v>8407</v>
      </c>
    </row>
    <row r="125" spans="2:6" x14ac:dyDescent="0.35">
      <c r="B125" s="67" t="s">
        <v>8284</v>
      </c>
      <c r="C125" s="67" t="s">
        <v>8406</v>
      </c>
    </row>
    <row r="126" spans="2:6" x14ac:dyDescent="0.35">
      <c r="B126" s="67" t="s">
        <v>8289</v>
      </c>
      <c r="C126" s="67">
        <v>10</v>
      </c>
    </row>
    <row r="127" spans="2:6" x14ac:dyDescent="0.35">
      <c r="B127" s="67"/>
      <c r="C127" s="67"/>
    </row>
    <row r="128" spans="2:6" x14ac:dyDescent="0.35">
      <c r="C128" s="65" t="s">
        <v>8334</v>
      </c>
      <c r="D128" s="65" t="s">
        <v>8333</v>
      </c>
      <c r="F128" s="65" t="s">
        <v>8332</v>
      </c>
    </row>
    <row r="129" spans="2:6" x14ac:dyDescent="0.35">
      <c r="B129" s="65" t="s">
        <v>640</v>
      </c>
      <c r="C129" s="50">
        <v>20</v>
      </c>
      <c r="D129" s="67">
        <v>10</v>
      </c>
      <c r="F129" s="67">
        <v>9</v>
      </c>
    </row>
    <row r="130" spans="2:6" x14ac:dyDescent="0.35">
      <c r="B130" s="65" t="s">
        <v>8159</v>
      </c>
      <c r="C130" s="50">
        <v>52</v>
      </c>
      <c r="D130" s="67">
        <v>33</v>
      </c>
      <c r="E130" s="50"/>
      <c r="F130" s="67">
        <v>22</v>
      </c>
    </row>
    <row r="131" spans="2:6" x14ac:dyDescent="0.35">
      <c r="B131" s="65" t="s">
        <v>8126</v>
      </c>
      <c r="C131" s="50">
        <v>31</v>
      </c>
      <c r="D131" s="67">
        <v>16</v>
      </c>
      <c r="E131" s="50"/>
      <c r="F131" s="67">
        <v>13</v>
      </c>
    </row>
    <row r="132" spans="2:6" x14ac:dyDescent="0.35">
      <c r="B132" s="65" t="s">
        <v>94</v>
      </c>
      <c r="C132" s="50">
        <v>46</v>
      </c>
      <c r="D132" s="67">
        <v>26</v>
      </c>
      <c r="E132" s="50"/>
      <c r="F132" s="67">
        <v>21</v>
      </c>
    </row>
    <row r="133" spans="2:6" x14ac:dyDescent="0.35">
      <c r="B133" s="65" t="s">
        <v>8177</v>
      </c>
      <c r="C133" s="50">
        <v>33</v>
      </c>
      <c r="D133" s="67">
        <v>22</v>
      </c>
      <c r="E133" s="50"/>
      <c r="F133" s="67">
        <v>16</v>
      </c>
    </row>
    <row r="134" spans="2:6" x14ac:dyDescent="0.35">
      <c r="B134" s="65" t="s">
        <v>8175</v>
      </c>
      <c r="C134" s="50">
        <v>49</v>
      </c>
      <c r="D134" s="50">
        <v>30</v>
      </c>
      <c r="E134" s="50"/>
      <c r="F134" s="50">
        <v>19</v>
      </c>
    </row>
    <row r="135" spans="2:6" x14ac:dyDescent="0.35">
      <c r="B135" s="65" t="s">
        <v>8168</v>
      </c>
      <c r="C135" s="50">
        <v>35</v>
      </c>
      <c r="D135" s="67">
        <v>19</v>
      </c>
      <c r="E135" s="50"/>
      <c r="F135" s="67">
        <v>13</v>
      </c>
    </row>
    <row r="136" spans="2:6" x14ac:dyDescent="0.35">
      <c r="B136" s="65" t="s">
        <v>8163</v>
      </c>
      <c r="C136" s="50">
        <v>46</v>
      </c>
      <c r="D136" s="67">
        <v>31</v>
      </c>
      <c r="E136" s="50"/>
      <c r="F136" s="67">
        <v>18</v>
      </c>
    </row>
    <row r="137" spans="2:6" x14ac:dyDescent="0.35">
      <c r="B137" s="65" t="s">
        <v>8143</v>
      </c>
      <c r="C137" s="50">
        <v>20</v>
      </c>
      <c r="D137" s="67">
        <v>20</v>
      </c>
      <c r="E137" s="50"/>
      <c r="F137" s="67">
        <v>12</v>
      </c>
    </row>
    <row r="138" spans="2:6" x14ac:dyDescent="0.35">
      <c r="B138" s="65" t="s">
        <v>8178</v>
      </c>
      <c r="C138" s="50">
        <v>40</v>
      </c>
      <c r="D138" s="50">
        <v>23</v>
      </c>
      <c r="E138" s="50"/>
      <c r="F138" s="50">
        <v>17</v>
      </c>
    </row>
    <row r="140" spans="2:6" x14ac:dyDescent="0.35">
      <c r="B140" s="47" t="s">
        <v>8291</v>
      </c>
    </row>
    <row r="142" spans="2:6" x14ac:dyDescent="0.35">
      <c r="B142" s="47" t="s">
        <v>8299</v>
      </c>
    </row>
    <row r="143" spans="2:6" x14ac:dyDescent="0.35">
      <c r="B143" s="47" t="s">
        <v>8300</v>
      </c>
    </row>
    <row r="147" spans="2:3" x14ac:dyDescent="0.35">
      <c r="B147" s="49"/>
    </row>
    <row r="150" spans="2:3" x14ac:dyDescent="0.35">
      <c r="B150" s="52" t="s">
        <v>8272</v>
      </c>
      <c r="C150" s="47" t="s">
        <v>8273</v>
      </c>
    </row>
    <row r="157" spans="2:3" x14ac:dyDescent="0.35">
      <c r="B157" s="52" t="s">
        <v>8274</v>
      </c>
      <c r="C157" s="47" t="s">
        <v>8276</v>
      </c>
    </row>
    <row r="158" spans="2:3" x14ac:dyDescent="0.35">
      <c r="C158" s="47" t="s">
        <v>8275</v>
      </c>
    </row>
    <row r="159" spans="2:3" x14ac:dyDescent="0.35">
      <c r="C159" s="47" t="s">
        <v>8277</v>
      </c>
    </row>
    <row r="161" spans="3:3" x14ac:dyDescent="0.35">
      <c r="C161" s="47" t="s">
        <v>8278</v>
      </c>
    </row>
    <row r="162" spans="3:3" x14ac:dyDescent="0.35">
      <c r="C162" s="47" t="s">
        <v>8279</v>
      </c>
    </row>
    <row r="163" spans="3:3" x14ac:dyDescent="0.35">
      <c r="C163" s="47" t="s">
        <v>8280</v>
      </c>
    </row>
    <row r="164" spans="3:3" x14ac:dyDescent="0.35">
      <c r="C164" s="47" t="s">
        <v>8281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5D59B-F9D6-42F7-9385-5306AC21F5BB}">
  <dimension ref="A2:I117"/>
  <sheetViews>
    <sheetView topLeftCell="A56" zoomScale="42" zoomScaleNormal="85" workbookViewId="0">
      <selection activeCell="D58" sqref="D58"/>
    </sheetView>
  </sheetViews>
  <sheetFormatPr defaultRowHeight="14.5" x14ac:dyDescent="0.35"/>
  <cols>
    <col min="1" max="1" width="15.453125" style="47" customWidth="1"/>
    <col min="2" max="2" width="52.453125" style="47" customWidth="1"/>
    <col min="3" max="3" width="40.08984375" style="47" customWidth="1"/>
    <col min="4" max="4" width="49.08984375" style="47" customWidth="1"/>
    <col min="5" max="5" width="5.26953125" style="47" customWidth="1"/>
    <col min="6" max="6" width="39.54296875" style="47" customWidth="1"/>
    <col min="7" max="9" width="8.7265625" style="47"/>
    <col min="10" max="10" width="37.453125" style="47" customWidth="1"/>
    <col min="11" max="12" width="8.7265625" style="47"/>
    <col min="13" max="13" width="20.7265625" style="47" customWidth="1"/>
    <col min="14" max="14" width="31.1796875" style="47" customWidth="1"/>
    <col min="15" max="16384" width="8.7265625" style="47"/>
  </cols>
  <sheetData>
    <row r="2" spans="1:9" ht="15" thickBot="1" x14ac:dyDescent="0.4">
      <c r="A2" s="51" t="s">
        <v>8340</v>
      </c>
    </row>
    <row r="3" spans="1:9" x14ac:dyDescent="0.35">
      <c r="A3" s="54"/>
      <c r="B3" s="55" t="s">
        <v>8261</v>
      </c>
      <c r="C3" s="56" t="s">
        <v>8304</v>
      </c>
      <c r="D3" s="56"/>
      <c r="E3" s="57"/>
      <c r="F3" s="57"/>
      <c r="G3" s="57"/>
      <c r="H3" s="57"/>
      <c r="I3" s="58"/>
    </row>
    <row r="4" spans="1:9" x14ac:dyDescent="0.35">
      <c r="A4" s="59"/>
      <c r="B4" s="60" t="s">
        <v>8318</v>
      </c>
      <c r="C4" s="50" t="s">
        <v>8319</v>
      </c>
      <c r="D4" s="50"/>
      <c r="I4" s="61"/>
    </row>
    <row r="5" spans="1:9" x14ac:dyDescent="0.35">
      <c r="A5" s="59"/>
      <c r="B5" s="60" t="s">
        <v>8262</v>
      </c>
      <c r="C5" s="50" t="s">
        <v>8305</v>
      </c>
      <c r="D5" s="50"/>
      <c r="I5" s="61"/>
    </row>
    <row r="6" spans="1:9" x14ac:dyDescent="0.35">
      <c r="A6" s="59"/>
      <c r="B6" s="50"/>
      <c r="C6" s="50"/>
      <c r="D6" s="50"/>
      <c r="I6" s="61"/>
    </row>
    <row r="7" spans="1:9" ht="38" customHeight="1" x14ac:dyDescent="0.35">
      <c r="A7" s="59"/>
      <c r="B7" s="62" t="s">
        <v>8306</v>
      </c>
      <c r="C7" s="53" t="s">
        <v>8321</v>
      </c>
      <c r="D7" s="53" t="s">
        <v>8322</v>
      </c>
      <c r="F7" s="50" t="s">
        <v>8323</v>
      </c>
      <c r="I7" s="61"/>
    </row>
    <row r="8" spans="1:9" ht="70" customHeight="1" x14ac:dyDescent="0.35">
      <c r="A8" s="59"/>
      <c r="B8" s="50"/>
      <c r="C8" s="50" t="s">
        <v>8308</v>
      </c>
      <c r="D8" s="50" t="s">
        <v>8312</v>
      </c>
      <c r="F8" s="63" t="s">
        <v>8335</v>
      </c>
      <c r="I8" s="61"/>
    </row>
    <row r="9" spans="1:9" ht="73.5" customHeight="1" x14ac:dyDescent="0.35">
      <c r="A9" s="59"/>
      <c r="B9" s="50"/>
      <c r="C9" s="50" t="s">
        <v>8307</v>
      </c>
      <c r="D9" s="50" t="s">
        <v>8313</v>
      </c>
      <c r="F9" s="63" t="s">
        <v>8324</v>
      </c>
      <c r="I9" s="61"/>
    </row>
    <row r="10" spans="1:9" ht="64" customHeight="1" x14ac:dyDescent="0.35">
      <c r="A10" s="59"/>
      <c r="B10" s="50"/>
      <c r="C10" s="50" t="s">
        <v>8309</v>
      </c>
      <c r="D10" s="50" t="s">
        <v>8314</v>
      </c>
      <c r="F10" s="63" t="s">
        <v>8325</v>
      </c>
      <c r="I10" s="61"/>
    </row>
    <row r="11" spans="1:9" ht="70.5" customHeight="1" x14ac:dyDescent="0.35">
      <c r="A11" s="59"/>
      <c r="B11" s="50"/>
      <c r="C11" s="50" t="s">
        <v>8310</v>
      </c>
      <c r="D11" s="50" t="s">
        <v>8315</v>
      </c>
      <c r="F11" s="63" t="s">
        <v>8326</v>
      </c>
      <c r="I11" s="61"/>
    </row>
    <row r="12" spans="1:9" x14ac:dyDescent="0.35">
      <c r="A12" s="59"/>
      <c r="C12" s="50" t="s">
        <v>8311</v>
      </c>
      <c r="D12" s="50" t="s">
        <v>8316</v>
      </c>
      <c r="I12" s="61"/>
    </row>
    <row r="13" spans="1:9" x14ac:dyDescent="0.35">
      <c r="A13" s="59"/>
      <c r="C13" s="51" t="s">
        <v>8320</v>
      </c>
      <c r="D13" s="51" t="s">
        <v>8317</v>
      </c>
      <c r="I13" s="61"/>
    </row>
    <row r="14" spans="1:9" x14ac:dyDescent="0.35">
      <c r="A14" s="59"/>
      <c r="I14" s="61"/>
    </row>
    <row r="15" spans="1:9" x14ac:dyDescent="0.35">
      <c r="A15" s="59"/>
      <c r="I15" s="61"/>
    </row>
    <row r="16" spans="1:9" x14ac:dyDescent="0.35">
      <c r="A16" s="64" t="s">
        <v>8327</v>
      </c>
      <c r="B16" s="50"/>
      <c r="C16" s="50"/>
      <c r="I16" s="61"/>
    </row>
    <row r="17" spans="1:9" x14ac:dyDescent="0.35">
      <c r="A17" s="59"/>
      <c r="B17" s="65" t="s">
        <v>8330</v>
      </c>
      <c r="C17" s="50" t="s">
        <v>8331</v>
      </c>
      <c r="I17" s="61"/>
    </row>
    <row r="18" spans="1:9" x14ac:dyDescent="0.35">
      <c r="A18" s="59"/>
      <c r="B18" s="65" t="s">
        <v>8328</v>
      </c>
      <c r="C18" s="66" t="s">
        <v>8329</v>
      </c>
      <c r="I18" s="61"/>
    </row>
    <row r="19" spans="1:9" x14ac:dyDescent="0.35">
      <c r="A19" s="59"/>
      <c r="C19" s="50"/>
      <c r="I19" s="61"/>
    </row>
    <row r="20" spans="1:9" x14ac:dyDescent="0.35">
      <c r="A20" s="59"/>
      <c r="C20" s="65" t="s">
        <v>8334</v>
      </c>
      <c r="D20" s="65" t="s">
        <v>8333</v>
      </c>
      <c r="F20" s="65" t="s">
        <v>8332</v>
      </c>
      <c r="I20" s="61"/>
    </row>
    <row r="21" spans="1:9" x14ac:dyDescent="0.35">
      <c r="A21" s="59"/>
      <c r="B21" s="65" t="s">
        <v>640</v>
      </c>
      <c r="C21" s="50">
        <v>149</v>
      </c>
      <c r="D21" s="67">
        <v>93</v>
      </c>
      <c r="F21" s="67">
        <v>32</v>
      </c>
      <c r="I21" s="61"/>
    </row>
    <row r="22" spans="1:9" x14ac:dyDescent="0.35">
      <c r="A22" s="59"/>
      <c r="B22" s="65" t="s">
        <v>8159</v>
      </c>
      <c r="C22" s="50">
        <v>176</v>
      </c>
      <c r="D22" s="67">
        <v>116</v>
      </c>
      <c r="E22" s="50"/>
      <c r="F22" s="67">
        <v>33</v>
      </c>
      <c r="I22" s="61"/>
    </row>
    <row r="23" spans="1:9" x14ac:dyDescent="0.35">
      <c r="A23" s="59"/>
      <c r="B23" s="65" t="s">
        <v>8126</v>
      </c>
      <c r="C23" s="50">
        <v>185</v>
      </c>
      <c r="D23" s="67">
        <v>100</v>
      </c>
      <c r="E23" s="50"/>
      <c r="F23" s="67">
        <v>33</v>
      </c>
      <c r="I23" s="61"/>
    </row>
    <row r="24" spans="1:9" x14ac:dyDescent="0.35">
      <c r="A24" s="59"/>
      <c r="B24" s="65" t="s">
        <v>94</v>
      </c>
      <c r="C24" s="50">
        <v>190</v>
      </c>
      <c r="D24" s="67">
        <v>116</v>
      </c>
      <c r="E24" s="50"/>
      <c r="F24" s="67">
        <v>36</v>
      </c>
      <c r="I24" s="61"/>
    </row>
    <row r="25" spans="1:9" x14ac:dyDescent="0.35">
      <c r="A25" s="59"/>
      <c r="B25" s="65" t="s">
        <v>8177</v>
      </c>
      <c r="C25" s="50">
        <v>153</v>
      </c>
      <c r="D25" s="67">
        <v>105</v>
      </c>
      <c r="E25" s="50"/>
      <c r="F25" s="67">
        <v>35</v>
      </c>
      <c r="I25" s="61"/>
    </row>
    <row r="26" spans="1:9" x14ac:dyDescent="0.35">
      <c r="A26" s="59"/>
      <c r="B26" s="65" t="s">
        <v>8175</v>
      </c>
      <c r="C26" s="50">
        <v>209</v>
      </c>
      <c r="D26" s="50">
        <v>126</v>
      </c>
      <c r="E26" s="50"/>
      <c r="F26" s="50">
        <v>37</v>
      </c>
      <c r="I26" s="61"/>
    </row>
    <row r="27" spans="1:9" x14ac:dyDescent="0.35">
      <c r="A27" s="59"/>
      <c r="B27" s="65" t="s">
        <v>8168</v>
      </c>
      <c r="C27" s="50">
        <v>222</v>
      </c>
      <c r="D27" s="67">
        <v>123</v>
      </c>
      <c r="E27" s="50"/>
      <c r="F27" s="67">
        <v>35</v>
      </c>
      <c r="I27" s="61"/>
    </row>
    <row r="28" spans="1:9" x14ac:dyDescent="0.35">
      <c r="A28" s="59"/>
      <c r="B28" s="65" t="s">
        <v>8163</v>
      </c>
      <c r="C28" s="50">
        <v>205</v>
      </c>
      <c r="D28" s="67">
        <v>126</v>
      </c>
      <c r="E28" s="50"/>
      <c r="F28" s="67">
        <v>36</v>
      </c>
      <c r="I28" s="61"/>
    </row>
    <row r="29" spans="1:9" x14ac:dyDescent="0.35">
      <c r="A29" s="59"/>
      <c r="B29" s="65" t="s">
        <v>8143</v>
      </c>
      <c r="C29" s="50">
        <v>97</v>
      </c>
      <c r="D29" s="67">
        <v>97</v>
      </c>
      <c r="E29" s="50"/>
      <c r="F29" s="67">
        <v>31</v>
      </c>
      <c r="I29" s="61"/>
    </row>
    <row r="30" spans="1:9" x14ac:dyDescent="0.35">
      <c r="A30" s="59"/>
      <c r="B30" s="65" t="s">
        <v>8178</v>
      </c>
      <c r="C30" s="50">
        <v>178</v>
      </c>
      <c r="D30" s="50">
        <v>111</v>
      </c>
      <c r="E30" s="50"/>
      <c r="F30" s="50">
        <v>35</v>
      </c>
      <c r="I30" s="61"/>
    </row>
    <row r="31" spans="1:9" ht="15" thickBot="1" x14ac:dyDescent="0.4">
      <c r="A31" s="68"/>
      <c r="B31" s="69"/>
      <c r="C31" s="69"/>
      <c r="D31" s="69"/>
      <c r="E31" s="69"/>
      <c r="F31" s="69"/>
      <c r="G31" s="69"/>
      <c r="H31" s="69"/>
      <c r="I31" s="70"/>
    </row>
    <row r="33" spans="2:2" x14ac:dyDescent="0.35">
      <c r="B33" s="47" t="s">
        <v>8336</v>
      </c>
    </row>
    <row r="34" spans="2:2" x14ac:dyDescent="0.35">
      <c r="B34" s="47" t="s">
        <v>8303</v>
      </c>
    </row>
    <row r="35" spans="2:2" x14ac:dyDescent="0.35">
      <c r="B35" s="47" t="s">
        <v>8263</v>
      </c>
    </row>
    <row r="36" spans="2:2" x14ac:dyDescent="0.35">
      <c r="B36" s="47" t="s">
        <v>8264</v>
      </c>
    </row>
    <row r="37" spans="2:2" x14ac:dyDescent="0.35">
      <c r="B37" s="47" t="s">
        <v>8265</v>
      </c>
    </row>
    <row r="39" spans="2:2" x14ac:dyDescent="0.35">
      <c r="B39" s="47" t="s">
        <v>8266</v>
      </c>
    </row>
    <row r="40" spans="2:2" x14ac:dyDescent="0.35">
      <c r="B40" s="47" t="s">
        <v>8265</v>
      </c>
    </row>
    <row r="42" spans="2:2" x14ac:dyDescent="0.35">
      <c r="B42" s="47" t="s">
        <v>8268</v>
      </c>
    </row>
    <row r="43" spans="2:2" x14ac:dyDescent="0.35">
      <c r="B43" s="47" t="s">
        <v>8269</v>
      </c>
    </row>
    <row r="44" spans="2:2" x14ac:dyDescent="0.35">
      <c r="B44" s="47" t="s">
        <v>8270</v>
      </c>
    </row>
    <row r="45" spans="2:2" x14ac:dyDescent="0.35">
      <c r="B45" s="47" t="s">
        <v>8271</v>
      </c>
    </row>
    <row r="50" spans="1:8" x14ac:dyDescent="0.35">
      <c r="B50" s="48" t="s">
        <v>8296</v>
      </c>
    </row>
    <row r="51" spans="1:8" x14ac:dyDescent="0.35">
      <c r="B51" s="48" t="s">
        <v>8295</v>
      </c>
    </row>
    <row r="53" spans="1:8" x14ac:dyDescent="0.35">
      <c r="A53" s="53" t="s">
        <v>8267</v>
      </c>
    </row>
    <row r="54" spans="1:8" x14ac:dyDescent="0.35">
      <c r="B54" s="50" t="s">
        <v>8294</v>
      </c>
      <c r="C54" s="50" t="s">
        <v>8338</v>
      </c>
      <c r="D54"/>
      <c r="E54" s="71"/>
    </row>
    <row r="55" spans="1:8" x14ac:dyDescent="0.35">
      <c r="B55" s="50" t="s">
        <v>8339</v>
      </c>
      <c r="C55" s="50" t="s">
        <v>8337</v>
      </c>
      <c r="F55"/>
      <c r="G55"/>
      <c r="H55"/>
    </row>
    <row r="59" spans="1:8" x14ac:dyDescent="0.35">
      <c r="B59" s="49" t="s">
        <v>8285</v>
      </c>
    </row>
    <row r="60" spans="1:8" x14ac:dyDescent="0.35">
      <c r="B60" s="47" t="s">
        <v>8286</v>
      </c>
    </row>
    <row r="61" spans="1:8" x14ac:dyDescent="0.35">
      <c r="B61" s="47" t="s">
        <v>8283</v>
      </c>
    </row>
    <row r="62" spans="1:8" x14ac:dyDescent="0.35">
      <c r="B62" s="47" t="s">
        <v>8284</v>
      </c>
    </row>
    <row r="63" spans="1:8" x14ac:dyDescent="0.35">
      <c r="B63" s="47" t="s">
        <v>8289</v>
      </c>
    </row>
    <row r="64" spans="1:8" x14ac:dyDescent="0.35">
      <c r="B64" s="47" t="s">
        <v>8265</v>
      </c>
    </row>
    <row r="66" spans="2:2" x14ac:dyDescent="0.35">
      <c r="B66" s="47" t="s">
        <v>8287</v>
      </c>
    </row>
    <row r="68" spans="2:2" x14ac:dyDescent="0.35">
      <c r="B68" s="47" t="s">
        <v>8297</v>
      </c>
    </row>
    <row r="69" spans="2:2" x14ac:dyDescent="0.35">
      <c r="B69" s="47" t="s">
        <v>8298</v>
      </c>
    </row>
    <row r="73" spans="2:2" x14ac:dyDescent="0.35">
      <c r="B73" s="49" t="s">
        <v>8288</v>
      </c>
    </row>
    <row r="74" spans="2:2" x14ac:dyDescent="0.35">
      <c r="B74" s="47" t="s">
        <v>8290</v>
      </c>
    </row>
    <row r="75" spans="2:2" x14ac:dyDescent="0.35">
      <c r="B75" s="47" t="s">
        <v>8283</v>
      </c>
    </row>
    <row r="76" spans="2:2" x14ac:dyDescent="0.35">
      <c r="B76" s="47" t="s">
        <v>8284</v>
      </c>
    </row>
    <row r="77" spans="2:2" x14ac:dyDescent="0.35">
      <c r="B77" s="47" t="s">
        <v>8289</v>
      </c>
    </row>
    <row r="78" spans="2:2" x14ac:dyDescent="0.35">
      <c r="B78" s="47" t="s">
        <v>8265</v>
      </c>
    </row>
    <row r="80" spans="2:2" x14ac:dyDescent="0.35">
      <c r="B80" s="47" t="s">
        <v>8291</v>
      </c>
    </row>
    <row r="82" spans="2:2" x14ac:dyDescent="0.35">
      <c r="B82" s="47" t="s">
        <v>8299</v>
      </c>
    </row>
    <row r="83" spans="2:2" x14ac:dyDescent="0.35">
      <c r="B83" s="47" t="s">
        <v>8300</v>
      </c>
    </row>
    <row r="87" spans="2:2" x14ac:dyDescent="0.35">
      <c r="B87" s="49" t="s">
        <v>8282</v>
      </c>
    </row>
    <row r="88" spans="2:2" x14ac:dyDescent="0.35">
      <c r="B88" s="47" t="s">
        <v>8292</v>
      </c>
    </row>
    <row r="89" spans="2:2" x14ac:dyDescent="0.35">
      <c r="B89" s="47" t="s">
        <v>8283</v>
      </c>
    </row>
    <row r="90" spans="2:2" x14ac:dyDescent="0.35">
      <c r="B90" s="47" t="s">
        <v>8284</v>
      </c>
    </row>
    <row r="91" spans="2:2" x14ac:dyDescent="0.35">
      <c r="B91" s="47" t="s">
        <v>8289</v>
      </c>
    </row>
    <row r="92" spans="2:2" x14ac:dyDescent="0.35">
      <c r="B92" s="47" t="s">
        <v>8265</v>
      </c>
    </row>
    <row r="94" spans="2:2" x14ac:dyDescent="0.35">
      <c r="B94" s="47" t="s">
        <v>8293</v>
      </c>
    </row>
    <row r="96" spans="2:2" x14ac:dyDescent="0.35">
      <c r="B96" s="47" t="s">
        <v>8301</v>
      </c>
    </row>
    <row r="97" spans="2:3" x14ac:dyDescent="0.35">
      <c r="B97" s="47" t="s">
        <v>8302</v>
      </c>
    </row>
    <row r="100" spans="2:3" x14ac:dyDescent="0.35">
      <c r="B100" s="49"/>
    </row>
    <row r="103" spans="2:3" x14ac:dyDescent="0.35">
      <c r="B103" s="52" t="s">
        <v>8272</v>
      </c>
      <c r="C103" s="47" t="s">
        <v>8273</v>
      </c>
    </row>
    <row r="110" spans="2:3" x14ac:dyDescent="0.35">
      <c r="B110" s="52" t="s">
        <v>8274</v>
      </c>
      <c r="C110" s="47" t="s">
        <v>8276</v>
      </c>
    </row>
    <row r="111" spans="2:3" x14ac:dyDescent="0.35">
      <c r="C111" s="47" t="s">
        <v>8275</v>
      </c>
    </row>
    <row r="112" spans="2:3" x14ac:dyDescent="0.35">
      <c r="C112" s="47" t="s">
        <v>8277</v>
      </c>
    </row>
    <row r="114" spans="3:3" x14ac:dyDescent="0.35">
      <c r="C114" s="47" t="s">
        <v>8278</v>
      </c>
    </row>
    <row r="115" spans="3:3" x14ac:dyDescent="0.35">
      <c r="C115" s="47" t="s">
        <v>8279</v>
      </c>
    </row>
    <row r="116" spans="3:3" x14ac:dyDescent="0.35">
      <c r="C116" s="47" t="s">
        <v>8280</v>
      </c>
    </row>
    <row r="117" spans="3:3" x14ac:dyDescent="0.35">
      <c r="C117" s="47" t="s">
        <v>8281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topLeftCell="A59" zoomScale="105" workbookViewId="0">
      <selection activeCell="A71" sqref="A71:XFD75"/>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8410</v>
      </c>
      <c r="B3" t="s">
        <v>8411</v>
      </c>
      <c r="C3" t="s">
        <v>8412</v>
      </c>
      <c r="D3" t="s">
        <v>8424</v>
      </c>
      <c r="E3" t="s">
        <v>8411</v>
      </c>
      <c r="F3" s="9" t="s">
        <v>8423</v>
      </c>
      <c r="G3" s="9" t="s">
        <v>8425</v>
      </c>
    </row>
    <row r="4" spans="1:7" x14ac:dyDescent="0.35">
      <c r="A4" t="s">
        <v>8413</v>
      </c>
      <c r="B4">
        <v>1</v>
      </c>
      <c r="C4">
        <v>4370</v>
      </c>
      <c r="D4" s="111">
        <f>B4/C4</f>
        <v>2.288329519450801E-4</v>
      </c>
      <c r="E4">
        <v>1</v>
      </c>
      <c r="F4">
        <f>C4/30.437</f>
        <v>143.5752538029372</v>
      </c>
      <c r="G4">
        <f>E4/F4</f>
        <v>6.9649885583524035E-3</v>
      </c>
    </row>
    <row r="5" spans="1:7" x14ac:dyDescent="0.35">
      <c r="A5" t="s">
        <v>8414</v>
      </c>
      <c r="B5">
        <v>3</v>
      </c>
      <c r="C5">
        <v>3654</v>
      </c>
      <c r="D5" s="111">
        <f t="shared" ref="D5:D13" si="0">B5/C5</f>
        <v>8.2101806239737272E-4</v>
      </c>
      <c r="E5">
        <v>3</v>
      </c>
      <c r="F5">
        <f t="shared" ref="F5:F13" si="1">C5/30.437</f>
        <v>120.05125340868022</v>
      </c>
      <c r="G5">
        <f t="shared" ref="G5:G13" si="2">E5/F5</f>
        <v>2.4989326765188835E-2</v>
      </c>
    </row>
    <row r="6" spans="1:7" x14ac:dyDescent="0.35">
      <c r="A6" t="s">
        <v>8415</v>
      </c>
      <c r="B6">
        <v>1</v>
      </c>
      <c r="C6">
        <v>4530</v>
      </c>
      <c r="D6" s="111">
        <f t="shared" si="0"/>
        <v>2.2075055187637969E-4</v>
      </c>
      <c r="E6">
        <v>1</v>
      </c>
      <c r="F6">
        <f t="shared" si="1"/>
        <v>148.83201366757564</v>
      </c>
      <c r="G6">
        <f t="shared" si="2"/>
        <v>6.7189845474613695E-3</v>
      </c>
    </row>
    <row r="7" spans="1:7" x14ac:dyDescent="0.35">
      <c r="A7" t="s">
        <v>8416</v>
      </c>
      <c r="B7">
        <v>5</v>
      </c>
      <c r="C7">
        <v>3787</v>
      </c>
      <c r="D7" s="111">
        <f t="shared" si="0"/>
        <v>1.3203063110641669E-3</v>
      </c>
      <c r="E7">
        <v>5</v>
      </c>
      <c r="F7">
        <f t="shared" si="1"/>
        <v>124.42093504616092</v>
      </c>
      <c r="G7">
        <f t="shared" si="2"/>
        <v>4.0186163189860048E-2</v>
      </c>
    </row>
    <row r="8" spans="1:7" x14ac:dyDescent="0.35">
      <c r="A8" t="s">
        <v>8417</v>
      </c>
      <c r="B8">
        <v>3</v>
      </c>
      <c r="C8">
        <v>5285</v>
      </c>
      <c r="D8" s="111">
        <f t="shared" si="0"/>
        <v>5.6764427625354778E-4</v>
      </c>
      <c r="E8">
        <v>3</v>
      </c>
      <c r="F8">
        <f t="shared" si="1"/>
        <v>173.63734927883826</v>
      </c>
      <c r="G8">
        <f t="shared" si="2"/>
        <v>1.7277388836329233E-2</v>
      </c>
    </row>
    <row r="9" spans="1:7" x14ac:dyDescent="0.35">
      <c r="A9" t="s">
        <v>8418</v>
      </c>
      <c r="B9">
        <v>3</v>
      </c>
      <c r="C9">
        <v>5511</v>
      </c>
      <c r="D9" s="111">
        <f t="shared" si="0"/>
        <v>5.4436581382689172E-4</v>
      </c>
      <c r="E9">
        <v>3</v>
      </c>
      <c r="F9">
        <f t="shared" si="1"/>
        <v>181.06252258764005</v>
      </c>
      <c r="G9">
        <f t="shared" si="2"/>
        <v>1.6568862275449101E-2</v>
      </c>
    </row>
    <row r="10" spans="1:7" x14ac:dyDescent="0.35">
      <c r="A10" t="s">
        <v>8419</v>
      </c>
      <c r="B10">
        <v>6</v>
      </c>
      <c r="C10">
        <v>5775</v>
      </c>
      <c r="D10" s="111">
        <f t="shared" si="0"/>
        <v>1.038961038961039E-3</v>
      </c>
      <c r="E10">
        <v>6</v>
      </c>
      <c r="F10">
        <f t="shared" si="1"/>
        <v>189.73617636429344</v>
      </c>
      <c r="G10">
        <f t="shared" si="2"/>
        <v>3.1622857142857147E-2</v>
      </c>
    </row>
    <row r="11" spans="1:7" x14ac:dyDescent="0.35">
      <c r="A11" t="s">
        <v>8420</v>
      </c>
      <c r="B11">
        <v>2</v>
      </c>
      <c r="C11">
        <v>2233</v>
      </c>
      <c r="D11" s="111">
        <f t="shared" si="0"/>
        <v>8.9565606806986115E-4</v>
      </c>
      <c r="E11">
        <v>2</v>
      </c>
      <c r="F11">
        <f t="shared" si="1"/>
        <v>73.364654860860128</v>
      </c>
      <c r="G11">
        <f t="shared" si="2"/>
        <v>2.7261083743842368E-2</v>
      </c>
    </row>
    <row r="12" spans="1:7" x14ac:dyDescent="0.35">
      <c r="A12" t="s">
        <v>8421</v>
      </c>
      <c r="B12">
        <v>7</v>
      </c>
      <c r="C12">
        <v>6087</v>
      </c>
      <c r="D12" s="111">
        <f t="shared" si="0"/>
        <v>1.1499917857729588E-3</v>
      </c>
      <c r="E12">
        <v>7</v>
      </c>
      <c r="F12">
        <f t="shared" si="1"/>
        <v>199.9868581003384</v>
      </c>
      <c r="G12">
        <f t="shared" si="2"/>
        <v>3.5002299983571544E-2</v>
      </c>
    </row>
    <row r="13" spans="1:7" x14ac:dyDescent="0.35">
      <c r="A13" t="s">
        <v>8422</v>
      </c>
      <c r="B13">
        <v>5</v>
      </c>
      <c r="C13">
        <v>4224</v>
      </c>
      <c r="D13" s="111">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8410</v>
      </c>
      <c r="B18" t="s">
        <v>8426</v>
      </c>
      <c r="C18" t="s">
        <v>8412</v>
      </c>
      <c r="D18" t="s">
        <v>8424</v>
      </c>
      <c r="E18" t="s">
        <v>8426</v>
      </c>
      <c r="F18" s="9" t="s">
        <v>8423</v>
      </c>
      <c r="G18" s="9" t="s">
        <v>8425</v>
      </c>
    </row>
    <row r="19" spans="1:7" x14ac:dyDescent="0.35">
      <c r="A19" t="s">
        <v>8413</v>
      </c>
      <c r="B19">
        <v>1</v>
      </c>
      <c r="C19">
        <v>4370</v>
      </c>
      <c r="D19">
        <f>B19/C19</f>
        <v>2.288329519450801E-4</v>
      </c>
      <c r="E19">
        <v>1</v>
      </c>
      <c r="F19">
        <f>C19/30.437</f>
        <v>143.5752538029372</v>
      </c>
      <c r="G19">
        <f>E19/F19</f>
        <v>6.9649885583524035E-3</v>
      </c>
    </row>
    <row r="20" spans="1:7" x14ac:dyDescent="0.35">
      <c r="A20" t="s">
        <v>8414</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8415</v>
      </c>
      <c r="B21">
        <v>1</v>
      </c>
      <c r="C21">
        <v>4530</v>
      </c>
      <c r="D21">
        <f t="shared" si="3"/>
        <v>2.2075055187637969E-4</v>
      </c>
      <c r="E21">
        <v>1</v>
      </c>
      <c r="F21">
        <f t="shared" si="4"/>
        <v>148.83201366757564</v>
      </c>
      <c r="G21">
        <f t="shared" si="5"/>
        <v>6.7189845474613695E-3</v>
      </c>
    </row>
    <row r="22" spans="1:7" x14ac:dyDescent="0.35">
      <c r="A22" t="s">
        <v>8416</v>
      </c>
      <c r="B22">
        <v>5</v>
      </c>
      <c r="C22">
        <v>3787</v>
      </c>
      <c r="D22">
        <f t="shared" si="3"/>
        <v>1.3203063110641669E-3</v>
      </c>
      <c r="E22">
        <v>5</v>
      </c>
      <c r="F22">
        <f t="shared" si="4"/>
        <v>124.42093504616092</v>
      </c>
      <c r="G22">
        <f t="shared" si="5"/>
        <v>4.0186163189860048E-2</v>
      </c>
    </row>
    <row r="23" spans="1:7" x14ac:dyDescent="0.35">
      <c r="A23" t="s">
        <v>8417</v>
      </c>
      <c r="B23">
        <v>3</v>
      </c>
      <c r="C23">
        <v>5285</v>
      </c>
      <c r="D23">
        <f t="shared" si="3"/>
        <v>5.6764427625354778E-4</v>
      </c>
      <c r="E23">
        <v>3</v>
      </c>
      <c r="F23">
        <f t="shared" si="4"/>
        <v>173.63734927883826</v>
      </c>
      <c r="G23">
        <f t="shared" si="5"/>
        <v>1.7277388836329233E-2</v>
      </c>
    </row>
    <row r="24" spans="1:7" x14ac:dyDescent="0.35">
      <c r="A24" t="s">
        <v>8418</v>
      </c>
      <c r="B24">
        <v>3</v>
      </c>
      <c r="C24">
        <v>5511</v>
      </c>
      <c r="D24">
        <f t="shared" si="3"/>
        <v>5.4436581382689172E-4</v>
      </c>
      <c r="E24">
        <v>3</v>
      </c>
      <c r="F24">
        <f t="shared" si="4"/>
        <v>181.06252258764005</v>
      </c>
      <c r="G24">
        <f t="shared" si="5"/>
        <v>1.6568862275449101E-2</v>
      </c>
    </row>
    <row r="25" spans="1:7" x14ac:dyDescent="0.35">
      <c r="A25" t="s">
        <v>8419</v>
      </c>
      <c r="B25">
        <v>6</v>
      </c>
      <c r="C25">
        <v>5775</v>
      </c>
      <c r="D25">
        <f t="shared" si="3"/>
        <v>1.038961038961039E-3</v>
      </c>
      <c r="E25">
        <v>6</v>
      </c>
      <c r="F25">
        <f t="shared" si="4"/>
        <v>189.73617636429344</v>
      </c>
      <c r="G25">
        <f t="shared" si="5"/>
        <v>3.1622857142857147E-2</v>
      </c>
    </row>
    <row r="26" spans="1:7" x14ac:dyDescent="0.35">
      <c r="A26" t="s">
        <v>8420</v>
      </c>
      <c r="B26">
        <v>2</v>
      </c>
      <c r="C26">
        <v>2233</v>
      </c>
      <c r="D26">
        <f t="shared" si="3"/>
        <v>8.9565606806986115E-4</v>
      </c>
      <c r="E26">
        <v>2</v>
      </c>
      <c r="F26">
        <f t="shared" si="4"/>
        <v>73.364654860860128</v>
      </c>
      <c r="G26">
        <f t="shared" si="5"/>
        <v>2.7261083743842368E-2</v>
      </c>
    </row>
    <row r="27" spans="1:7" x14ac:dyDescent="0.35">
      <c r="A27" t="s">
        <v>8421</v>
      </c>
      <c r="B27">
        <v>7</v>
      </c>
      <c r="C27">
        <v>6087</v>
      </c>
      <c r="D27">
        <f t="shared" si="3"/>
        <v>1.1499917857729588E-3</v>
      </c>
      <c r="E27">
        <v>7</v>
      </c>
      <c r="F27">
        <f t="shared" si="4"/>
        <v>199.9868581003384</v>
      </c>
      <c r="G27">
        <f t="shared" si="5"/>
        <v>3.5002299983571544E-2</v>
      </c>
    </row>
    <row r="28" spans="1:7" x14ac:dyDescent="0.35">
      <c r="A28" t="s">
        <v>8422</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8410</v>
      </c>
      <c r="B36" t="s">
        <v>8425</v>
      </c>
      <c r="C36" t="s">
        <v>8427</v>
      </c>
    </row>
    <row r="37" spans="1:3" x14ac:dyDescent="0.35">
      <c r="A37" t="s">
        <v>8413</v>
      </c>
      <c r="B37">
        <v>6.9649885583524035E-3</v>
      </c>
      <c r="C37" s="112">
        <v>6.9649885583524035E-3</v>
      </c>
    </row>
    <row r="38" spans="1:3" x14ac:dyDescent="0.35">
      <c r="A38" t="s">
        <v>8414</v>
      </c>
      <c r="B38">
        <v>2.4989326765188835E-2</v>
      </c>
      <c r="C38" s="112">
        <v>2.4989326765188835E-2</v>
      </c>
    </row>
    <row r="39" spans="1:3" x14ac:dyDescent="0.35">
      <c r="A39" t="s">
        <v>8415</v>
      </c>
      <c r="B39">
        <v>6.7189845474613695E-3</v>
      </c>
      <c r="C39" s="112">
        <v>6.7189845474613695E-3</v>
      </c>
    </row>
    <row r="40" spans="1:3" x14ac:dyDescent="0.35">
      <c r="A40" t="s">
        <v>8416</v>
      </c>
      <c r="B40">
        <v>4.0186163189860048E-2</v>
      </c>
      <c r="C40" s="112">
        <v>4.0186163189860048E-2</v>
      </c>
    </row>
    <row r="41" spans="1:3" x14ac:dyDescent="0.35">
      <c r="A41" t="s">
        <v>8417</v>
      </c>
      <c r="B41">
        <v>1.7277388836329233E-2</v>
      </c>
      <c r="C41" s="112">
        <v>1.7277388836329233E-2</v>
      </c>
    </row>
    <row r="42" spans="1:3" x14ac:dyDescent="0.35">
      <c r="A42" t="s">
        <v>8418</v>
      </c>
      <c r="B42">
        <v>1.6568862275449101E-2</v>
      </c>
      <c r="C42" s="112">
        <v>1.6568862275449101E-2</v>
      </c>
    </row>
    <row r="43" spans="1:3" x14ac:dyDescent="0.35">
      <c r="A43" t="s">
        <v>8419</v>
      </c>
      <c r="B43">
        <v>3.1622857142857147E-2</v>
      </c>
      <c r="C43" s="112">
        <v>3.1622857142857147E-2</v>
      </c>
    </row>
    <row r="44" spans="1:3" x14ac:dyDescent="0.35">
      <c r="A44" t="s">
        <v>8420</v>
      </c>
      <c r="B44">
        <v>2.7261083743842368E-2</v>
      </c>
      <c r="C44" s="112">
        <v>2.7261083743842368E-2</v>
      </c>
    </row>
    <row r="45" spans="1:3" x14ac:dyDescent="0.35">
      <c r="A45" t="s">
        <v>8421</v>
      </c>
      <c r="B45">
        <v>3.5002299983571544E-2</v>
      </c>
      <c r="C45" s="112">
        <v>3.5002299983571544E-2</v>
      </c>
    </row>
    <row r="46" spans="1:3" x14ac:dyDescent="0.35">
      <c r="A46" t="s">
        <v>8422</v>
      </c>
      <c r="B46">
        <v>3.6028645833333331E-2</v>
      </c>
      <c r="C46" s="112">
        <v>3.6028645833333331E-2</v>
      </c>
    </row>
    <row r="51" spans="1:3" x14ac:dyDescent="0.35">
      <c r="A51" t="s">
        <v>8415</v>
      </c>
      <c r="B51">
        <v>6.7189845474613695E-3</v>
      </c>
      <c r="C51" s="112">
        <v>6.7189845474613695E-3</v>
      </c>
    </row>
    <row r="52" spans="1:3" x14ac:dyDescent="0.35">
      <c r="A52" t="s">
        <v>8413</v>
      </c>
      <c r="B52">
        <v>6.9649885583524035E-3</v>
      </c>
      <c r="C52" s="112">
        <v>6.9649885583524035E-3</v>
      </c>
    </row>
    <row r="53" spans="1:3" x14ac:dyDescent="0.35">
      <c r="A53" t="s">
        <v>8418</v>
      </c>
      <c r="B53">
        <v>1.6568862275449101E-2</v>
      </c>
      <c r="C53" s="112">
        <v>1.6568862275449101E-2</v>
      </c>
    </row>
    <row r="54" spans="1:3" x14ac:dyDescent="0.35">
      <c r="A54" t="s">
        <v>8417</v>
      </c>
      <c r="B54">
        <v>1.7277388836329233E-2</v>
      </c>
      <c r="C54" s="112">
        <v>1.7277388836329233E-2</v>
      </c>
    </row>
    <row r="55" spans="1:3" x14ac:dyDescent="0.35">
      <c r="A55" t="s">
        <v>8414</v>
      </c>
      <c r="B55">
        <v>2.4989326765188835E-2</v>
      </c>
      <c r="C55" s="112">
        <v>2.4989326765188835E-2</v>
      </c>
    </row>
    <row r="56" spans="1:3" x14ac:dyDescent="0.35">
      <c r="A56" t="s">
        <v>8420</v>
      </c>
      <c r="B56">
        <v>2.7261083743842368E-2</v>
      </c>
      <c r="C56" s="112">
        <v>2.7261083743842368E-2</v>
      </c>
    </row>
    <row r="57" spans="1:3" x14ac:dyDescent="0.35">
      <c r="A57" t="s">
        <v>8419</v>
      </c>
      <c r="B57">
        <v>3.1622857142857147E-2</v>
      </c>
      <c r="C57" s="112">
        <v>3.1622857142857147E-2</v>
      </c>
    </row>
    <row r="58" spans="1:3" x14ac:dyDescent="0.35">
      <c r="A58" t="s">
        <v>8421</v>
      </c>
      <c r="B58">
        <v>3.5002299983571544E-2</v>
      </c>
      <c r="C58" s="112">
        <v>3.5002299983571544E-2</v>
      </c>
    </row>
    <row r="59" spans="1:3" x14ac:dyDescent="0.35">
      <c r="A59" t="s">
        <v>8422</v>
      </c>
      <c r="B59">
        <v>3.6028645833333331E-2</v>
      </c>
      <c r="C59" s="112">
        <v>3.6028645833333331E-2</v>
      </c>
    </row>
    <row r="60" spans="1:3" x14ac:dyDescent="0.35">
      <c r="A60" t="s">
        <v>8416</v>
      </c>
      <c r="B60">
        <v>4.0186163189860048E-2</v>
      </c>
      <c r="C60" s="112">
        <v>4.0186163189860048E-2</v>
      </c>
    </row>
    <row r="64" spans="1:3" x14ac:dyDescent="0.35">
      <c r="A64" t="s">
        <v>8410</v>
      </c>
      <c r="B64" t="s">
        <v>8425</v>
      </c>
      <c r="C64" t="s">
        <v>8427</v>
      </c>
    </row>
    <row r="65" spans="1:4" x14ac:dyDescent="0.35">
      <c r="A65" t="s">
        <v>8415</v>
      </c>
      <c r="B65">
        <v>6.7189845474613695E-3</v>
      </c>
      <c r="C65" s="112">
        <v>6.7189845474613695E-3</v>
      </c>
      <c r="D65" t="s">
        <v>8127</v>
      </c>
    </row>
    <row r="66" spans="1:4" x14ac:dyDescent="0.35">
      <c r="A66" t="s">
        <v>8417</v>
      </c>
      <c r="B66">
        <v>1.7277388836329233E-2</v>
      </c>
      <c r="C66" s="112">
        <v>1.7277388836329233E-2</v>
      </c>
      <c r="D66" t="s">
        <v>8127</v>
      </c>
    </row>
    <row r="67" spans="1:4" x14ac:dyDescent="0.35">
      <c r="A67" t="s">
        <v>8414</v>
      </c>
      <c r="B67">
        <v>2.4989326765188835E-2</v>
      </c>
      <c r="C67" s="112">
        <v>2.4989326765188835E-2</v>
      </c>
      <c r="D67" t="s">
        <v>8127</v>
      </c>
    </row>
    <row r="68" spans="1:4" x14ac:dyDescent="0.35">
      <c r="A68" t="s">
        <v>8420</v>
      </c>
      <c r="B68">
        <v>2.7261083743842368E-2</v>
      </c>
      <c r="C68" s="112">
        <v>2.7261083743842368E-2</v>
      </c>
      <c r="D68" t="s">
        <v>8127</v>
      </c>
    </row>
    <row r="69" spans="1:4" x14ac:dyDescent="0.35">
      <c r="A69" t="s">
        <v>8421</v>
      </c>
      <c r="B69">
        <v>3.5002299983571544E-2</v>
      </c>
      <c r="C69" s="112">
        <v>3.5002299983571544E-2</v>
      </c>
      <c r="D69" t="s">
        <v>8127</v>
      </c>
    </row>
    <row r="70" spans="1:4" x14ac:dyDescent="0.35">
      <c r="C70" s="112"/>
    </row>
    <row r="71" spans="1:4" x14ac:dyDescent="0.35">
      <c r="A71" t="s">
        <v>8413</v>
      </c>
      <c r="B71">
        <v>6.9649885583524035E-3</v>
      </c>
      <c r="C71" s="112">
        <v>6.9649885583524035E-3</v>
      </c>
      <c r="D71" t="s">
        <v>8169</v>
      </c>
    </row>
    <row r="72" spans="1:4" x14ac:dyDescent="0.35">
      <c r="A72" t="s">
        <v>8418</v>
      </c>
      <c r="B72">
        <v>1.6568862275449101E-2</v>
      </c>
      <c r="C72" s="112">
        <v>1.6568862275449101E-2</v>
      </c>
      <c r="D72" t="s">
        <v>8169</v>
      </c>
    </row>
    <row r="73" spans="1:4" x14ac:dyDescent="0.35">
      <c r="A73" t="s">
        <v>8419</v>
      </c>
      <c r="B73">
        <v>3.1622857142857147E-2</v>
      </c>
      <c r="C73" s="112">
        <v>3.1622857142857147E-2</v>
      </c>
      <c r="D73" t="s">
        <v>8169</v>
      </c>
    </row>
    <row r="74" spans="1:4" x14ac:dyDescent="0.35">
      <c r="A74" t="s">
        <v>8422</v>
      </c>
      <c r="B74">
        <v>3.6028645833333331E-2</v>
      </c>
      <c r="C74" s="112">
        <v>3.6028645833333331E-2</v>
      </c>
      <c r="D74" t="s">
        <v>8169</v>
      </c>
    </row>
    <row r="75" spans="1:4" x14ac:dyDescent="0.35">
      <c r="A75" t="s">
        <v>8416</v>
      </c>
      <c r="B75">
        <v>4.0186163189860048E-2</v>
      </c>
      <c r="C75" s="112">
        <v>4.0186163189860048E-2</v>
      </c>
      <c r="D75" t="s">
        <v>8169</v>
      </c>
    </row>
    <row r="81" spans="1:4" x14ac:dyDescent="0.35">
      <c r="A81" t="s">
        <v>8410</v>
      </c>
      <c r="B81" t="s">
        <v>8425</v>
      </c>
      <c r="C81" t="s">
        <v>8427</v>
      </c>
    </row>
    <row r="82" spans="1:4" x14ac:dyDescent="0.35">
      <c r="A82">
        <v>1</v>
      </c>
      <c r="B82">
        <v>2.4989326765188835E-2</v>
      </c>
      <c r="C82" s="112">
        <v>2.4989326765188835E-2</v>
      </c>
      <c r="D82" t="s">
        <v>8127</v>
      </c>
    </row>
    <row r="83" spans="1:4" x14ac:dyDescent="0.35">
      <c r="A83">
        <v>2</v>
      </c>
      <c r="B83">
        <v>6.7189845474613695E-3</v>
      </c>
      <c r="C83" s="112">
        <v>6.7189845474613695E-3</v>
      </c>
      <c r="D83" t="s">
        <v>8127</v>
      </c>
    </row>
    <row r="84" spans="1:4" x14ac:dyDescent="0.35">
      <c r="A84">
        <v>3</v>
      </c>
      <c r="B84">
        <v>1.7277388836329233E-2</v>
      </c>
      <c r="C84" s="112">
        <v>1.7277388836329233E-2</v>
      </c>
      <c r="D84" t="s">
        <v>8127</v>
      </c>
    </row>
    <row r="85" spans="1:4" x14ac:dyDescent="0.35">
      <c r="A85">
        <v>4</v>
      </c>
      <c r="B85">
        <v>2.7261083743842368E-2</v>
      </c>
      <c r="C85" s="112">
        <v>2.7261083743842368E-2</v>
      </c>
      <c r="D85" t="s">
        <v>8127</v>
      </c>
    </row>
    <row r="86" spans="1:4" x14ac:dyDescent="0.35">
      <c r="A86">
        <v>5</v>
      </c>
      <c r="B86">
        <v>3.5002299983571544E-2</v>
      </c>
      <c r="C86" s="112">
        <v>3.5002299983571544E-2</v>
      </c>
      <c r="D86" t="s">
        <v>8127</v>
      </c>
    </row>
    <row r="87" spans="1:4" x14ac:dyDescent="0.35">
      <c r="A87">
        <v>6</v>
      </c>
      <c r="B87">
        <v>6.9649885583524035E-3</v>
      </c>
      <c r="C87" s="112">
        <v>6.9649885583524035E-3</v>
      </c>
      <c r="D87" t="s">
        <v>8169</v>
      </c>
    </row>
    <row r="88" spans="1:4" x14ac:dyDescent="0.35">
      <c r="A88">
        <v>7</v>
      </c>
      <c r="B88">
        <v>4.0186163189860048E-2</v>
      </c>
      <c r="C88" s="112">
        <v>4.0186163189860048E-2</v>
      </c>
      <c r="D88" t="s">
        <v>8169</v>
      </c>
    </row>
    <row r="89" spans="1:4" x14ac:dyDescent="0.35">
      <c r="A89">
        <v>8</v>
      </c>
      <c r="B89">
        <v>1.6568862275449101E-2</v>
      </c>
      <c r="C89" s="112">
        <v>1.6568862275449101E-2</v>
      </c>
      <c r="D89" t="s">
        <v>8169</v>
      </c>
    </row>
    <row r="90" spans="1:4" x14ac:dyDescent="0.35">
      <c r="A90">
        <v>9</v>
      </c>
      <c r="B90">
        <v>3.1622857142857147E-2</v>
      </c>
      <c r="C90" s="112">
        <v>3.1622857142857147E-2</v>
      </c>
      <c r="D90" t="s">
        <v>8169</v>
      </c>
    </row>
    <row r="91" spans="1:4" x14ac:dyDescent="0.35">
      <c r="A91">
        <v>10</v>
      </c>
      <c r="B91">
        <v>3.6028645833333331E-2</v>
      </c>
      <c r="C91" s="112">
        <v>3.6028645833333331E-2</v>
      </c>
      <c r="D91" t="s">
        <v>8169</v>
      </c>
    </row>
    <row r="95" spans="1:4" x14ac:dyDescent="0.35">
      <c r="A95" t="s">
        <v>8410</v>
      </c>
      <c r="B95" t="s">
        <v>8427</v>
      </c>
    </row>
    <row r="96" spans="1:4" x14ac:dyDescent="0.35">
      <c r="A96">
        <v>1</v>
      </c>
      <c r="B96" s="112">
        <v>2.4989326765188835E-2</v>
      </c>
    </row>
    <row r="97" spans="1:4" x14ac:dyDescent="0.35">
      <c r="A97">
        <v>2</v>
      </c>
      <c r="B97" s="112">
        <v>6.7189845474613695E-3</v>
      </c>
    </row>
    <row r="98" spans="1:4" x14ac:dyDescent="0.35">
      <c r="A98">
        <v>3</v>
      </c>
      <c r="B98" s="112">
        <v>1.7277388836329233E-2</v>
      </c>
    </row>
    <row r="99" spans="1:4" x14ac:dyDescent="0.35">
      <c r="A99">
        <v>4</v>
      </c>
      <c r="B99" s="112">
        <v>2.7261083743842368E-2</v>
      </c>
    </row>
    <row r="100" spans="1:4" x14ac:dyDescent="0.35">
      <c r="A100">
        <v>5</v>
      </c>
      <c r="B100" s="112">
        <v>3.5002299983571544E-2</v>
      </c>
    </row>
    <row r="101" spans="1:4" x14ac:dyDescent="0.35">
      <c r="B101" t="s">
        <v>8428</v>
      </c>
      <c r="C101" t="s">
        <v>8429</v>
      </c>
      <c r="D101" t="s">
        <v>8430</v>
      </c>
    </row>
    <row r="102" spans="1:4" x14ac:dyDescent="0.35">
      <c r="A102" t="s">
        <v>8431</v>
      </c>
      <c r="B102" s="112">
        <v>2.224982E-2</v>
      </c>
      <c r="C102" s="37">
        <v>4.8019539999999998E-3</v>
      </c>
      <c r="D102" t="s">
        <v>8432</v>
      </c>
    </row>
    <row r="103" spans="1:4" x14ac:dyDescent="0.35">
      <c r="A103">
        <v>6</v>
      </c>
      <c r="B103" s="112">
        <v>6.9649885583524035E-3</v>
      </c>
    </row>
    <row r="104" spans="1:4" x14ac:dyDescent="0.35">
      <c r="A104">
        <v>7</v>
      </c>
      <c r="B104" s="112">
        <v>4.0186163189860048E-2</v>
      </c>
    </row>
    <row r="105" spans="1:4" x14ac:dyDescent="0.35">
      <c r="A105">
        <v>8</v>
      </c>
      <c r="B105" s="112">
        <v>1.6568862275449101E-2</v>
      </c>
    </row>
    <row r="106" spans="1:4" x14ac:dyDescent="0.35">
      <c r="A106">
        <v>9</v>
      </c>
      <c r="B106" s="112">
        <v>3.1622857142857147E-2</v>
      </c>
    </row>
    <row r="107" spans="1:4" x14ac:dyDescent="0.35">
      <c r="A107">
        <v>10</v>
      </c>
      <c r="B107" s="112">
        <v>3.6028645833333331E-2</v>
      </c>
    </row>
    <row r="108" spans="1:4" x14ac:dyDescent="0.35">
      <c r="B108" t="s">
        <v>8428</v>
      </c>
      <c r="C108" t="s">
        <v>8429</v>
      </c>
      <c r="D108" t="s">
        <v>8430</v>
      </c>
    </row>
    <row r="109" spans="1:4" x14ac:dyDescent="0.35">
      <c r="A109" t="s">
        <v>8433</v>
      </c>
      <c r="B109" s="112">
        <v>2.62743E-2</v>
      </c>
      <c r="C109" s="37">
        <v>6.2623449999999999E-3</v>
      </c>
      <c r="D109" s="112" t="s">
        <v>8434</v>
      </c>
    </row>
    <row r="110" spans="1:4" x14ac:dyDescent="0.35">
      <c r="B110" t="s">
        <v>8428</v>
      </c>
      <c r="C110" t="s">
        <v>8429</v>
      </c>
      <c r="D110" t="s">
        <v>8430</v>
      </c>
    </row>
    <row r="111" spans="1:4" x14ac:dyDescent="0.35">
      <c r="A111" t="s">
        <v>8435</v>
      </c>
      <c r="B111" s="113">
        <v>2.4262059999999998E-2</v>
      </c>
      <c r="C111" s="37">
        <v>3.7800730000000001E-3</v>
      </c>
      <c r="D111" t="s">
        <v>8436</v>
      </c>
    </row>
  </sheetData>
  <sortState xmlns:xlrd2="http://schemas.microsoft.com/office/spreadsheetml/2017/richdata2" ref="A71:G75">
    <sortCondition ref="B71:B7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topLeftCell="A57" zoomScale="94" workbookViewId="0">
      <selection activeCell="D73" sqref="D7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8410</v>
      </c>
      <c r="B3" t="s">
        <v>8437</v>
      </c>
      <c r="C3" t="s">
        <v>8412</v>
      </c>
      <c r="D3" t="s">
        <v>8438</v>
      </c>
      <c r="E3" t="s">
        <v>8437</v>
      </c>
      <c r="F3" s="9" t="s">
        <v>8423</v>
      </c>
      <c r="G3" s="9" t="s">
        <v>8439</v>
      </c>
    </row>
    <row r="4" spans="1:7" x14ac:dyDescent="0.35">
      <c r="A4" t="s">
        <v>8413</v>
      </c>
      <c r="B4">
        <v>1</v>
      </c>
      <c r="C4">
        <v>710</v>
      </c>
      <c r="D4" s="111">
        <f>B4/C4</f>
        <v>1.4084507042253522E-3</v>
      </c>
      <c r="E4">
        <v>1</v>
      </c>
      <c r="F4">
        <f t="shared" ref="F4:F12" si="0">C4/30.437</f>
        <v>23.326871899333046</v>
      </c>
      <c r="G4">
        <f>E4/F4</f>
        <v>4.2869014084507044E-2</v>
      </c>
    </row>
    <row r="5" spans="1:7" x14ac:dyDescent="0.35">
      <c r="A5" t="s">
        <v>8414</v>
      </c>
      <c r="B5">
        <v>4</v>
      </c>
      <c r="C5">
        <v>1591</v>
      </c>
      <c r="D5" s="111">
        <f>B5/C5</f>
        <v>2.51414204902577E-3</v>
      </c>
      <c r="E5">
        <v>4</v>
      </c>
      <c r="F5">
        <f t="shared" si="0"/>
        <v>52.271905903998423</v>
      </c>
      <c r="G5">
        <f t="shared" ref="G5:G13" si="1">E5/F5</f>
        <v>7.6522941546197362E-2</v>
      </c>
    </row>
    <row r="6" spans="1:7" x14ac:dyDescent="0.35">
      <c r="A6" t="s">
        <v>8415</v>
      </c>
      <c r="B6">
        <v>3</v>
      </c>
      <c r="C6">
        <v>1015</v>
      </c>
      <c r="D6" s="111">
        <f>B6/C6</f>
        <v>2.9556650246305421E-3</v>
      </c>
      <c r="E6">
        <v>3</v>
      </c>
      <c r="F6">
        <f t="shared" si="0"/>
        <v>33.34757039130006</v>
      </c>
      <c r="G6">
        <f t="shared" si="1"/>
        <v>8.9961576354679815E-2</v>
      </c>
    </row>
    <row r="7" spans="1:7" x14ac:dyDescent="0.35">
      <c r="A7" t="s">
        <v>8416</v>
      </c>
      <c r="B7">
        <v>5</v>
      </c>
      <c r="C7">
        <v>1069</v>
      </c>
      <c r="D7" s="111">
        <f>B7/C7</f>
        <v>4.6772684752104769E-3</v>
      </c>
      <c r="E7">
        <v>5</v>
      </c>
      <c r="F7">
        <f t="shared" si="0"/>
        <v>35.121726845615534</v>
      </c>
      <c r="G7">
        <f t="shared" si="1"/>
        <v>0.14236202057998129</v>
      </c>
    </row>
    <row r="8" spans="1:7" x14ac:dyDescent="0.35">
      <c r="A8" t="s">
        <v>8417</v>
      </c>
      <c r="B8">
        <v>1</v>
      </c>
      <c r="C8">
        <v>1757</v>
      </c>
      <c r="D8" s="111">
        <f>B8/C8</f>
        <v>5.6915196357427435E-4</v>
      </c>
      <c r="E8">
        <v>1</v>
      </c>
      <c r="F8">
        <f t="shared" si="0"/>
        <v>57.725794263560793</v>
      </c>
      <c r="G8">
        <f t="shared" si="1"/>
        <v>1.7323278315310189E-2</v>
      </c>
    </row>
    <row r="9" spans="1:7" x14ac:dyDescent="0.35">
      <c r="A9" t="s">
        <v>8418</v>
      </c>
      <c r="B9">
        <v>1</v>
      </c>
      <c r="C9">
        <v>1713</v>
      </c>
      <c r="D9" s="111">
        <f>B9/C9</f>
        <v>5.837711617046118E-4</v>
      </c>
      <c r="E9">
        <v>1</v>
      </c>
      <c r="F9">
        <f t="shared" si="0"/>
        <v>56.280185300785227</v>
      </c>
      <c r="G9">
        <f t="shared" si="1"/>
        <v>1.7768242848803271E-2</v>
      </c>
    </row>
    <row r="10" spans="1:7" x14ac:dyDescent="0.35">
      <c r="A10" t="s">
        <v>8419</v>
      </c>
      <c r="B10">
        <v>2</v>
      </c>
      <c r="C10">
        <v>1099</v>
      </c>
      <c r="D10" s="111">
        <f>B10/C10</f>
        <v>1.8198362147406734E-3</v>
      </c>
      <c r="E10">
        <v>2</v>
      </c>
      <c r="F10">
        <f t="shared" si="0"/>
        <v>36.107369320235236</v>
      </c>
      <c r="G10">
        <f t="shared" si="1"/>
        <v>5.5390354868061882E-2</v>
      </c>
    </row>
    <row r="11" spans="1:7" x14ac:dyDescent="0.35">
      <c r="A11" t="s">
        <v>8420</v>
      </c>
      <c r="B11">
        <v>1</v>
      </c>
      <c r="C11">
        <v>580</v>
      </c>
      <c r="D11" s="111">
        <f>B11/C11</f>
        <v>1.7241379310344827E-3</v>
      </c>
      <c r="E11">
        <v>1</v>
      </c>
      <c r="F11">
        <f t="shared" si="0"/>
        <v>19.055754509314319</v>
      </c>
      <c r="G11">
        <f t="shared" si="1"/>
        <v>5.2477586206896555E-2</v>
      </c>
    </row>
    <row r="12" spans="1:7" x14ac:dyDescent="0.35">
      <c r="A12" t="s">
        <v>8421</v>
      </c>
      <c r="B12">
        <v>7</v>
      </c>
      <c r="C12">
        <v>1768</v>
      </c>
      <c r="D12" s="111">
        <f>B12/C12</f>
        <v>3.9592760180995473E-3</v>
      </c>
      <c r="E12">
        <v>7</v>
      </c>
      <c r="F12">
        <f t="shared" si="0"/>
        <v>58.087196504254685</v>
      </c>
      <c r="G12">
        <f t="shared" si="1"/>
        <v>0.12050848416289593</v>
      </c>
    </row>
    <row r="13" spans="1:7" x14ac:dyDescent="0.35">
      <c r="A13" t="s">
        <v>8422</v>
      </c>
      <c r="B13">
        <v>4</v>
      </c>
      <c r="C13">
        <v>1270</v>
      </c>
      <c r="D13" s="111">
        <f>B13/C13</f>
        <v>3.1496062992125984E-3</v>
      </c>
      <c r="E13">
        <v>4</v>
      </c>
      <c r="F13">
        <f>C13/30.437</f>
        <v>41.725531425567567</v>
      </c>
      <c r="G13">
        <f t="shared" si="1"/>
        <v>9.5864566929133851E-2</v>
      </c>
    </row>
    <row r="15" spans="1:7" x14ac:dyDescent="0.35">
      <c r="B15">
        <f>SUM(B4:B13)</f>
        <v>29</v>
      </c>
      <c r="C15">
        <f>SUM(C4:C13)</f>
        <v>12572</v>
      </c>
      <c r="E15">
        <f>SUM(E4:E13)</f>
        <v>29</v>
      </c>
      <c r="F15">
        <f>SUM(F4:F13)</f>
        <v>413.04990636396491</v>
      </c>
    </row>
    <row r="18" spans="1:7" ht="29" x14ac:dyDescent="0.35">
      <c r="A18" t="s">
        <v>8410</v>
      </c>
      <c r="B18" t="s">
        <v>8440</v>
      </c>
      <c r="C18" t="s">
        <v>8412</v>
      </c>
      <c r="D18" t="s">
        <v>8438</v>
      </c>
      <c r="E18" t="s">
        <v>8440</v>
      </c>
      <c r="F18" s="9" t="s">
        <v>8423</v>
      </c>
      <c r="G18" s="9" t="s">
        <v>8439</v>
      </c>
    </row>
    <row r="19" spans="1:7" x14ac:dyDescent="0.35">
      <c r="A19" t="s">
        <v>8413</v>
      </c>
    </row>
    <row r="20" spans="1:7" x14ac:dyDescent="0.35">
      <c r="A20" t="s">
        <v>8414</v>
      </c>
    </row>
    <row r="21" spans="1:7" x14ac:dyDescent="0.35">
      <c r="A21" t="s">
        <v>8415</v>
      </c>
      <c r="B21" s="8" t="s">
        <v>8442</v>
      </c>
    </row>
    <row r="22" spans="1:7" x14ac:dyDescent="0.35">
      <c r="A22" t="s">
        <v>8416</v>
      </c>
    </row>
    <row r="23" spans="1:7" x14ac:dyDescent="0.35">
      <c r="A23" t="s">
        <v>8417</v>
      </c>
    </row>
    <row r="24" spans="1:7" x14ac:dyDescent="0.35">
      <c r="A24" t="s">
        <v>8418</v>
      </c>
    </row>
    <row r="25" spans="1:7" x14ac:dyDescent="0.35">
      <c r="A25" t="s">
        <v>8419</v>
      </c>
    </row>
    <row r="26" spans="1:7" x14ac:dyDescent="0.35">
      <c r="A26" t="s">
        <v>8420</v>
      </c>
    </row>
    <row r="27" spans="1:7" x14ac:dyDescent="0.35">
      <c r="A27" t="s">
        <v>8421</v>
      </c>
    </row>
    <row r="28" spans="1:7" x14ac:dyDescent="0.35">
      <c r="A28" t="s">
        <v>8422</v>
      </c>
    </row>
    <row r="36" spans="1:3" x14ac:dyDescent="0.35">
      <c r="A36" t="s">
        <v>8410</v>
      </c>
      <c r="B36" t="s">
        <v>8439</v>
      </c>
      <c r="C36" t="s">
        <v>8441</v>
      </c>
    </row>
    <row r="37" spans="1:3" x14ac:dyDescent="0.35">
      <c r="A37" t="s">
        <v>8413</v>
      </c>
      <c r="B37">
        <v>4.2869014084507044E-2</v>
      </c>
      <c r="C37" s="112">
        <v>4.2869014084507044E-2</v>
      </c>
    </row>
    <row r="38" spans="1:3" x14ac:dyDescent="0.35">
      <c r="A38" t="s">
        <v>8414</v>
      </c>
      <c r="B38">
        <v>7.6522941546197362E-2</v>
      </c>
      <c r="C38" s="112">
        <v>7.6522941546197362E-2</v>
      </c>
    </row>
    <row r="39" spans="1:3" x14ac:dyDescent="0.35">
      <c r="A39" t="s">
        <v>8415</v>
      </c>
      <c r="B39">
        <v>8.9961576354679815E-2</v>
      </c>
      <c r="C39" s="112">
        <v>8.9961576354679815E-2</v>
      </c>
    </row>
    <row r="40" spans="1:3" x14ac:dyDescent="0.35">
      <c r="A40" t="s">
        <v>8416</v>
      </c>
      <c r="B40">
        <v>0.14236202057998129</v>
      </c>
      <c r="C40" s="112">
        <v>0.14236202057998129</v>
      </c>
    </row>
    <row r="41" spans="1:3" x14ac:dyDescent="0.35">
      <c r="A41" t="s">
        <v>8417</v>
      </c>
      <c r="B41">
        <v>1.7323278315310189E-2</v>
      </c>
      <c r="C41" s="112">
        <v>1.7323278315310189E-2</v>
      </c>
    </row>
    <row r="42" spans="1:3" x14ac:dyDescent="0.35">
      <c r="A42" t="s">
        <v>8418</v>
      </c>
      <c r="B42">
        <v>1.7768242848803271E-2</v>
      </c>
      <c r="C42" s="112">
        <v>1.7768242848803271E-2</v>
      </c>
    </row>
    <row r="43" spans="1:3" x14ac:dyDescent="0.35">
      <c r="A43" t="s">
        <v>8419</v>
      </c>
      <c r="B43">
        <v>5.5390354868061882E-2</v>
      </c>
      <c r="C43" s="112">
        <v>5.5390354868061882E-2</v>
      </c>
    </row>
    <row r="44" spans="1:3" x14ac:dyDescent="0.35">
      <c r="A44" t="s">
        <v>8420</v>
      </c>
      <c r="B44">
        <v>5.2477586206896555E-2</v>
      </c>
      <c r="C44" s="112">
        <v>5.2477586206896555E-2</v>
      </c>
    </row>
    <row r="45" spans="1:3" x14ac:dyDescent="0.35">
      <c r="A45" t="s">
        <v>8421</v>
      </c>
      <c r="B45">
        <v>0.12050848416289593</v>
      </c>
      <c r="C45" s="112">
        <v>0.12050848416289593</v>
      </c>
    </row>
    <row r="46" spans="1:3" x14ac:dyDescent="0.35">
      <c r="A46" t="s">
        <v>8422</v>
      </c>
      <c r="B46">
        <v>9.5864566929133851E-2</v>
      </c>
      <c r="C46" s="112">
        <v>9.5864566929133851E-2</v>
      </c>
    </row>
    <row r="49" spans="1:4" x14ac:dyDescent="0.35">
      <c r="A49" t="s">
        <v>8410</v>
      </c>
      <c r="B49" t="s">
        <v>8439</v>
      </c>
    </row>
    <row r="50" spans="1:4" x14ac:dyDescent="0.35">
      <c r="A50" t="s">
        <v>8417</v>
      </c>
      <c r="B50">
        <v>1.7323278315310189E-2</v>
      </c>
    </row>
    <row r="51" spans="1:4" x14ac:dyDescent="0.35">
      <c r="A51" t="s">
        <v>8418</v>
      </c>
      <c r="B51">
        <v>1.7768242848803271E-2</v>
      </c>
      <c r="C51" s="112"/>
    </row>
    <row r="52" spans="1:4" x14ac:dyDescent="0.35">
      <c r="A52" t="s">
        <v>8413</v>
      </c>
      <c r="B52">
        <v>4.2869014084507044E-2</v>
      </c>
      <c r="C52" s="112"/>
    </row>
    <row r="53" spans="1:4" x14ac:dyDescent="0.35">
      <c r="A53" t="s">
        <v>8420</v>
      </c>
      <c r="B53">
        <v>5.2477586206896555E-2</v>
      </c>
      <c r="C53" s="112"/>
    </row>
    <row r="54" spans="1:4" x14ac:dyDescent="0.35">
      <c r="A54" t="s">
        <v>8419</v>
      </c>
      <c r="B54">
        <v>5.5390354868061882E-2</v>
      </c>
      <c r="C54" s="112"/>
    </row>
    <row r="55" spans="1:4" x14ac:dyDescent="0.35">
      <c r="A55" t="s">
        <v>8414</v>
      </c>
      <c r="B55">
        <v>7.6522941546197362E-2</v>
      </c>
      <c r="C55" s="112"/>
    </row>
    <row r="56" spans="1:4" x14ac:dyDescent="0.35">
      <c r="A56" t="s">
        <v>8415</v>
      </c>
      <c r="B56">
        <v>8.9961576354679815E-2</v>
      </c>
      <c r="C56" s="112"/>
    </row>
    <row r="57" spans="1:4" x14ac:dyDescent="0.35">
      <c r="A57" t="s">
        <v>8422</v>
      </c>
      <c r="B57">
        <v>9.5864566929133851E-2</v>
      </c>
      <c r="C57" s="112"/>
    </row>
    <row r="58" spans="1:4" x14ac:dyDescent="0.35">
      <c r="A58" t="s">
        <v>8421</v>
      </c>
      <c r="B58">
        <v>0.12050848416289593</v>
      </c>
      <c r="C58" s="112"/>
    </row>
    <row r="59" spans="1:4" x14ac:dyDescent="0.35">
      <c r="A59" t="s">
        <v>8416</v>
      </c>
      <c r="B59">
        <v>0.14236202057998129</v>
      </c>
      <c r="C59" s="112"/>
    </row>
    <row r="60" spans="1:4" x14ac:dyDescent="0.35">
      <c r="C60" s="112"/>
    </row>
    <row r="64" spans="1:4" x14ac:dyDescent="0.35">
      <c r="A64" t="s">
        <v>8410</v>
      </c>
      <c r="B64" t="s">
        <v>8439</v>
      </c>
      <c r="C64" t="s">
        <v>8441</v>
      </c>
      <c r="D64" t="s">
        <v>8443</v>
      </c>
    </row>
    <row r="65" spans="1:4" x14ac:dyDescent="0.35">
      <c r="A65" t="s">
        <v>8417</v>
      </c>
      <c r="B65">
        <v>1.7323278315310189E-2</v>
      </c>
      <c r="C65" s="112">
        <v>1.7323278315310189E-2</v>
      </c>
      <c r="D65" t="s">
        <v>8127</v>
      </c>
    </row>
    <row r="66" spans="1:4" x14ac:dyDescent="0.35">
      <c r="A66" t="s">
        <v>8420</v>
      </c>
      <c r="B66">
        <v>5.2477586206896555E-2</v>
      </c>
      <c r="C66" s="112">
        <v>5.2477586206896555E-2</v>
      </c>
      <c r="D66" t="s">
        <v>8127</v>
      </c>
    </row>
    <row r="67" spans="1:4" x14ac:dyDescent="0.35">
      <c r="A67" t="s">
        <v>8414</v>
      </c>
      <c r="B67">
        <v>7.6522941546197362E-2</v>
      </c>
      <c r="C67" s="112">
        <v>7.6522941546197362E-2</v>
      </c>
      <c r="D67" t="s">
        <v>8127</v>
      </c>
    </row>
    <row r="68" spans="1:4" x14ac:dyDescent="0.35">
      <c r="A68" t="s">
        <v>8415</v>
      </c>
      <c r="B68">
        <v>8.9961576354679815E-2</v>
      </c>
      <c r="C68" s="112">
        <v>8.9961576354679815E-2</v>
      </c>
      <c r="D68" t="s">
        <v>8127</v>
      </c>
    </row>
    <row r="69" spans="1:4" x14ac:dyDescent="0.35">
      <c r="A69" t="s">
        <v>8421</v>
      </c>
      <c r="B69">
        <v>0.12050848416289593</v>
      </c>
      <c r="C69" s="112">
        <v>0.12050848416289593</v>
      </c>
      <c r="D69" t="s">
        <v>8127</v>
      </c>
    </row>
    <row r="70" spans="1:4" x14ac:dyDescent="0.35">
      <c r="C70" s="112"/>
    </row>
    <row r="71" spans="1:4" x14ac:dyDescent="0.35">
      <c r="A71" t="s">
        <v>8418</v>
      </c>
      <c r="B71">
        <v>1.7768242848803271E-2</v>
      </c>
      <c r="C71" s="112">
        <v>1.7768242848803271E-2</v>
      </c>
      <c r="D71" t="s">
        <v>8169</v>
      </c>
    </row>
    <row r="72" spans="1:4" x14ac:dyDescent="0.35">
      <c r="A72" t="s">
        <v>8413</v>
      </c>
      <c r="B72">
        <v>4.2869014084507044E-2</v>
      </c>
      <c r="C72" s="112">
        <v>4.2869014084507044E-2</v>
      </c>
      <c r="D72" t="s">
        <v>8169</v>
      </c>
    </row>
    <row r="73" spans="1:4" x14ac:dyDescent="0.35">
      <c r="A73" t="s">
        <v>8419</v>
      </c>
      <c r="B73">
        <v>5.5390354868061882E-2</v>
      </c>
      <c r="C73" s="112">
        <v>5.5390354868061882E-2</v>
      </c>
      <c r="D73" t="s">
        <v>8169</v>
      </c>
    </row>
    <row r="74" spans="1:4" x14ac:dyDescent="0.35">
      <c r="A74" t="s">
        <v>8422</v>
      </c>
      <c r="B74">
        <v>9.5864566929133851E-2</v>
      </c>
      <c r="C74" s="112">
        <v>9.5864566929133851E-2</v>
      </c>
      <c r="D74" t="s">
        <v>8169</v>
      </c>
    </row>
    <row r="75" spans="1:4" x14ac:dyDescent="0.35">
      <c r="A75" t="s">
        <v>8416</v>
      </c>
      <c r="B75">
        <v>0.14236202057998129</v>
      </c>
      <c r="C75" s="112">
        <v>0.14236202057998129</v>
      </c>
      <c r="D75" t="s">
        <v>8169</v>
      </c>
    </row>
    <row r="81" spans="1:4" x14ac:dyDescent="0.35">
      <c r="A81" t="s">
        <v>8410</v>
      </c>
      <c r="B81" t="s">
        <v>8439</v>
      </c>
      <c r="C81" t="s">
        <v>8441</v>
      </c>
    </row>
    <row r="82" spans="1:4" x14ac:dyDescent="0.35">
      <c r="A82">
        <v>1</v>
      </c>
      <c r="B82">
        <v>7.6522941546197362E-2</v>
      </c>
      <c r="C82" s="112">
        <v>7.6522941546197362E-2</v>
      </c>
      <c r="D82" t="s">
        <v>8127</v>
      </c>
    </row>
    <row r="83" spans="1:4" x14ac:dyDescent="0.35">
      <c r="A83">
        <v>2</v>
      </c>
      <c r="B83">
        <v>8.9961576354679815E-2</v>
      </c>
      <c r="C83" s="112">
        <v>8.9961576354679815E-2</v>
      </c>
      <c r="D83" t="s">
        <v>8127</v>
      </c>
    </row>
    <row r="84" spans="1:4" x14ac:dyDescent="0.35">
      <c r="A84">
        <v>3</v>
      </c>
      <c r="B84">
        <v>1.7323278315310189E-2</v>
      </c>
      <c r="C84" s="112">
        <v>1.7323278315310189E-2</v>
      </c>
      <c r="D84" t="s">
        <v>8127</v>
      </c>
    </row>
    <row r="85" spans="1:4" x14ac:dyDescent="0.35">
      <c r="A85">
        <v>4</v>
      </c>
      <c r="B85">
        <v>5.2477586206896555E-2</v>
      </c>
      <c r="C85" s="112">
        <v>5.2477586206896555E-2</v>
      </c>
      <c r="D85" t="s">
        <v>8127</v>
      </c>
    </row>
    <row r="86" spans="1:4" x14ac:dyDescent="0.35">
      <c r="A86">
        <v>5</v>
      </c>
      <c r="B86">
        <v>0.12050848416289593</v>
      </c>
      <c r="C86" s="112">
        <v>0.12050848416289593</v>
      </c>
      <c r="D86" t="s">
        <v>8127</v>
      </c>
    </row>
    <row r="87" spans="1:4" x14ac:dyDescent="0.35">
      <c r="A87">
        <v>6</v>
      </c>
      <c r="B87">
        <v>4.2869014084507044E-2</v>
      </c>
      <c r="C87" s="112">
        <v>4.2869014084507044E-2</v>
      </c>
      <c r="D87" t="s">
        <v>8169</v>
      </c>
    </row>
    <row r="88" spans="1:4" x14ac:dyDescent="0.35">
      <c r="A88">
        <v>7</v>
      </c>
      <c r="B88">
        <v>0.14236202057998129</v>
      </c>
      <c r="C88" s="112">
        <v>0.14236202057998129</v>
      </c>
      <c r="D88" t="s">
        <v>8169</v>
      </c>
    </row>
    <row r="89" spans="1:4" x14ac:dyDescent="0.35">
      <c r="A89">
        <v>8</v>
      </c>
      <c r="B89">
        <v>1.7768242848803271E-2</v>
      </c>
      <c r="C89" s="112">
        <v>1.7768242848803271E-2</v>
      </c>
      <c r="D89" t="s">
        <v>8169</v>
      </c>
    </row>
    <row r="90" spans="1:4" x14ac:dyDescent="0.35">
      <c r="A90">
        <v>9</v>
      </c>
      <c r="B90">
        <v>5.5390354868061882E-2</v>
      </c>
      <c r="C90" s="112">
        <v>5.5390354868061882E-2</v>
      </c>
      <c r="D90" t="s">
        <v>8169</v>
      </c>
    </row>
    <row r="91" spans="1:4" x14ac:dyDescent="0.35">
      <c r="A91">
        <v>10</v>
      </c>
      <c r="B91">
        <v>9.5864566929133851E-2</v>
      </c>
      <c r="C91" s="112">
        <v>9.5864566929133851E-2</v>
      </c>
      <c r="D91" t="s">
        <v>8169</v>
      </c>
    </row>
    <row r="95" spans="1:4" x14ac:dyDescent="0.35">
      <c r="A95" t="s">
        <v>8410</v>
      </c>
      <c r="B95" t="s">
        <v>8439</v>
      </c>
      <c r="C95" t="s">
        <v>8441</v>
      </c>
    </row>
    <row r="96" spans="1:4" x14ac:dyDescent="0.35">
      <c r="A96">
        <v>1</v>
      </c>
      <c r="B96">
        <v>7.6522941546197362E-2</v>
      </c>
      <c r="C96" s="112">
        <v>7.6522941546197362E-2</v>
      </c>
    </row>
    <row r="97" spans="1:5" x14ac:dyDescent="0.35">
      <c r="A97">
        <v>2</v>
      </c>
      <c r="B97">
        <v>8.9961576354679815E-2</v>
      </c>
      <c r="C97" s="112">
        <v>8.9961576354679815E-2</v>
      </c>
    </row>
    <row r="98" spans="1:5" x14ac:dyDescent="0.35">
      <c r="A98">
        <v>3</v>
      </c>
      <c r="B98">
        <v>1.7323278315310189E-2</v>
      </c>
      <c r="C98" s="112">
        <v>1.7323278315310189E-2</v>
      </c>
    </row>
    <row r="99" spans="1:5" x14ac:dyDescent="0.35">
      <c r="A99">
        <v>4</v>
      </c>
      <c r="B99">
        <v>5.2477586206896555E-2</v>
      </c>
      <c r="C99" s="112">
        <v>5.2477586206896555E-2</v>
      </c>
    </row>
    <row r="100" spans="1:5" x14ac:dyDescent="0.35">
      <c r="A100">
        <v>5</v>
      </c>
      <c r="B100">
        <v>0.12050848416289593</v>
      </c>
      <c r="C100" s="112">
        <v>0.12050848416289593</v>
      </c>
    </row>
    <row r="101" spans="1:5" x14ac:dyDescent="0.35">
      <c r="B101" t="s">
        <v>8428</v>
      </c>
      <c r="C101" t="s">
        <v>8429</v>
      </c>
      <c r="D101" t="s">
        <v>8430</v>
      </c>
    </row>
    <row r="102" spans="1:5" x14ac:dyDescent="0.35">
      <c r="A102" t="s">
        <v>8431</v>
      </c>
      <c r="B102" s="112">
        <v>7.1358770000000002E-2</v>
      </c>
      <c r="C102" s="37">
        <v>1.7413729999999999E-2</v>
      </c>
      <c r="D102" t="s">
        <v>8445</v>
      </c>
      <c r="E102" s="112"/>
    </row>
    <row r="103" spans="1:5" x14ac:dyDescent="0.35">
      <c r="A103">
        <v>6</v>
      </c>
      <c r="B103">
        <v>4.2869014084507044E-2</v>
      </c>
      <c r="C103" s="112">
        <v>4.2869014084507044E-2</v>
      </c>
      <c r="E103" s="112"/>
    </row>
    <row r="104" spans="1:5" x14ac:dyDescent="0.35">
      <c r="A104">
        <v>7</v>
      </c>
      <c r="B104">
        <v>0.14236202057998129</v>
      </c>
      <c r="C104" s="112">
        <v>0.14236202057998129</v>
      </c>
    </row>
    <row r="105" spans="1:5" x14ac:dyDescent="0.35">
      <c r="A105">
        <v>8</v>
      </c>
      <c r="B105">
        <v>1.7768242848803271E-2</v>
      </c>
      <c r="C105" s="112">
        <v>1.7768242848803271E-2</v>
      </c>
    </row>
    <row r="106" spans="1:5" x14ac:dyDescent="0.35">
      <c r="A106">
        <v>9</v>
      </c>
      <c r="B106">
        <v>5.5390354868061882E-2</v>
      </c>
      <c r="C106" s="112">
        <v>5.5390354868061882E-2</v>
      </c>
    </row>
    <row r="107" spans="1:5" x14ac:dyDescent="0.35">
      <c r="A107">
        <v>10</v>
      </c>
      <c r="B107">
        <v>9.5864566929133851E-2</v>
      </c>
      <c r="C107" s="112">
        <v>9.5864566929133851E-2</v>
      </c>
    </row>
    <row r="108" spans="1:5" x14ac:dyDescent="0.35">
      <c r="B108" t="s">
        <v>8428</v>
      </c>
      <c r="C108" t="s">
        <v>8429</v>
      </c>
      <c r="D108" t="s">
        <v>8430</v>
      </c>
      <c r="E108" s="112"/>
    </row>
    <row r="109" spans="1:5" x14ac:dyDescent="0.35">
      <c r="A109" t="s">
        <v>8433</v>
      </c>
      <c r="B109" s="112">
        <v>7.0850839999999998E-2</v>
      </c>
      <c r="C109" s="37">
        <v>2.188528E-2</v>
      </c>
      <c r="D109" s="112" t="s">
        <v>8446</v>
      </c>
      <c r="E109" s="112"/>
    </row>
    <row r="110" spans="1:5" x14ac:dyDescent="0.35">
      <c r="B110" t="s">
        <v>8428</v>
      </c>
      <c r="C110" t="s">
        <v>8429</v>
      </c>
      <c r="D110" t="s">
        <v>8430</v>
      </c>
    </row>
    <row r="111" spans="1:5" x14ac:dyDescent="0.35">
      <c r="A111" t="s">
        <v>8435</v>
      </c>
      <c r="B111" s="113">
        <v>7.1104810000000004E-2</v>
      </c>
      <c r="C111" s="37">
        <v>1.318447E-2</v>
      </c>
      <c r="D111" t="s">
        <v>8444</v>
      </c>
      <c r="E111" s="112"/>
    </row>
    <row r="112" spans="1:5" x14ac:dyDescent="0.35">
      <c r="E112" s="112"/>
    </row>
  </sheetData>
  <sortState xmlns:xlrd2="http://schemas.microsoft.com/office/spreadsheetml/2017/richdata2" ref="A71:G75">
    <sortCondition ref="B71:B75"/>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tabSelected="1" workbookViewId="0">
      <selection activeCell="A16" sqref="A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122" t="s">
        <v>8454</v>
      </c>
      <c r="F3" s="114"/>
      <c r="G3" s="115"/>
      <c r="J3" s="122" t="s">
        <v>8455</v>
      </c>
      <c r="K3" s="114"/>
      <c r="L3" s="115"/>
      <c r="N3" s="122" t="s">
        <v>8463</v>
      </c>
      <c r="O3" s="114"/>
      <c r="P3" s="115"/>
    </row>
    <row r="4" spans="1:22" ht="36.5" customHeight="1" x14ac:dyDescent="0.35">
      <c r="E4" s="117"/>
      <c r="F4" s="102" t="s">
        <v>8447</v>
      </c>
      <c r="G4" s="103" t="s">
        <v>8450</v>
      </c>
      <c r="J4" s="117"/>
      <c r="K4" s="124" t="s">
        <v>8459</v>
      </c>
      <c r="L4" s="103" t="s">
        <v>8456</v>
      </c>
      <c r="N4" s="117"/>
      <c r="O4" s="124" t="s">
        <v>8464</v>
      </c>
      <c r="P4" s="103" t="s">
        <v>8460</v>
      </c>
    </row>
    <row r="5" spans="1:22" x14ac:dyDescent="0.35">
      <c r="E5" s="117"/>
      <c r="F5" s="102" t="s">
        <v>8330</v>
      </c>
      <c r="G5" s="103" t="s">
        <v>8448</v>
      </c>
      <c r="J5" s="117"/>
      <c r="K5" s="102" t="s">
        <v>8330</v>
      </c>
      <c r="L5" s="103" t="s">
        <v>8457</v>
      </c>
      <c r="N5" s="117"/>
      <c r="O5" s="102" t="s">
        <v>8330</v>
      </c>
      <c r="P5" s="103" t="s">
        <v>8461</v>
      </c>
    </row>
    <row r="6" spans="1:22" ht="15" thickBot="1" x14ac:dyDescent="0.4">
      <c r="E6" s="117"/>
      <c r="F6" s="102" t="s">
        <v>8328</v>
      </c>
      <c r="G6" s="118" t="s">
        <v>8449</v>
      </c>
      <c r="J6" s="119"/>
      <c r="K6" s="120" t="s">
        <v>8328</v>
      </c>
      <c r="L6" s="123" t="s">
        <v>8458</v>
      </c>
      <c r="N6" s="119"/>
      <c r="O6" s="120" t="s">
        <v>8328</v>
      </c>
      <c r="P6" s="123" t="s">
        <v>8462</v>
      </c>
      <c r="U6" s="50"/>
      <c r="V6" s="50"/>
    </row>
    <row r="7" spans="1:22" x14ac:dyDescent="0.35">
      <c r="E7" s="117"/>
      <c r="F7" s="116"/>
      <c r="G7" s="109"/>
      <c r="U7" s="65"/>
      <c r="V7" s="50"/>
    </row>
    <row r="8" spans="1:22" x14ac:dyDescent="0.35">
      <c r="E8" s="117"/>
      <c r="F8" s="102" t="s">
        <v>8343</v>
      </c>
      <c r="G8" s="103" t="s">
        <v>8451</v>
      </c>
      <c r="U8" s="65"/>
      <c r="V8" s="50"/>
    </row>
    <row r="9" spans="1:22" x14ac:dyDescent="0.35">
      <c r="E9" s="117"/>
      <c r="F9" s="102" t="s">
        <v>8344</v>
      </c>
      <c r="G9" s="103" t="s">
        <v>8452</v>
      </c>
      <c r="U9" s="65"/>
      <c r="V9" s="50"/>
    </row>
    <row r="10" spans="1:22" ht="15" thickBot="1" x14ac:dyDescent="0.4">
      <c r="E10" s="119"/>
      <c r="F10" s="120" t="s">
        <v>8345</v>
      </c>
      <c r="G10" s="121" t="s">
        <v>8453</v>
      </c>
      <c r="U10" s="60"/>
      <c r="V10" s="50"/>
    </row>
    <row r="11" spans="1:22" ht="15" thickBot="1" x14ac:dyDescent="0.4">
      <c r="U11" s="67"/>
      <c r="V11" s="67"/>
    </row>
    <row r="12" spans="1:22" x14ac:dyDescent="0.35">
      <c r="J12" s="122" t="s">
        <v>8463</v>
      </c>
      <c r="K12" s="114"/>
      <c r="L12" s="115"/>
      <c r="U12" s="67"/>
      <c r="V12" s="67"/>
    </row>
    <row r="13" spans="1:22" ht="30.5" customHeight="1" x14ac:dyDescent="0.35">
      <c r="J13" s="117"/>
      <c r="K13" s="124" t="s">
        <v>8464</v>
      </c>
      <c r="L13" s="103" t="s">
        <v>8460</v>
      </c>
      <c r="U13" s="67"/>
      <c r="V13" s="67"/>
    </row>
    <row r="14" spans="1:22" x14ac:dyDescent="0.35">
      <c r="J14" s="117"/>
      <c r="K14" s="102" t="s">
        <v>8330</v>
      </c>
      <c r="L14" s="103" t="s">
        <v>8461</v>
      </c>
    </row>
    <row r="15" spans="1:22" ht="15" thickBot="1" x14ac:dyDescent="0.4">
      <c r="A15">
        <f>7.11*4</f>
        <v>28.44</v>
      </c>
      <c r="J15" s="119"/>
      <c r="K15" s="120" t="s">
        <v>8328</v>
      </c>
      <c r="L15" s="123" t="s">
        <v>8462</v>
      </c>
    </row>
    <row r="20" spans="9:10" x14ac:dyDescent="0.35">
      <c r="I20" s="50"/>
      <c r="J20" s="50"/>
    </row>
    <row r="21" spans="9:10" x14ac:dyDescent="0.35">
      <c r="I21" s="65"/>
      <c r="J21" s="50"/>
    </row>
    <row r="22" spans="9:10" x14ac:dyDescent="0.35">
      <c r="I22" s="65"/>
      <c r="J22" s="50"/>
    </row>
    <row r="23" spans="9:10" x14ac:dyDescent="0.35">
      <c r="I23" s="65"/>
      <c r="J23" s="50"/>
    </row>
    <row r="24" spans="9:10" x14ac:dyDescent="0.35">
      <c r="I24" s="60"/>
      <c r="J24" s="50"/>
    </row>
    <row r="25" spans="9:10" x14ac:dyDescent="0.35">
      <c r="I25" s="67"/>
      <c r="J25" s="67"/>
    </row>
    <row r="26" spans="9:10" x14ac:dyDescent="0.35">
      <c r="I26" s="67"/>
      <c r="J26" s="67"/>
    </row>
    <row r="27" spans="9:10" x14ac:dyDescent="0.35">
      <c r="I27" s="67"/>
      <c r="J27" s="6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 ME variable key_12.13.22</vt:lpstr>
      <vt:lpstr>10herd_csv</vt:lpstr>
      <vt:lpstr>ind_preds_for each herd</vt:lpstr>
      <vt:lpstr>issues to resolve</vt:lpstr>
      <vt:lpstr>notes on NAS groupings</vt:lpstr>
      <vt:lpstr>whyno1</vt:lpstr>
      <vt:lpstr>whyno2</vt:lpstr>
      <vt:lpstr>desc. stats PAIRS</vt:lpstr>
      <vt:lpstr>desc. stats PREV</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2022-12-26T17:36:31Z</dcterms:modified>
</cp:coreProperties>
</file>