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vanito/Development/UTI/aux/"/>
    </mc:Choice>
  </mc:AlternateContent>
  <xr:revisionPtr revIDLastSave="0" documentId="13_ncr:1_{23963F21-18CE-674B-94BE-9403C76E63DE}" xr6:coauthVersionLast="36" xr6:coauthVersionMax="36" xr10:uidLastSave="{00000000-0000-0000-0000-000000000000}"/>
  <bookViews>
    <workbookView xWindow="0" yWindow="500" windowWidth="25600" windowHeight="15500" activeTab="2" xr2:uid="{735FF6EE-EC1B-7045-849C-5A8CEE55BE18}"/>
  </bookViews>
  <sheets>
    <sheet name="Hoja1" sheetId="1" r:id="rId1"/>
    <sheet name="out_mon" sheetId="7" r:id="rId2"/>
    <sheet name="dic mon" sheetId="9" r:id="rId3"/>
    <sheet name="in_mon" sheetId="8" r:id="rId4"/>
    <sheet name="output" sheetId="4" r:id="rId5"/>
    <sheet name="input" sheetId="5" r:id="rId6"/>
    <sheet name="antecedentes" sheetId="6" r:id="rId7"/>
    <sheet name="Hoja3" sheetId="3" r:id="rId8"/>
  </sheets>
  <definedNames>
    <definedName name="_xlnm._FilterDatabase" localSheetId="2" hidden="1">'dic mon'!$A$1:$D$58</definedName>
    <definedName name="_xlnm._FilterDatabase" localSheetId="1" hidden="1">out_mon!$A$2:$B$59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9" l="1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1" i="8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F21" i="5"/>
  <c r="F22" i="5"/>
  <c r="F20" i="5"/>
  <c r="F62" i="5" l="1"/>
  <c r="G62" i="5" s="1"/>
  <c r="G58" i="5"/>
  <c r="F57" i="5"/>
  <c r="G57" i="5" s="1"/>
  <c r="I22" i="4"/>
  <c r="I21" i="4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1" i="5"/>
  <c r="I173" i="4"/>
  <c r="I125" i="4"/>
  <c r="G73" i="5"/>
  <c r="G72" i="5"/>
  <c r="G65" i="5"/>
  <c r="G66" i="5"/>
  <c r="G67" i="5"/>
  <c r="G70" i="5"/>
  <c r="G71" i="5"/>
  <c r="G74" i="5"/>
  <c r="I161" i="4"/>
  <c r="I145" i="4"/>
  <c r="I129" i="4"/>
  <c r="I113" i="4"/>
  <c r="I107" i="4"/>
  <c r="I106" i="4"/>
  <c r="I105" i="4"/>
  <c r="I104" i="4"/>
  <c r="I102" i="4"/>
  <c r="I100" i="4"/>
  <c r="I99" i="4"/>
  <c r="I97" i="4"/>
  <c r="I96" i="4"/>
  <c r="I93" i="4"/>
  <c r="I77" i="4"/>
  <c r="I61" i="4"/>
  <c r="I58" i="4"/>
  <c r="I57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0" i="4"/>
  <c r="I19" i="4"/>
  <c r="I18" i="4"/>
  <c r="I17" i="4"/>
  <c r="I13" i="4"/>
  <c r="I9" i="4"/>
  <c r="I8" i="4"/>
  <c r="I6" i="4"/>
  <c r="I5" i="4"/>
  <c r="I4" i="4"/>
  <c r="I3" i="4"/>
  <c r="I2" i="4"/>
  <c r="I1" i="4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I65" i="4" l="1"/>
  <c r="I81" i="4"/>
  <c r="I101" i="4"/>
  <c r="I117" i="4"/>
  <c r="I133" i="4"/>
  <c r="I149" i="4"/>
  <c r="I165" i="4"/>
  <c r="I168" i="4"/>
  <c r="I69" i="4"/>
  <c r="I85" i="4"/>
  <c r="I121" i="4"/>
  <c r="I137" i="4"/>
  <c r="I153" i="4"/>
  <c r="I169" i="4"/>
  <c r="G68" i="5"/>
  <c r="I73" i="4"/>
  <c r="I89" i="4"/>
  <c r="I109" i="4"/>
  <c r="I141" i="4"/>
  <c r="I157" i="4"/>
  <c r="I62" i="4"/>
  <c r="I66" i="4"/>
  <c r="I70" i="4"/>
  <c r="I74" i="4"/>
  <c r="I78" i="4"/>
  <c r="I82" i="4"/>
  <c r="I86" i="4"/>
  <c r="I90" i="4"/>
  <c r="I94" i="4"/>
  <c r="I98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170" i="4"/>
  <c r="I14" i="4"/>
  <c r="I7" i="4"/>
  <c r="I11" i="4"/>
  <c r="I15" i="4"/>
  <c r="I55" i="4"/>
  <c r="I59" i="4"/>
  <c r="I63" i="4"/>
  <c r="I67" i="4"/>
  <c r="I71" i="4"/>
  <c r="I75" i="4"/>
  <c r="I79" i="4"/>
  <c r="I83" i="4"/>
  <c r="I87" i="4"/>
  <c r="I91" i="4"/>
  <c r="I95" i="4"/>
  <c r="I103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G69" i="5"/>
  <c r="I10" i="4"/>
  <c r="I12" i="4"/>
  <c r="I16" i="4"/>
  <c r="I56" i="4"/>
  <c r="I60" i="4"/>
  <c r="I64" i="4"/>
  <c r="I68" i="4"/>
  <c r="I72" i="4"/>
  <c r="I76" i="4"/>
  <c r="I80" i="4"/>
  <c r="I84" i="4"/>
  <c r="I88" i="4"/>
  <c r="I92" i="4"/>
  <c r="I108" i="4"/>
  <c r="I112" i="4"/>
  <c r="I116" i="4"/>
  <c r="I120" i="4"/>
  <c r="I124" i="4"/>
  <c r="I128" i="4"/>
  <c r="I132" i="4"/>
  <c r="I136" i="4"/>
  <c r="I140" i="4"/>
  <c r="I144" i="4"/>
  <c r="I148" i="4"/>
  <c r="I152" i="4"/>
  <c r="I156" i="4"/>
  <c r="I160" i="4"/>
  <c r="I164" i="4"/>
  <c r="I172" i="4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54" i="5"/>
  <c r="G55" i="5"/>
  <c r="G56" i="5"/>
  <c r="G59" i="5"/>
  <c r="G60" i="5"/>
  <c r="G61" i="5"/>
  <c r="G63" i="5"/>
  <c r="G6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" i="5"/>
  <c r="M3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</calcChain>
</file>

<file path=xl/sharedStrings.xml><?xml version="1.0" encoding="utf-8"?>
<sst xmlns="http://schemas.openxmlformats.org/spreadsheetml/2006/main" count="2111" uniqueCount="1711">
  <si>
    <t>0: ['nya', 'B4'],</t>
  </si>
  <si>
    <t>1: ['edad', 'B5'],</t>
  </si>
  <si>
    <t>2: ['genero', 'D5'],</t>
  </si>
  <si>
    <t>3: ['peso_real', 'G5'],</t>
  </si>
  <si>
    <t>4: ['altura', 'B6'],</t>
  </si>
  <si>
    <t>5: ['peso_predicho', 'D6'],</t>
  </si>
  <si>
    <t>6: ['tipo_ingreso', 'G6'],</t>
  </si>
  <si>
    <t>7: ['cama_uti', 'B3'],</t>
  </si>
  <si>
    <t>8: ['hc', 'D3'],</t>
  </si>
  <si>
    <t>9: ['fecha_ingreso_h', 'G3'],</t>
  </si>
  <si>
    <t>10: ['fecha_ingreso_uti', 'G4'],</t>
  </si>
  <si>
    <t>11: ['sofa_i', 'I3'],</t>
  </si>
  <si>
    <t>12: ['sofa_ii', 'J3'],</t>
  </si>
  <si>
    <t>13: ['apache_i', 'I4'],</t>
  </si>
  <si>
    <t>14: ['apache_ii', 'J4'],</t>
  </si>
  <si>
    <t>15: ['sapsii_i', 'I5'],</t>
  </si>
  <si>
    <t>16: ['sapsii_ii', 'J5'],</t>
  </si>
  <si>
    <t>17: ['charlson', 'J6'],</t>
  </si>
  <si>
    <t>18: ['motivo_ingreso', 'B10'],</t>
  </si>
  <si>
    <t>20: ['estudios_comp', 'C15'],</t>
  </si>
  <si>
    <t>21: ['CNAFO', 'B19'],</t>
  </si>
  <si>
    <t>22: ['CNAFO_fecha_inicio', 'D19'],</t>
  </si>
  <si>
    <t>23: ['CNAFO_falla', 'H19'],</t>
  </si>
  <si>
    <t>24: ['CNAFO_causa', 'J19'],</t>
  </si>
  <si>
    <t>25: ['VMNI', 'B20'],</t>
  </si>
  <si>
    <t>26: ['VMNI_fecha_inicio', 'D20'],</t>
  </si>
  <si>
    <t>27: ['VMNI_falla', 'H20'],</t>
  </si>
  <si>
    <t>28: ['VMNI_causa', 'J20'],</t>
  </si>
  <si>
    <t>29: ['Motivo', 'B25'],</t>
  </si>
  <si>
    <t>30: ['N_Asp_traq', 'D25'],</t>
  </si>
  <si>
    <t>31: ['N_Asp_naso', 'F25'],</t>
  </si>
  <si>
    <t>32: ['N_deglu', 'H25'],</t>
  </si>
  <si>
    <t>33: ['N_Func_resp', 'J25'],</t>
  </si>
  <si>
    <t>34: ['Otro_Motivo', 'B26'],</t>
  </si>
  <si>
    <t>35: ['cual', 'D26'],</t>
  </si>
  <si>
    <t>36: ['Nuevo_evento', 'B27'],</t>
  </si>
  <si>
    <t>37: ['NE_Inicio', 'D27'],</t>
  </si>
  <si>
    <t>38: ['NE_Fin', 'F27'],</t>
  </si>
  <si>
    <t>39: ['N_AKR_dia', 'H27'],</t>
  </si>
  <si>
    <t>40: ['N_AKM_dia', 'J27'],</t>
  </si>
  <si>
    <t>41: ['Fecha_de_inicio', 'B29'],</t>
  </si>
  <si>
    <t>42: ['Método_PVE', 'D29'],</t>
  </si>
  <si>
    <t>43: ['Tiempo', 'F29'],</t>
  </si>
  <si>
    <t>44: ['Boles', 'H29'],</t>
  </si>
  <si>
    <t>45: ['WIND', 'J29'],</t>
  </si>
  <si>
    <t>46: ['Fecha_EOT', 'B30'],</t>
  </si>
  <si>
    <t>47: ['Tipo_EOT', 'D30'],</t>
  </si>
  <si>
    <t>48: ['Falla_EOT', 'F30'],</t>
  </si>
  <si>
    <t>49: ['Horas_a_la_falla', 'I30'],</t>
  </si>
  <si>
    <t>50: ['VMNI_postEOT', 'B31'],</t>
  </si>
  <si>
    <t>51: ['VMNI_Inicio', 'D31'],</t>
  </si>
  <si>
    <t>52: ['VMNI_Fin', 'F31'],</t>
  </si>
  <si>
    <t>53: ['VMNI_Falla', 'H31'],</t>
  </si>
  <si>
    <t>54: ['ReIOT_Post_VNI', 'J31'],</t>
  </si>
  <si>
    <t>55: ['CNAFO_postEOT', 'B32'],</t>
  </si>
  <si>
    <t>56: ['CNAFO_Inicio', 'D32'],</t>
  </si>
  <si>
    <t>57: ['CNAFO_Fin', 'F32'],</t>
  </si>
  <si>
    <t>58: ['CNAFO_Falla', 'H32'],</t>
  </si>
  <si>
    <t>59: ['ReIOT_Post_CNAF', 'J32'],</t>
  </si>
  <si>
    <t>60: ['REIOT', 'B33'],</t>
  </si>
  <si>
    <t>61: ['REIOT_Motivo', 'D33'],</t>
  </si>
  <si>
    <t>62: ['N_Fallas_EOT', 'F33'],</t>
  </si>
  <si>
    <t>63: ['N_de_PVE', 'I33'],</t>
  </si>
  <si>
    <t>64: ['Fecha_Traqueostomia', 'C35'],</t>
  </si>
  <si>
    <t>65: ['Traqueostomia_Tipo', 'E35'],</t>
  </si>
  <si>
    <t>66: ['Cambio_de_canula', 'H35'],</t>
  </si>
  <si>
    <t>67: ['N_de_Veces', 'J35'],</t>
  </si>
  <si>
    <t>68: ['Egresa_decanulado', 'C36'],</t>
  </si>
  <si>
    <t>69: ['Fecha_deca', 'E36'],</t>
  </si>
  <si>
    <t>70: ['Motivo_de_cambio', 'H36'],</t>
  </si>
  <si>
    <t>71: ['Egresado', 'B38'],</t>
  </si>
  <si>
    <t>72: ['Egresado_Fecha', 'D38'],</t>
  </si>
  <si>
    <t>73: ['Dependiente_de_VM', 'H38'],</t>
  </si>
  <si>
    <t>74: ['Destino', 'J38'],</t>
  </si>
  <si>
    <t>75: ['LET', 'B39'],</t>
  </si>
  <si>
    <t>76: ['LET_Fecha', 'D39'],</t>
  </si>
  <si>
    <t>77: ['Causa_de_muerte', 'H39'],</t>
  </si>
  <si>
    <t>78: ['complicaciones_1', 'B40'],</t>
  </si>
  <si>
    <t>79: ['complicaciones_2', 'C40'],</t>
  </si>
  <si>
    <t>80: ['complicaciones_3', 'D40'],</t>
  </si>
  <si>
    <t>81: ['complicaciones_4', 'E40'],</t>
  </si>
  <si>
    <t>82: ['complicaciones_5', 'F40'],</t>
  </si>
  <si>
    <t>83: ['complicaciones_6', 'G40'],</t>
  </si>
  <si>
    <t>84: ['complicaciones_7', 'H40'],</t>
  </si>
  <si>
    <t>85: ['complicaciones_8', 'I40'],</t>
  </si>
  <si>
    <t>86: ['complicaciones_9', 'J40'],</t>
  </si>
  <si>
    <t>87: ['complicaciones_10', 'B41'],</t>
  </si>
  <si>
    <t>88: ['complicaciones_11', 'C41'],</t>
  </si>
  <si>
    <t>89: ['complicaciones_12', 'D41'],</t>
  </si>
  <si>
    <t>90: ['complicaciones_13', 'E41'],</t>
  </si>
  <si>
    <t>91: ['complicaciones_14', 'F41'],</t>
  </si>
  <si>
    <t>92: ['complicaciones_15', 'G41'],</t>
  </si>
  <si>
    <t>93: ['complicaciones_16', 'H41'],</t>
  </si>
  <si>
    <t>94: ['complicaciones_17', 'I41'],</t>
  </si>
  <si>
    <t>95: ['complicaciones_18', 'J41'],</t>
  </si>
  <si>
    <t>96: ['dias_Analgesicos', 'B43'],</t>
  </si>
  <si>
    <t>97: ['dias_Sedantes', 'C43'],</t>
  </si>
  <si>
    <t>98: ['dias_Inotropicos', 'D43'],</t>
  </si>
  <si>
    <t>99: ['dias_BNM', 'F43'],</t>
  </si>
  <si>
    <t>100: ['dias_Delirium', 'G43'],</t>
  </si>
  <si>
    <t>101: ['dias_Antipsicoticos', 'H43'],</t>
  </si>
  <si>
    <t>102: ['dias_de_tubo', 'H43'],</t>
  </si>
  <si>
    <t>103: ['dias_de_ARM', 'I43'],</t>
  </si>
  <si>
    <t>104: ['dias_de_UTI', 'J43'],</t>
  </si>
  <si>
    <t>DATOS GENERALES: ['ID '</t>
  </si>
  <si>
    <t>'A']</t>
  </si>
  <si>
    <t>DATOS GENERALES: ['Apellido y Nombre'</t>
  </si>
  <si>
    <t>'B']</t>
  </si>
  <si>
    <t>DATOS GENERALES: ['Edad '</t>
  </si>
  <si>
    <t>'C']</t>
  </si>
  <si>
    <t>DATOS GENERALES: ['Género'</t>
  </si>
  <si>
    <t>'D']</t>
  </si>
  <si>
    <t>DATOS GENERALES: ['Altura (cm)'</t>
  </si>
  <si>
    <t>'E']</t>
  </si>
  <si>
    <t>DATOS GENERALES: ['Peso real (Kg)'</t>
  </si>
  <si>
    <t>'F']</t>
  </si>
  <si>
    <t>DATOS GENERALES: ['IMC'</t>
  </si>
  <si>
    <t>'G']</t>
  </si>
  <si>
    <t>DATOS GENERALES: ['Peso predicho'</t>
  </si>
  <si>
    <t>'H']</t>
  </si>
  <si>
    <t>DATOS GENERALES: ['Fecha de ingreso UTI'</t>
  </si>
  <si>
    <t>'I']</t>
  </si>
  <si>
    <t>DATOS GENERALES: ['Fecha de egreso UTI'</t>
  </si>
  <si>
    <t>'J']</t>
  </si>
  <si>
    <t>DATOS GENERALES: ['Condición egreso'</t>
  </si>
  <si>
    <t>'K']</t>
  </si>
  <si>
    <t>DATOS GENERALES: ['Destino egreso'</t>
  </si>
  <si>
    <t>'L']</t>
  </si>
  <si>
    <t>DATOS GENERALES: ['Fecha de ingreso Hosp'</t>
  </si>
  <si>
    <t>'M']</t>
  </si>
  <si>
    <t>DATOS GENERALES: ['LOS previo UTI'</t>
  </si>
  <si>
    <t>'N']</t>
  </si>
  <si>
    <t>DATOS GENERALES: ['LOS UTI'</t>
  </si>
  <si>
    <t>'O']</t>
  </si>
  <si>
    <t>DATOS GENERALES: ['LET'</t>
  </si>
  <si>
    <t>'P']</t>
  </si>
  <si>
    <t>DATOS GENERALES: ['SAPS II'</t>
  </si>
  <si>
    <t>'Q']</t>
  </si>
  <si>
    <t>DATOS GENERALES: ['% SAPS II'</t>
  </si>
  <si>
    <t>'R']</t>
  </si>
  <si>
    <t>DATOS GENERALES: ['APACHE II'</t>
  </si>
  <si>
    <t>'S']</t>
  </si>
  <si>
    <t>DATOS GENERALES: ['% APACHE II'</t>
  </si>
  <si>
    <t>'T']</t>
  </si>
  <si>
    <t>DATOS GENERALES: ['SOFA'</t>
  </si>
  <si>
    <t>'U']</t>
  </si>
  <si>
    <t>DATOS GENERALES: ['N disfunciones SOFA'</t>
  </si>
  <si>
    <t>'V']</t>
  </si>
  <si>
    <t>DATOS GENERALES: ['CHARLSON'</t>
  </si>
  <si>
    <t>'W']</t>
  </si>
  <si>
    <t>DATOS GENERALES: ['Tipo de ingreso'</t>
  </si>
  <si>
    <t>'X']</t>
  </si>
  <si>
    <t>DATOS GENERALES: ['Diagnóstico de ingreso'</t>
  </si>
  <si>
    <t>'Y']</t>
  </si>
  <si>
    <t>ANTECEDENTES: ['HTA'</t>
  </si>
  <si>
    <t>'Z']</t>
  </si>
  <si>
    <t>ANTECEDENTES: ['IAM'</t>
  </si>
  <si>
    <t>'AA']</t>
  </si>
  <si>
    <t>ANTECEDENTES: ['IC'</t>
  </si>
  <si>
    <t>'AB']</t>
  </si>
  <si>
    <t>ANTECEDENTES: ['PCR'</t>
  </si>
  <si>
    <t>'AC']</t>
  </si>
  <si>
    <t>ANTECEDENTES: ['EPOC'</t>
  </si>
  <si>
    <t>'AD']</t>
  </si>
  <si>
    <t>ANTECEDENTES: ['TBQ'</t>
  </si>
  <si>
    <t>'AE']</t>
  </si>
  <si>
    <t>ANTECEDENTES: ['EX TBQ'</t>
  </si>
  <si>
    <t>'AF']</t>
  </si>
  <si>
    <t>ANTECEDENTES: ['ASMA'</t>
  </si>
  <si>
    <t>'AG']</t>
  </si>
  <si>
    <t>ANTECEDENTES: ['OCD'</t>
  </si>
  <si>
    <t>'AH']</t>
  </si>
  <si>
    <t>ANTECEDENTES: ['NMN'</t>
  </si>
  <si>
    <t>'AI']</t>
  </si>
  <si>
    <t>ANTECEDENTES: ['VMI PREVIA'</t>
  </si>
  <si>
    <t>'AJ']</t>
  </si>
  <si>
    <t>ANTECEDENTES: ['VNI DOMICILIARIA'</t>
  </si>
  <si>
    <t>'AK']</t>
  </si>
  <si>
    <t>ANTECEDENTES: ['ACV'</t>
  </si>
  <si>
    <t>'AL']</t>
  </si>
  <si>
    <t>ANTECEDENTES: ['TEC'</t>
  </si>
  <si>
    <t>'AM']</t>
  </si>
  <si>
    <t>ANTECEDENTES: ['ANEURISMA'</t>
  </si>
  <si>
    <t>'AN']</t>
  </si>
  <si>
    <t>ANTECEDENTES: ['ENF NEUROMUSC'</t>
  </si>
  <si>
    <t>'AO']</t>
  </si>
  <si>
    <t>ANTECEDENTES: ['DBT'</t>
  </si>
  <si>
    <t>'AP']</t>
  </si>
  <si>
    <t>ANTECEDENTES: ['OBESIDAD'</t>
  </si>
  <si>
    <t>'AQ']</t>
  </si>
  <si>
    <t>ANTECEDENTES: ['HIPOTIROIDISMO'</t>
  </si>
  <si>
    <t>'AR']</t>
  </si>
  <si>
    <t>ANTECEDENTES: ['HIPERTIROIDISMO'</t>
  </si>
  <si>
    <t>'AS']</t>
  </si>
  <si>
    <t>ANTECEDENTES: ['INSUF RENAL'</t>
  </si>
  <si>
    <t>'AT']</t>
  </si>
  <si>
    <t>ANTECEDENTES: ['POP'</t>
  </si>
  <si>
    <t>'AU']</t>
  </si>
  <si>
    <t>ANTECEDENTES: ['TBC'</t>
  </si>
  <si>
    <t>'AV']</t>
  </si>
  <si>
    <t>ANTECEDENTES: ['HIV'</t>
  </si>
  <si>
    <t>'AW']</t>
  </si>
  <si>
    <t>ANTECEDENTES: ['HEPATITIS'</t>
  </si>
  <si>
    <t>'AX']</t>
  </si>
  <si>
    <t>ANTECEDENTES: ['CHAGAS'</t>
  </si>
  <si>
    <t>'AY']</t>
  </si>
  <si>
    <t>ANTECEDENTES: ['CONSUMO DE SUSTANCIAS'</t>
  </si>
  <si>
    <t>'AZ']</t>
  </si>
  <si>
    <t>ANTECEDENTES: ['REUMATOLOGICOS'</t>
  </si>
  <si>
    <t>'BA']</t>
  </si>
  <si>
    <t>ANTECEDENTES: ['PSIQUIATRICOS'</t>
  </si>
  <si>
    <t>'BB']</t>
  </si>
  <si>
    <t>ANTECEDENTES: ['ONCOLOGICOS'</t>
  </si>
  <si>
    <t>'BC']</t>
  </si>
  <si>
    <t>ANTECEDENTES: ['OTROS'</t>
  </si>
  <si>
    <t>'BD']</t>
  </si>
  <si>
    <t>AVMi: ['Fecha IOT'</t>
  </si>
  <si>
    <t>'BE']</t>
  </si>
  <si>
    <t>AVMi: ['Inicio AVMi'</t>
  </si>
  <si>
    <t>'BF']</t>
  </si>
  <si>
    <t>AVMi: ['Fin AVMi'</t>
  </si>
  <si>
    <t>'BG']</t>
  </si>
  <si>
    <t>AVMi: ['Días AVMi'</t>
  </si>
  <si>
    <t>'BH']</t>
  </si>
  <si>
    <t>AVMi: ['Días AVMi previo UTI'</t>
  </si>
  <si>
    <t>'BI']</t>
  </si>
  <si>
    <t>AVMi: ['Días de TOT'</t>
  </si>
  <si>
    <t>'BJ']</t>
  </si>
  <si>
    <t>AVMi: ['Motivo AVMi'</t>
  </si>
  <si>
    <t>'BK']</t>
  </si>
  <si>
    <t>AVMi: ['Otro Motivo'</t>
  </si>
  <si>
    <t>'BL']</t>
  </si>
  <si>
    <t>AVMi: ['Ingresa ARM'</t>
  </si>
  <si>
    <t>'BM']</t>
  </si>
  <si>
    <t>AVMi: ['Transtubación'</t>
  </si>
  <si>
    <t>'BN']</t>
  </si>
  <si>
    <t>AVMi: ['Nº transtubación'</t>
  </si>
  <si>
    <t>'BO']</t>
  </si>
  <si>
    <t>AVMi: ['Días libres de VM al día 28'</t>
  </si>
  <si>
    <t>'BP']</t>
  </si>
  <si>
    <t>AVMi: ['Nuevo evento'</t>
  </si>
  <si>
    <t>'BQ']</t>
  </si>
  <si>
    <t>AVMi: ['Inicio nuevo evento'</t>
  </si>
  <si>
    <t>'BR']</t>
  </si>
  <si>
    <t>AVMi: ['Fin nuevo evento'</t>
  </si>
  <si>
    <t>'BS']</t>
  </si>
  <si>
    <t>WEANING: ['Fecha de inicio'</t>
  </si>
  <si>
    <t>'BT']</t>
  </si>
  <si>
    <t>WEANING: ['Método PVE'</t>
  </si>
  <si>
    <t>'BU']</t>
  </si>
  <si>
    <t>WEANING: ['Tiempo PVE'</t>
  </si>
  <si>
    <t>'BV']</t>
  </si>
  <si>
    <t>WEANING: ['Fecha EOT'</t>
  </si>
  <si>
    <t>'BW']</t>
  </si>
  <si>
    <t>WEANING: ['Tipo EOT'</t>
  </si>
  <si>
    <t>'BX']</t>
  </si>
  <si>
    <t>WEANING: ['Falla EOT'</t>
  </si>
  <si>
    <t>'BY']</t>
  </si>
  <si>
    <t>WEANING: ['Hs a la falla'</t>
  </si>
  <si>
    <t>'BZ']</t>
  </si>
  <si>
    <t>WEANING: ['ReIOT'</t>
  </si>
  <si>
    <t>'CA']</t>
  </si>
  <si>
    <t>WEANING: ['Motivo ReIOT'</t>
  </si>
  <si>
    <t>'CB']</t>
  </si>
  <si>
    <t>WEANING: ['Nº Fallas EOT'</t>
  </si>
  <si>
    <t>'CC']</t>
  </si>
  <si>
    <t>WEANING: ['Nº de PVE'</t>
  </si>
  <si>
    <t>'CD']</t>
  </si>
  <si>
    <t>WEANING: ['WIND'</t>
  </si>
  <si>
    <t>'CE']</t>
  </si>
  <si>
    <t>WEANING: ['BOLES'</t>
  </si>
  <si>
    <t>'CF']</t>
  </si>
  <si>
    <t>WEANING: ['Egresa dependiente VM'</t>
  </si>
  <si>
    <t>'CG']</t>
  </si>
  <si>
    <t>TRAQUEOSTOMÍA: ['Ingresa TQT'</t>
  </si>
  <si>
    <t>'CH']</t>
  </si>
  <si>
    <t>TRAQUEOSTOMÍA: ['Fecha TQT'</t>
  </si>
  <si>
    <t>'CI']</t>
  </si>
  <si>
    <t>TRAQUEOSTOMÍA: ['Tipo TQT'</t>
  </si>
  <si>
    <t>'CJ']</t>
  </si>
  <si>
    <t>TRAQUEOSTOMÍA: ['Cambio TQT'</t>
  </si>
  <si>
    <t>'CK']</t>
  </si>
  <si>
    <t>TRAQUEOSTOMÍA: ['Nº cambios TQT'</t>
  </si>
  <si>
    <t>'CL']</t>
  </si>
  <si>
    <t>TRAQUEOSTOMÍA: ['Decanulado'</t>
  </si>
  <si>
    <t>'CM']</t>
  </si>
  <si>
    <t>TRAQUEOSTOMÍA: ['Fecha decanulación'</t>
  </si>
  <si>
    <t>'CN']</t>
  </si>
  <si>
    <t>TRAQUEOSTOMÍA: ['Días de TQT'</t>
  </si>
  <si>
    <t>'CO']</t>
  </si>
  <si>
    <t>TRAQUEOSTOMÍA: ['Días de tubo a TQT'</t>
  </si>
  <si>
    <t>'CP']</t>
  </si>
  <si>
    <t>SOPORTE NO INVASIVO PREVIO VMI: ['CNAFO'</t>
  </si>
  <si>
    <t>'CQ']</t>
  </si>
  <si>
    <t>SOPORTE NO INVASIVO PREVIO VMI: ['Motivo CNAFO'</t>
  </si>
  <si>
    <t>'CR']</t>
  </si>
  <si>
    <t>SOPORTE NO INVASIVO PREVIO VMI: ['Fecha de inicio'</t>
  </si>
  <si>
    <t>'CS']</t>
  </si>
  <si>
    <t>SOPORTE NO INVASIVO PREVIO VMI: ['Fecha de fin'</t>
  </si>
  <si>
    <t>'CT']</t>
  </si>
  <si>
    <t>SOPORTE NO INVASIVO PREVIO VMI: ['Falla'</t>
  </si>
  <si>
    <t>'CU']</t>
  </si>
  <si>
    <t>SOPORTE NO INVASIVO PREVIO VMI: ['Causa de falla'</t>
  </si>
  <si>
    <t>'CV']</t>
  </si>
  <si>
    <t>SOPORTE NO INVASIVO PREVIO VMI: ['Días CNAFO'</t>
  </si>
  <si>
    <t>'CW']</t>
  </si>
  <si>
    <t>SOPORTE NO INVASIVO PREVIO VMI: ['VMNI'</t>
  </si>
  <si>
    <t>'CX']</t>
  </si>
  <si>
    <t>SOPORTE NO INVASIVO PREVIO VMI: ['Motivo VMNI'</t>
  </si>
  <si>
    <t>'CY']</t>
  </si>
  <si>
    <t>'CZ']</t>
  </si>
  <si>
    <t>'DA']</t>
  </si>
  <si>
    <t>'DB']</t>
  </si>
  <si>
    <t>'DC']</t>
  </si>
  <si>
    <t>SOPORTE NO INVASIVO PREVIO VMI: ['Días VMNI'</t>
  </si>
  <si>
    <t>'DD']</t>
  </si>
  <si>
    <t>SOPORTE NO INVASIVO EN WEANING: ['CNAFO'</t>
  </si>
  <si>
    <t>'DE']</t>
  </si>
  <si>
    <t>SOPORTE NO INVASIVO EN WEANING: ['Motivo'</t>
  </si>
  <si>
    <t>'DF']</t>
  </si>
  <si>
    <t>SOPORTE NO INVASIVO EN WEANING: ['Fecha de inicio'</t>
  </si>
  <si>
    <t>'DG']</t>
  </si>
  <si>
    <t>SOPORTE NO INVASIVO EN WEANING: ['Fecha de fin'</t>
  </si>
  <si>
    <t>'DH']</t>
  </si>
  <si>
    <t>SOPORTE NO INVASIVO EN WEANING: ['Falla'</t>
  </si>
  <si>
    <t>'DI']</t>
  </si>
  <si>
    <t>SOPORTE NO INVASIVO EN WEANING: ['ReIOT Post CNAFO'</t>
  </si>
  <si>
    <t>'DJ']</t>
  </si>
  <si>
    <t>SOPORTE NO INVASIVO EN WEANING: ['Días CNAFO'</t>
  </si>
  <si>
    <t>'DK']</t>
  </si>
  <si>
    <t>SOPORTE NO INVASIVO EN WEANING: ['VMNI'</t>
  </si>
  <si>
    <t>'DL']</t>
  </si>
  <si>
    <t>'DM']</t>
  </si>
  <si>
    <t>'DN']</t>
  </si>
  <si>
    <t>'DO']</t>
  </si>
  <si>
    <t>'DP']</t>
  </si>
  <si>
    <t>SOPORTE NO INVASIVO EN WEANING: ['ReIOT post VMNI'</t>
  </si>
  <si>
    <t>'DQ']</t>
  </si>
  <si>
    <t>SOPORTE NO INVASIVO EN WEANING: ['Días VMNI'</t>
  </si>
  <si>
    <t>'DR']</t>
  </si>
  <si>
    <t>COMPLICACIONES GENERALES: ['TEP'</t>
  </si>
  <si>
    <t>'DS']</t>
  </si>
  <si>
    <t>COMPLICACIONES GENERALES: ['IAM'</t>
  </si>
  <si>
    <t>'DT']</t>
  </si>
  <si>
    <t>COMPLICACIONES GENERALES: ['PCR'</t>
  </si>
  <si>
    <t>'DU']</t>
  </si>
  <si>
    <t>COMPLICACIONES GENERALES: ['SDRA'</t>
  </si>
  <si>
    <t>'DV']</t>
  </si>
  <si>
    <t>COMPLICACIONES GENERALES: ['BNMr'</t>
  </si>
  <si>
    <t>'DW']</t>
  </si>
  <si>
    <t>COMPLICACIONES GENERALES: ['PRONO'</t>
  </si>
  <si>
    <t>'DX']</t>
  </si>
  <si>
    <t>COMPLICACIONES GENERALES: ['DAUCI'</t>
  </si>
  <si>
    <t>'DY']</t>
  </si>
  <si>
    <t>COMPLICACIONES GENERALES: ['BAROTRAUMA'</t>
  </si>
  <si>
    <t>'DZ']</t>
  </si>
  <si>
    <t>COMPLICACIONES GENERALES: ['FMO'</t>
  </si>
  <si>
    <t>'EA']</t>
  </si>
  <si>
    <t>COMPLICACIONES GENERALES: ['EOT NO PROGRAMADA'</t>
  </si>
  <si>
    <t>'EB']</t>
  </si>
  <si>
    <t>COMPLICACIONES GENERALES: ['DELIRIUM'</t>
  </si>
  <si>
    <t>'EC']</t>
  </si>
  <si>
    <t>COMPLICACIONES GENERALES: ['PaFiO2 &lt;200'</t>
  </si>
  <si>
    <t>'ED']</t>
  </si>
  <si>
    <t>COMPLICACIONES GENERALES: ['SHOCK/SEPSIS'</t>
  </si>
  <si>
    <t>'EE']</t>
  </si>
  <si>
    <t>COMPLICACIONES GENERALES: ['I. RENAL'</t>
  </si>
  <si>
    <t>'EF']</t>
  </si>
  <si>
    <t>COMPLICACIONES GENERALES: ['NAVM'</t>
  </si>
  <si>
    <t>'EG']</t>
  </si>
  <si>
    <t>COMPLICACIONES GENERALES: ['LESIONES FACIALES'</t>
  </si>
  <si>
    <t>'EH']</t>
  </si>
  <si>
    <t>COMPLICACIONES GENERALES: ['CAMBIO DE INTERFAZ POR DISCONFORT'</t>
  </si>
  <si>
    <t>'EI']</t>
  </si>
  <si>
    <t>COMPLICACIONES GENERALES: ['Nº de Complicac'</t>
  </si>
  <si>
    <t>'EJ']</t>
  </si>
  <si>
    <t>DROGAS: ['SEDANTES'</t>
  </si>
  <si>
    <t>'EK']</t>
  </si>
  <si>
    <t>DROGAS: ['MDZ'</t>
  </si>
  <si>
    <t>'EL']</t>
  </si>
  <si>
    <t>DROGAS: ['PROPO'</t>
  </si>
  <si>
    <t>'EM']</t>
  </si>
  <si>
    <t>DROGAS: ['DEXMEDETO'</t>
  </si>
  <si>
    <t>'EN']</t>
  </si>
  <si>
    <t>DROGAS: ['MDZ/PROPO'</t>
  </si>
  <si>
    <t>'EO']</t>
  </si>
  <si>
    <t>DROGAS: ['KETAMINA'</t>
  </si>
  <si>
    <t>'EP']</t>
  </si>
  <si>
    <t>DROGAS: ['OTRO SEDANTE'</t>
  </si>
  <si>
    <t>'EQ']</t>
  </si>
  <si>
    <t>DROGAS: ['ANALGESIA'</t>
  </si>
  <si>
    <t>'ER']</t>
  </si>
  <si>
    <t>DROGAS: ['FNT'</t>
  </si>
  <si>
    <t>'ES']</t>
  </si>
  <si>
    <t>DROGAS: ['MORFINA'</t>
  </si>
  <si>
    <t>'ET']</t>
  </si>
  <si>
    <t>DROGAS: ['REMIFNT'</t>
  </si>
  <si>
    <t>'EU']</t>
  </si>
  <si>
    <t>DROGAS: ['DOLOFRIX'</t>
  </si>
  <si>
    <t>'EV']</t>
  </si>
  <si>
    <t>DROGAS: ['AINES'</t>
  </si>
  <si>
    <t>'EW']</t>
  </si>
  <si>
    <t>DROGAS: ['OTROS ANALGÉSICOS'</t>
  </si>
  <si>
    <t>'EX']</t>
  </si>
  <si>
    <t>DROGAS: ['INOTRÓPICOS'</t>
  </si>
  <si>
    <t>'EY']</t>
  </si>
  <si>
    <t>DROGAS: ['NORA'</t>
  </si>
  <si>
    <t>'EZ']</t>
  </si>
  <si>
    <t>DROGAS: ['VASOPRESINA'</t>
  </si>
  <si>
    <t>'FA']</t>
  </si>
  <si>
    <t>DROGAS: ['DOPA'</t>
  </si>
  <si>
    <t>'FB']</t>
  </si>
  <si>
    <t>DROGAS: ['NORA/VASO'</t>
  </si>
  <si>
    <t>'FC']</t>
  </si>
  <si>
    <t>DROGAS: ['DOBUTA'</t>
  </si>
  <si>
    <t>'FD']</t>
  </si>
  <si>
    <t>DROGAS: ['MILRI'</t>
  </si>
  <si>
    <t>'FE']</t>
  </si>
  <si>
    <t>DROGAS: ['OTROS INOTRÓPICOS'</t>
  </si>
  <si>
    <t>'FF']</t>
  </si>
  <si>
    <t>DROGAS: ['ANTIPSICÓTICOS'</t>
  </si>
  <si>
    <t>'FG']</t>
  </si>
  <si>
    <t>DROGAS: ['QTP'</t>
  </si>
  <si>
    <t>'FH']</t>
  </si>
  <si>
    <t>DROGAS: ['HLP'</t>
  </si>
  <si>
    <t>'FI']</t>
  </si>
  <si>
    <t>DROGAS: ['QTP/HLP'</t>
  </si>
  <si>
    <t>'FJ']</t>
  </si>
  <si>
    <t>DROGAS: ['BNM'</t>
  </si>
  <si>
    <t>'FK']</t>
  </si>
  <si>
    <t>DROGAS: ['ATRA'</t>
  </si>
  <si>
    <t>'FL']</t>
  </si>
  <si>
    <t>DROGAS: ['ROCURONIO'</t>
  </si>
  <si>
    <t>'FM']</t>
  </si>
  <si>
    <t>DELIRIUM: ['POSITIVO'</t>
  </si>
  <si>
    <t>'FN']</t>
  </si>
  <si>
    <t>DELIRIUM: ['NEGATIVO'</t>
  </si>
  <si>
    <t>'FO']</t>
  </si>
  <si>
    <t>DELIRIUM: ['N/E'</t>
  </si>
  <si>
    <t>'FP']</t>
  </si>
  <si>
    <t>['antecedentes_</t>
  </si>
  <si>
    <t>ANTECEDENTES</t>
  </si>
  <si>
    <t xml:space="preserve"> 'HTA'</t>
  </si>
  <si>
    <t xml:space="preserve"> 'IAM'</t>
  </si>
  <si>
    <t xml:space="preserve"> 'IC'</t>
  </si>
  <si>
    <t xml:space="preserve"> 'PCR'</t>
  </si>
  <si>
    <t xml:space="preserve"> 'EPOC'</t>
  </si>
  <si>
    <t xml:space="preserve"> 'TBQ'</t>
  </si>
  <si>
    <t xml:space="preserve"> 'EX TBQ'</t>
  </si>
  <si>
    <t xml:space="preserve"> 'ASMA'</t>
  </si>
  <si>
    <t xml:space="preserve"> 'OCD'</t>
  </si>
  <si>
    <t xml:space="preserve"> 'NMN'</t>
  </si>
  <si>
    <t xml:space="preserve"> 'VMI PREVIA'</t>
  </si>
  <si>
    <t xml:space="preserve"> 'VNI DOMICILIARIA'</t>
  </si>
  <si>
    <t xml:space="preserve"> 'ACV'</t>
  </si>
  <si>
    <t xml:space="preserve"> 'TEC'</t>
  </si>
  <si>
    <t xml:space="preserve"> 'ANEURISMA'</t>
  </si>
  <si>
    <t xml:space="preserve"> 'ENF NEUROMUSC'</t>
  </si>
  <si>
    <t xml:space="preserve"> 'DBT'</t>
  </si>
  <si>
    <t xml:space="preserve"> 'OBESIDAD'</t>
  </si>
  <si>
    <t xml:space="preserve"> 'HIPOTIROIDISMO'</t>
  </si>
  <si>
    <t xml:space="preserve"> 'HIPERTIROIDISMO'</t>
  </si>
  <si>
    <t xml:space="preserve"> 'INSUF RENAL'</t>
  </si>
  <si>
    <t xml:space="preserve"> 'POP'</t>
  </si>
  <si>
    <t xml:space="preserve"> 'TBC'</t>
  </si>
  <si>
    <t xml:space="preserve"> 'HIV'</t>
  </si>
  <si>
    <t xml:space="preserve"> 'HEPATITIS'</t>
  </si>
  <si>
    <t xml:space="preserve"> 'CHAGAS'</t>
  </si>
  <si>
    <t xml:space="preserve"> 'CONSUMO DE SUSTANCIAS'</t>
  </si>
  <si>
    <t xml:space="preserve"> 'REUMATOLOGICOS'</t>
  </si>
  <si>
    <t xml:space="preserve"> 'PSIQUIATRICOS'</t>
  </si>
  <si>
    <t xml:space="preserve"> 'ONCOLOGICOS'</t>
  </si>
  <si>
    <t xml:space="preserve"> 'OTROS'</t>
  </si>
  <si>
    <t>21:['antecedentes_'hta',</t>
  </si>
  <si>
    <t>22:['antecedentes_'iam',</t>
  </si>
  <si>
    <t>23:['antecedentes_'ic',</t>
  </si>
  <si>
    <t>24:['antecedentes_'pcr',</t>
  </si>
  <si>
    <t>25:['antecedentes_'epoc',</t>
  </si>
  <si>
    <t>26:['antecedentes_'tbq',</t>
  </si>
  <si>
    <t>27:['antecedentes_'ex_tbq',</t>
  </si>
  <si>
    <t>28:['antecedentes_'asma',</t>
  </si>
  <si>
    <t>29:['antecedentes_'ocd',</t>
  </si>
  <si>
    <t>30:['antecedentes_'nmn',</t>
  </si>
  <si>
    <t>31:['antecedentes_'vmi_previa',</t>
  </si>
  <si>
    <t>32:['antecedentes_'vni_domiciliaria',</t>
  </si>
  <si>
    <t>33:['antecedentes_'acv',</t>
  </si>
  <si>
    <t>34:['antecedentes_'tec',</t>
  </si>
  <si>
    <t>35:['antecedentes_'aneurisma',</t>
  </si>
  <si>
    <t>36:['antecedentes_'enf_neuromusc',</t>
  </si>
  <si>
    <t>37:['antecedentes_'dbt',</t>
  </si>
  <si>
    <t>38:['antecedentes_'obesidad',</t>
  </si>
  <si>
    <t>39:['antecedentes_'hipotiroidismo',</t>
  </si>
  <si>
    <t>40:['antecedentes_'hipertiroidismo',</t>
  </si>
  <si>
    <t>41:['antecedentes_'insuf_renal',</t>
  </si>
  <si>
    <t>42:['antecedentes_'pop',</t>
  </si>
  <si>
    <t>43:['antecedentes_'tbc',</t>
  </si>
  <si>
    <t>44:['antecedentes_'hiv',</t>
  </si>
  <si>
    <t>45:['antecedentes_'hepatitis',</t>
  </si>
  <si>
    <t>46:['antecedentes_'chagas',</t>
  </si>
  <si>
    <t>47:['antecedentes_'consumo_de_sustancias',</t>
  </si>
  <si>
    <t>48:['antecedentes_'reumatologicos',</t>
  </si>
  <si>
    <t>49:['antecedentes_'psiquiatricos',</t>
  </si>
  <si>
    <t>50:['antecedentes_'oncologicos',</t>
  </si>
  <si>
    <t>51:['antecedentes_'otros',</t>
  </si>
  <si>
    <t>21:['antecedentes_'hta','B7'],</t>
  </si>
  <si>
    <t>DATOS GENERALES: ['IMC','G']input: 'None</t>
  </si>
  <si>
    <t>DATOS GENERALES: ['LOS previo UTI','N']input: 'None</t>
  </si>
  <si>
    <t>DATOS GENERALES: ['LOS UTI','O']input: 'None</t>
  </si>
  <si>
    <t>DATOS GENERALES: ['SOFA','U']input: 'None</t>
  </si>
  <si>
    <t>DATOS GENERALES: ['N disfunciones SOFA','V']input: 'None</t>
  </si>
  <si>
    <t>ANTECEDENTES: ['ONCOLOGICOS','BC']input: 'None</t>
  </si>
  <si>
    <t>ANTECEDENTES: ['OTROS','BD']input: 'None</t>
  </si>
  <si>
    <t>AVMi: ['Días AVMi','BH']input: '=IFS(OR(BF6="",BG6=""),"N/C",BG6-BF6=0,"1",AND(ISDATE(BF6),ISDATE(BG6)),BG6-BF6)</t>
  </si>
  <si>
    <t>AVMi: ['Días AVMi previo UTI','BI']input: 'None</t>
  </si>
  <si>
    <t>AVMi: ['Otro Motivo','BL']input: 'None</t>
  </si>
  <si>
    <t>AVMi: ['Días libres de VM al día 28','BP']input: '=IFS(AND(ISDATE(BF6),K6="MUERTO"),0,AND(ISDATE(BF6),AND(K6="VIVO",BH6&gt;28)),0,AND(ISDATE(BF6),AND(K6="VIVO",BH6&lt;=28)),28-BH6,K6="","")</t>
  </si>
  <si>
    <t>TRAQUEOSTOMÍA: ['Días de TQT','CO']input: 'None</t>
  </si>
  <si>
    <t>TRAQUEOSTOMÍA: ['Días de tubo a TQT','CP']input: 'None</t>
  </si>
  <si>
    <t>SOPORTE NO INVASIVO PREVIO VMI: ['CNAFO','CQ']input: 'None</t>
  </si>
  <si>
    <t>SOPORTE NO INVASIVO PREVIO VMI: ['Días CNAFO','CW']input: 'None</t>
  </si>
  <si>
    <t>SOPORTE NO INVASIVO PREVIO VMI: ['Motivo VMNI','CY']input: 'None</t>
  </si>
  <si>
    <t>SOPORTE NO INVASIVO PREVIO VMI: ['Días VMNI','DD']input: 'None</t>
  </si>
  <si>
    <t>SOPORTE NO INVASIVO EN WEANING: ['Motivo','DF']input: 'None</t>
  </si>
  <si>
    <t>SOPORTE NO INVASIVO EN WEANING: ['Días CNAFO','DK']input: 'None</t>
  </si>
  <si>
    <t>SOPORTE NO INVASIVO EN WEANING: ['VMNI','DL']input: 'None</t>
  </si>
  <si>
    <t>SOPORTE NO INVASIVO EN WEANING: ['Días VMNI','DR']input: 'None</t>
  </si>
  <si>
    <t>DROGAS: ['SEDANTES','EK']input: 'None</t>
  </si>
  <si>
    <t>DROGAS: ['MDZ','EL']input: 'None</t>
  </si>
  <si>
    <t>DROGAS: ['PROPO','EM']input: 'None</t>
  </si>
  <si>
    <t>DROGAS: ['DEXMEDETO','EN']input: 'None</t>
  </si>
  <si>
    <t>DROGAS: ['MDZ/PROPO','EO']input: 'None</t>
  </si>
  <si>
    <t>DROGAS: ['KETAMINA','EP']input: 'None</t>
  </si>
  <si>
    <t>DROGAS: ['OTRO SEDANTE','EQ']input: 'None</t>
  </si>
  <si>
    <t>DROGAS: ['ANALGESIA','ER']input: 'None</t>
  </si>
  <si>
    <t>DROGAS: ['FNT','ES']input: 'None</t>
  </si>
  <si>
    <t>DROGAS: ['MORFINA','ET']input: 'None</t>
  </si>
  <si>
    <t>DROGAS: ['REMIFNT','EU']input: 'None</t>
  </si>
  <si>
    <t>DROGAS: ['DOLOFRIX','EV']input: 'None</t>
  </si>
  <si>
    <t>DROGAS: ['AINES','EW']input: 'None</t>
  </si>
  <si>
    <t>DROGAS: ['OTROS ANALGÉSICOS','EX']input: 'None</t>
  </si>
  <si>
    <t>DROGAS: ['INOTRÓPICOS','EY']input: 'None</t>
  </si>
  <si>
    <t>DROGAS: ['NORA','EZ']input: 'None</t>
  </si>
  <si>
    <t>DROGAS: ['VASOPRESINA','FA']input: 'None</t>
  </si>
  <si>
    <t>DROGAS: ['DOPA','FB']input: 'None</t>
  </si>
  <si>
    <t>DROGAS: ['NORA/VASO','FC']input: 'None</t>
  </si>
  <si>
    <t>DROGAS: ['DOBUTA','FD']input: 'None</t>
  </si>
  <si>
    <t>DROGAS: ['MILRI','FE']input: 'None</t>
  </si>
  <si>
    <t>DROGAS: ['OTROS INOTRÓPICOS','FF']input: 'None</t>
  </si>
  <si>
    <t>DROGAS: ['ANTIPSICÓTICOS','FG']input: 'None</t>
  </si>
  <si>
    <t>DROGAS: ['QTP','FH']input: 'None</t>
  </si>
  <si>
    <t>DROGAS: ['HLP','FI']input: 'None</t>
  </si>
  <si>
    <t>DROGAS: ['QTP/HLP','FJ']input: 'None</t>
  </si>
  <si>
    <t>DROGAS: ['BNM','FK']input: 'None</t>
  </si>
  <si>
    <t>DROGAS: ['ATRA','FL']input: 'None</t>
  </si>
  <si>
    <t>DROGAS: ['ROCURONIO','FM']input: 'None</t>
  </si>
  <si>
    <t>DELIRIUM: ['POSITIVO','FN']input: 'None</t>
  </si>
  <si>
    <t>DELIRIUM: ['NEGATIVO','FO']input: 'None</t>
  </si>
  <si>
    <t>DELIRIUM: ['N/E','FP']input: 'None</t>
  </si>
  <si>
    <t>DATOS GENERALES: ['ID ','A']input: '=+General</t>
  </si>
  <si>
    <t>D3</t>
  </si>
  <si>
    <t>DATOS GENERALES: ['Apellido y Nombre','B']input: '=+General</t>
  </si>
  <si>
    <t>B4</t>
  </si>
  <si>
    <t>DATOS GENERALES: ['Edad ','C']input: '=+General</t>
  </si>
  <si>
    <t>B5</t>
  </si>
  <si>
    <t>DATOS GENERALES: ['Género','D']input: '=+General</t>
  </si>
  <si>
    <t>D5</t>
  </si>
  <si>
    <t>DATOS GENERALES: ['Altura (cm)','E']input: '=+General</t>
  </si>
  <si>
    <t>B6</t>
  </si>
  <si>
    <t>DATOS GENERALES: ['Peso real (Kg)','F']input: '=+General</t>
  </si>
  <si>
    <t>G5</t>
  </si>
  <si>
    <t>DATOS GENERALES: ['Peso predicho','H']input: '=+General</t>
  </si>
  <si>
    <t>D6</t>
  </si>
  <si>
    <t>DATOS GENERALES: ['Fecha de ingreso UTI','I']input: '=+General</t>
  </si>
  <si>
    <t>G4</t>
  </si>
  <si>
    <t>DATOS GENERALES: ['Fecha de egreso UTI','J']input: '=+General</t>
  </si>
  <si>
    <t>D38</t>
  </si>
  <si>
    <t>DATOS GENERALES: ['Condición egreso','K']input: '=+General</t>
  </si>
  <si>
    <t>B38</t>
  </si>
  <si>
    <t>DATOS GENERALES: ['Destino egreso','L']input: '=+General</t>
  </si>
  <si>
    <t>J38</t>
  </si>
  <si>
    <t>DATOS GENERALES: ['Fecha de ingreso Hosp','M']input: '=+General</t>
  </si>
  <si>
    <t>G3</t>
  </si>
  <si>
    <t>DATOS GENERALES: ['LET','P']input: '=+General</t>
  </si>
  <si>
    <t>B39</t>
  </si>
  <si>
    <t>DATOS GENERALES: ['SAPS II','Q']input: '=+General</t>
  </si>
  <si>
    <t>I5</t>
  </si>
  <si>
    <t>DATOS GENERALES: ['% SAPS II','R']input: '=+General</t>
  </si>
  <si>
    <t>J5</t>
  </si>
  <si>
    <t>DATOS GENERALES: ['APACHE II','S']input: '=+General</t>
  </si>
  <si>
    <t>I4</t>
  </si>
  <si>
    <t>DATOS GENERALES: ['% APACHE II','T']input: '=+General</t>
  </si>
  <si>
    <t>J4</t>
  </si>
  <si>
    <t>DATOS GENERALES: ['CHARLSON','W']input: '=+General</t>
  </si>
  <si>
    <t>J6</t>
  </si>
  <si>
    <t>DATOS GENERALES: ['Tipo de ingreso','X']input: '=+General</t>
  </si>
  <si>
    <t>G6</t>
  </si>
  <si>
    <t>DATOS GENERALES: ['Diagnóstico de ingreso','Y']input: '=+General</t>
  </si>
  <si>
    <t>B10</t>
  </si>
  <si>
    <t>ANTECEDENTES: ['HTA','Z']input: '=+General</t>
  </si>
  <si>
    <t>B7</t>
  </si>
  <si>
    <t>ANTECEDENTES: ['IAM','AA']input: '=+General</t>
  </si>
  <si>
    <t>C7</t>
  </si>
  <si>
    <t>ANTECEDENTES: ['IC','AB']input: '=+General</t>
  </si>
  <si>
    <t>D7</t>
  </si>
  <si>
    <t>ANTECEDENTES: ['PCR','AC']input: '=+General</t>
  </si>
  <si>
    <t>E7</t>
  </si>
  <si>
    <t>ANTECEDENTES: ['EPOC','AD']input: '=+General</t>
  </si>
  <si>
    <t>F7</t>
  </si>
  <si>
    <t>ANTECEDENTES: ['TBQ','AE']input: '=+General</t>
  </si>
  <si>
    <t>G7</t>
  </si>
  <si>
    <t>ANTECEDENTES: ['EX TBQ','AF']input: '=+General</t>
  </si>
  <si>
    <t>H7</t>
  </si>
  <si>
    <t>ANTECEDENTES: ['ASMA','AG']input: '=+General</t>
  </si>
  <si>
    <t>I7</t>
  </si>
  <si>
    <t>ANTECEDENTES: ['OCD','AH']input: '=+General</t>
  </si>
  <si>
    <t>J7</t>
  </si>
  <si>
    <t>ANTECEDENTES: ['NMN','AI']input: '=+General</t>
  </si>
  <si>
    <t>A8</t>
  </si>
  <si>
    <t>ANTECEDENTES: ['VMI PREVIA','AJ']input: '=+General</t>
  </si>
  <si>
    <t>B8</t>
  </si>
  <si>
    <t>ANTECEDENTES: ['VNI DOMICILIARIA','AK']input: '=+General</t>
  </si>
  <si>
    <t>C8</t>
  </si>
  <si>
    <t>ANTECEDENTES: ['ACV','AL']input: '=+General</t>
  </si>
  <si>
    <t>D8</t>
  </si>
  <si>
    <t>ANTECEDENTES: ['TEC','AM']input: '=+General</t>
  </si>
  <si>
    <t>E8</t>
  </si>
  <si>
    <t>ANTECEDENTES: ['ANEURISMA','AN']input: '=+General</t>
  </si>
  <si>
    <t>F8</t>
  </si>
  <si>
    <t>ANTECEDENTES: ['ENF NEUROMUSC','AO']input: '=+General</t>
  </si>
  <si>
    <t>G8</t>
  </si>
  <si>
    <t>ANTECEDENTES: ['DBT','AP']input: '=+General</t>
  </si>
  <si>
    <t>H8</t>
  </si>
  <si>
    <t>ANTECEDENTES: ['OBESIDAD','AQ']input: '=+General</t>
  </si>
  <si>
    <t>I8</t>
  </si>
  <si>
    <t>ANTECEDENTES: ['HIPOTIROIDISMO','AR']input: '=+General</t>
  </si>
  <si>
    <t>J8</t>
  </si>
  <si>
    <t>ANTECEDENTES: ['HIPERTIROIDISMO','AS']input: '=+General</t>
  </si>
  <si>
    <t>A9</t>
  </si>
  <si>
    <t>ANTECEDENTES: ['INSUF RENAL','AT']input: '=+General</t>
  </si>
  <si>
    <t>B9</t>
  </si>
  <si>
    <t>ANTECEDENTES: ['POP','AU']input: '=+General</t>
  </si>
  <si>
    <t>C9</t>
  </si>
  <si>
    <t>ANTECEDENTES: ['TBC','AV']input: '=+General</t>
  </si>
  <si>
    <t>D9</t>
  </si>
  <si>
    <t>ANTECEDENTES: ['HIV','AW']input: '=+General</t>
  </si>
  <si>
    <t>E9</t>
  </si>
  <si>
    <t>ANTECEDENTES: ['HEPATITIS','AX']input: '=+General</t>
  </si>
  <si>
    <t>F9</t>
  </si>
  <si>
    <t>ANTECEDENTES: ['CHAGAS','AY']input: '=+General</t>
  </si>
  <si>
    <t>G9</t>
  </si>
  <si>
    <t>ANTECEDENTES: ['CONSUMO DE SUSTANCIAS','AZ']input: '=+General</t>
  </si>
  <si>
    <t>H9</t>
  </si>
  <si>
    <t>ANTECEDENTES: ['REUMATOLOGICOS','BA']input: '=+General</t>
  </si>
  <si>
    <t>I9</t>
  </si>
  <si>
    <t>ANTECEDENTES: ['PSIQUIATRICOS','BB']input: '=+General</t>
  </si>
  <si>
    <t>J9</t>
  </si>
  <si>
    <t>AVMi: ['Fecha IOT','BE']input: '=+General</t>
  </si>
  <si>
    <t>B22</t>
  </si>
  <si>
    <t>AVMi: ['Inicio AVMi','BF']input: '=+General</t>
  </si>
  <si>
    <t>H22</t>
  </si>
  <si>
    <t>AVMi: ['Fin AVMi','BG']input: '=+General</t>
  </si>
  <si>
    <t>J22</t>
  </si>
  <si>
    <t>AVMi: ['Días de TOT','BJ']input: '=+General</t>
  </si>
  <si>
    <t>H43</t>
  </si>
  <si>
    <t>AVMi: ['Motivo AVMi','BK']input: '=+General</t>
  </si>
  <si>
    <t>B25</t>
  </si>
  <si>
    <t>AVMi: ['Ingresa ARM','BM']input: '=+General</t>
  </si>
  <si>
    <t>D23</t>
  </si>
  <si>
    <t>AVMi: ['Transtubación','BN']input: '=+General</t>
  </si>
  <si>
    <t>F23</t>
  </si>
  <si>
    <t>AVMi: ['Nº transtubación','BO']input: '=+General</t>
  </si>
  <si>
    <t>H23</t>
  </si>
  <si>
    <t>AVMi: ['Nuevo evento','BQ']input: '=+General</t>
  </si>
  <si>
    <t>B27</t>
  </si>
  <si>
    <t>AVMi: ['Inicio nuevo evento','BR']input: '=+General</t>
  </si>
  <si>
    <t>D27</t>
  </si>
  <si>
    <t>AVMi: ['Fin nuevo evento','BS']input: '=+General</t>
  </si>
  <si>
    <t>F27</t>
  </si>
  <si>
    <t>WEANING: ['Fecha de inicio','BT']input: '=+General</t>
  </si>
  <si>
    <t>B29</t>
  </si>
  <si>
    <t>WEANING: ['Método PVE','BU']input: '=+General</t>
  </si>
  <si>
    <t>D29</t>
  </si>
  <si>
    <t>WEANING: ['Tiempo PVE','BV']input: '=+General</t>
  </si>
  <si>
    <t>F29</t>
  </si>
  <si>
    <t>WEANING: ['Fecha EOT','BW']input: '=+General</t>
  </si>
  <si>
    <t>B30</t>
  </si>
  <si>
    <t>WEANING: ['Tipo EOT','BX']input: '=+General</t>
  </si>
  <si>
    <t>D30</t>
  </si>
  <si>
    <t>WEANING: ['Falla EOT','BY']input: '=+General</t>
  </si>
  <si>
    <t>F30</t>
  </si>
  <si>
    <t>WEANING: ['Hs a la falla','BZ']input: '=+General</t>
  </si>
  <si>
    <t>I30</t>
  </si>
  <si>
    <t>WEANING: ['ReIOT','CA']input: '=+General</t>
  </si>
  <si>
    <t>B33</t>
  </si>
  <si>
    <t>WEANING: ['Motivo ReIOT','CB']input: '=+General</t>
  </si>
  <si>
    <t>D33</t>
  </si>
  <si>
    <t>WEANING: ['Nº Fallas EOT','CC']input: '=+General</t>
  </si>
  <si>
    <t>F33</t>
  </si>
  <si>
    <t>WEANING: ['Nº de PVE','CD']input: '=+General</t>
  </si>
  <si>
    <t>I33</t>
  </si>
  <si>
    <t>WEANING: ['WIND','CE']input: '=+General</t>
  </si>
  <si>
    <t>J29</t>
  </si>
  <si>
    <t>WEANING: ['BOLES','CF']input: '=+General</t>
  </si>
  <si>
    <t>H29</t>
  </si>
  <si>
    <t>WEANING: ['Egresa dependiente VM','CG']input: '=+General</t>
  </si>
  <si>
    <t>H38</t>
  </si>
  <si>
    <t>TRAQUEOSTOMÍA: ['Ingresa TQT','CH']input: '=+General</t>
  </si>
  <si>
    <t>B23</t>
  </si>
  <si>
    <t>TRAQUEOSTOMÍA: ['Fecha TQT','CI']input: '=+General</t>
  </si>
  <si>
    <t>C35</t>
  </si>
  <si>
    <t>TRAQUEOSTOMÍA: ['Tipo TQT','CJ']input: '=+General</t>
  </si>
  <si>
    <t>E35</t>
  </si>
  <si>
    <t>TRAQUEOSTOMÍA: ['Cambio TQT','CK']input: '=+General</t>
  </si>
  <si>
    <t>H35</t>
  </si>
  <si>
    <t>TRAQUEOSTOMÍA: ['Nº cambios TQT','CL']input: '=+General</t>
  </si>
  <si>
    <t>J35</t>
  </si>
  <si>
    <t>TRAQUEOSTOMÍA: ['Decanulado','CM']input: '=+General</t>
  </si>
  <si>
    <t>C36</t>
  </si>
  <si>
    <t>TRAQUEOSTOMÍA: ['Fecha decanulación','CN']input: '=+General</t>
  </si>
  <si>
    <t>E36</t>
  </si>
  <si>
    <t>SOPORTE NO INVASIVO PREVIO VMI: ['Motivo CNAFO','CR']input: '=+General</t>
  </si>
  <si>
    <t>B19</t>
  </si>
  <si>
    <t>SOPORTE NO INVASIVO PREVIO VMI: ['Fecha de inicio','CS']input: '=+General</t>
  </si>
  <si>
    <t>D19</t>
  </si>
  <si>
    <t>SOPORTE NO INVASIVO PREVIO VMI: ['Fecha de fin','CT']input: '=+General</t>
  </si>
  <si>
    <t>F19</t>
  </si>
  <si>
    <t>SOPORTE NO INVASIVO PREVIO VMI: ['Falla','CU']input: '=+General</t>
  </si>
  <si>
    <t>H19</t>
  </si>
  <si>
    <t>SOPORTE NO INVASIVO PREVIO VMI: ['Causa de falla','CV']input: '=+General</t>
  </si>
  <si>
    <t>J19</t>
  </si>
  <si>
    <t>SOPORTE NO INVASIVO PREVIO VMI: ['VMNI','CX']input: '=+General</t>
  </si>
  <si>
    <t>B20</t>
  </si>
  <si>
    <t>SOPORTE NO INVASIVO PREVIO VMI: ['Fecha de inicio','CZ']input: '=+General</t>
  </si>
  <si>
    <t>D20</t>
  </si>
  <si>
    <t>SOPORTE NO INVASIVO PREVIO VMI: ['Fecha de fin','DA']input: '=+General</t>
  </si>
  <si>
    <t>F20</t>
  </si>
  <si>
    <t>SOPORTE NO INVASIVO PREVIO VMI: ['Falla','DB']input: '=+General</t>
  </si>
  <si>
    <t>H20</t>
  </si>
  <si>
    <t>SOPORTE NO INVASIVO PREVIO VMI: ['Causa de falla','DC']input: '=+General</t>
  </si>
  <si>
    <t>J20</t>
  </si>
  <si>
    <t>SOPORTE NO INVASIVO EN WEANING: ['CNAFO','DE']input: '=+General</t>
  </si>
  <si>
    <t>B32</t>
  </si>
  <si>
    <t>SOPORTE NO INVASIVO EN WEANING: ['Fecha de inicio','DG']input: '=+General</t>
  </si>
  <si>
    <t>D32</t>
  </si>
  <si>
    <t>SOPORTE NO INVASIVO EN WEANING: ['Fecha de fin','DH']input: '=+General</t>
  </si>
  <si>
    <t>F32</t>
  </si>
  <si>
    <t>SOPORTE NO INVASIVO EN WEANING: ['Falla','DI']input: '=+General</t>
  </si>
  <si>
    <t>H32</t>
  </si>
  <si>
    <t>SOPORTE NO INVASIVO EN WEANING: ['ReIOT Post CNAFO','DJ']input: '=+General</t>
  </si>
  <si>
    <t>J32</t>
  </si>
  <si>
    <t>SOPORTE NO INVASIVO EN WEANING: ['Motivo','DM']input: '=+General</t>
  </si>
  <si>
    <t>B31</t>
  </si>
  <si>
    <t>SOPORTE NO INVASIVO EN WEANING: ['Fecha de inicio','DN']input: '=+General</t>
  </si>
  <si>
    <t>D31</t>
  </si>
  <si>
    <t>SOPORTE NO INVASIVO EN WEANING: ['Fecha de fin','DO']input: '=+General</t>
  </si>
  <si>
    <t>F31</t>
  </si>
  <si>
    <t>SOPORTE NO INVASIVO EN WEANING: ['Falla','DP']input: '=+General</t>
  </si>
  <si>
    <t>H31</t>
  </si>
  <si>
    <t>SOPORTE NO INVASIVO EN WEANING: ['ReIOT post VMNI','DQ']input: '=+General</t>
  </si>
  <si>
    <t>J31</t>
  </si>
  <si>
    <t>COMPLICACIONES GENERALES: ['TEP','DS']input: '=+General</t>
  </si>
  <si>
    <t>B40</t>
  </si>
  <si>
    <t>COMPLICACIONES GENERALES: ['IAM','DT']input: '=+General</t>
  </si>
  <si>
    <t>C40</t>
  </si>
  <si>
    <t>COMPLICACIONES GENERALES: ['PCR','DU']input: '=+General</t>
  </si>
  <si>
    <t>D40</t>
  </si>
  <si>
    <t>COMPLICACIONES GENERALES: ['SDRA','DV']input: '=+General</t>
  </si>
  <si>
    <t>E40</t>
  </si>
  <si>
    <t>COMPLICACIONES GENERALES: ['BNMr','DW']input: '=+General</t>
  </si>
  <si>
    <t>F40</t>
  </si>
  <si>
    <t>COMPLICACIONES GENERALES: ['PRONO','DX']input: '=+General</t>
  </si>
  <si>
    <t>G40</t>
  </si>
  <si>
    <t>COMPLICACIONES GENERALES: ['DAUCI','DY']input: '=+General</t>
  </si>
  <si>
    <t>H40</t>
  </si>
  <si>
    <t>COMPLICACIONES GENERALES: ['BAROTRAUMA','DZ']input: '=+General</t>
  </si>
  <si>
    <t>I40</t>
  </si>
  <si>
    <t>COMPLICACIONES GENERALES: ['FMO','EA']input: '=+General</t>
  </si>
  <si>
    <t>J40</t>
  </si>
  <si>
    <t>COMPLICACIONES GENERALES: ['EOT NO PROGRAMADA','EB']input: '=+General</t>
  </si>
  <si>
    <t>B41</t>
  </si>
  <si>
    <t>COMPLICACIONES GENERALES: ['DELIRIUM','EC']input: '=+General</t>
  </si>
  <si>
    <t>C41</t>
  </si>
  <si>
    <t>COMPLICACIONES GENERALES: ['PaFiO2 &lt;200','ED']input: '=+General</t>
  </si>
  <si>
    <t>D41</t>
  </si>
  <si>
    <t>COMPLICACIONES GENERALES: ['SHOCK/SEPSIS','EE']input: '=+General</t>
  </si>
  <si>
    <t>E41</t>
  </si>
  <si>
    <t>COMPLICACIONES GENERALES: ['I. RENAL','EF']input: '=+General</t>
  </si>
  <si>
    <t>F41</t>
  </si>
  <si>
    <t>COMPLICACIONES GENERALES: ['NAVM','EG']input: '=+General</t>
  </si>
  <si>
    <t>G41</t>
  </si>
  <si>
    <t>COMPLICACIONES GENERALES: ['LESIONES FACIALES','EH']input: '=+General</t>
  </si>
  <si>
    <t>H41</t>
  </si>
  <si>
    <t>COMPLICACIONES GENERALES: ['CAMBIO DE INTERFAZ POR DISCONFORT','EI']input: '=+General</t>
  </si>
  <si>
    <t>I41</t>
  </si>
  <si>
    <t>COMPLICACIONES GENERALES: ['Nº de Complicac','EJ']input: '=+General</t>
  </si>
  <si>
    <t>J41</t>
  </si>
  <si>
    <t>B4'</t>
  </si>
  <si>
    <t>B5'</t>
  </si>
  <si>
    <t>D5'</t>
  </si>
  <si>
    <t>G5'</t>
  </si>
  <si>
    <t>B6'</t>
  </si>
  <si>
    <t>D6'</t>
  </si>
  <si>
    <t>G6'</t>
  </si>
  <si>
    <t>B3'</t>
  </si>
  <si>
    <t>D3'</t>
  </si>
  <si>
    <t>G3'</t>
  </si>
  <si>
    <t>G4'</t>
  </si>
  <si>
    <t>I3'</t>
  </si>
  <si>
    <t>J3'</t>
  </si>
  <si>
    <t>I4'</t>
  </si>
  <si>
    <t>J4'</t>
  </si>
  <si>
    <t>I5'</t>
  </si>
  <si>
    <t>J5'</t>
  </si>
  <si>
    <t>J6'</t>
  </si>
  <si>
    <t>B10'</t>
  </si>
  <si>
    <t>C15'</t>
  </si>
  <si>
    <t>B19'</t>
  </si>
  <si>
    <t>D19'</t>
  </si>
  <si>
    <t>H19'</t>
  </si>
  <si>
    <t>J19'</t>
  </si>
  <si>
    <t>B20'</t>
  </si>
  <si>
    <t>D20'</t>
  </si>
  <si>
    <t>H20'</t>
  </si>
  <si>
    <t>J20'</t>
  </si>
  <si>
    <t>B25'</t>
  </si>
  <si>
    <t>D25'</t>
  </si>
  <si>
    <t>F25'</t>
  </si>
  <si>
    <t>H25'</t>
  </si>
  <si>
    <t>J25'</t>
  </si>
  <si>
    <t>B26'</t>
  </si>
  <si>
    <t>D26'</t>
  </si>
  <si>
    <t>B27'</t>
  </si>
  <si>
    <t>D27'</t>
  </si>
  <si>
    <t>F27'</t>
  </si>
  <si>
    <t>H27'</t>
  </si>
  <si>
    <t>J27'</t>
  </si>
  <si>
    <t>B29'</t>
  </si>
  <si>
    <t>D29'</t>
  </si>
  <si>
    <t>F29'</t>
  </si>
  <si>
    <t>H29'</t>
  </si>
  <si>
    <t>J29'</t>
  </si>
  <si>
    <t>B30'</t>
  </si>
  <si>
    <t>D30'</t>
  </si>
  <si>
    <t>F30'</t>
  </si>
  <si>
    <t>I30'</t>
  </si>
  <si>
    <t>B31'</t>
  </si>
  <si>
    <t>D31'</t>
  </si>
  <si>
    <t>F31'</t>
  </si>
  <si>
    <t>H31'</t>
  </si>
  <si>
    <t>J31'</t>
  </si>
  <si>
    <t>B32'</t>
  </si>
  <si>
    <t>D32'</t>
  </si>
  <si>
    <t>F32'</t>
  </si>
  <si>
    <t>H32'</t>
  </si>
  <si>
    <t>J32'</t>
  </si>
  <si>
    <t>B33'</t>
  </si>
  <si>
    <t>D33'</t>
  </si>
  <si>
    <t>F33'</t>
  </si>
  <si>
    <t>I33'</t>
  </si>
  <si>
    <t>C35'</t>
  </si>
  <si>
    <t>E35'</t>
  </si>
  <si>
    <t>H35'</t>
  </si>
  <si>
    <t>J35'</t>
  </si>
  <si>
    <t>C36'</t>
  </si>
  <si>
    <t>E36'</t>
  </si>
  <si>
    <t>H36'</t>
  </si>
  <si>
    <t>B38'</t>
  </si>
  <si>
    <t>D38'</t>
  </si>
  <si>
    <t>H38'</t>
  </si>
  <si>
    <t>J38'</t>
  </si>
  <si>
    <t>B39'</t>
  </si>
  <si>
    <t>D39'</t>
  </si>
  <si>
    <t>H39'</t>
  </si>
  <si>
    <t>B40'</t>
  </si>
  <si>
    <t>C40'</t>
  </si>
  <si>
    <t>D40'</t>
  </si>
  <si>
    <t>E40'</t>
  </si>
  <si>
    <t>F40'</t>
  </si>
  <si>
    <t>G40'</t>
  </si>
  <si>
    <t>H40'</t>
  </si>
  <si>
    <t>I40'</t>
  </si>
  <si>
    <t>J40'</t>
  </si>
  <si>
    <t>B41'</t>
  </si>
  <si>
    <t>C41'</t>
  </si>
  <si>
    <t>D41'</t>
  </si>
  <si>
    <t>E41'</t>
  </si>
  <si>
    <t>F41'</t>
  </si>
  <si>
    <t>G41'</t>
  </si>
  <si>
    <t>H41'</t>
  </si>
  <si>
    <t>I41'</t>
  </si>
  <si>
    <t>J41'</t>
  </si>
  <si>
    <t>B43'</t>
  </si>
  <si>
    <t>C43'</t>
  </si>
  <si>
    <t>D43'</t>
  </si>
  <si>
    <t>F43'</t>
  </si>
  <si>
    <t>G43'</t>
  </si>
  <si>
    <t>H43'</t>
  </si>
  <si>
    <t>I43'</t>
  </si>
  <si>
    <t>J43'</t>
  </si>
  <si>
    <t>'D3'</t>
  </si>
  <si>
    <t>'B4'</t>
  </si>
  <si>
    <t>'B5'</t>
  </si>
  <si>
    <t>'D5'</t>
  </si>
  <si>
    <t>'B6'</t>
  </si>
  <si>
    <t>'G5'</t>
  </si>
  <si>
    <t>''</t>
  </si>
  <si>
    <t>'D6'</t>
  </si>
  <si>
    <t>'G4'</t>
  </si>
  <si>
    <t>'D38'</t>
  </si>
  <si>
    <t>'B38'</t>
  </si>
  <si>
    <t>'J38'</t>
  </si>
  <si>
    <t>'G3'</t>
  </si>
  <si>
    <t>'B39'</t>
  </si>
  <si>
    <t>'I5'</t>
  </si>
  <si>
    <t>'J5'</t>
  </si>
  <si>
    <t>'I4'</t>
  </si>
  <si>
    <t>'J4'</t>
  </si>
  <si>
    <t>'J6'</t>
  </si>
  <si>
    <t>'G6'</t>
  </si>
  <si>
    <t>'B10'</t>
  </si>
  <si>
    <t>'B7'</t>
  </si>
  <si>
    <t>'C7'</t>
  </si>
  <si>
    <t>'D7'</t>
  </si>
  <si>
    <t>'E7'</t>
  </si>
  <si>
    <t>'F7'</t>
  </si>
  <si>
    <t>'G7'</t>
  </si>
  <si>
    <t>'H7'</t>
  </si>
  <si>
    <t>'I7'</t>
  </si>
  <si>
    <t>'J7'</t>
  </si>
  <si>
    <t>'A8'</t>
  </si>
  <si>
    <t>'B8'</t>
  </si>
  <si>
    <t>'C8'</t>
  </si>
  <si>
    <t>'D8'</t>
  </si>
  <si>
    <t>'E8'</t>
  </si>
  <si>
    <t>'F8'</t>
  </si>
  <si>
    <t>'G8'</t>
  </si>
  <si>
    <t>'H8'</t>
  </si>
  <si>
    <t>'I8'</t>
  </si>
  <si>
    <t>'J8'</t>
  </si>
  <si>
    <t>'A9'</t>
  </si>
  <si>
    <t>'B9'</t>
  </si>
  <si>
    <t>'C9'</t>
  </si>
  <si>
    <t>'D9'</t>
  </si>
  <si>
    <t>'E9'</t>
  </si>
  <si>
    <t>'F9'</t>
  </si>
  <si>
    <t>'G9'</t>
  </si>
  <si>
    <t>'H9'</t>
  </si>
  <si>
    <t>'I9'</t>
  </si>
  <si>
    <t>'J9'</t>
  </si>
  <si>
    <t>'B22'</t>
  </si>
  <si>
    <t>'H22'</t>
  </si>
  <si>
    <t>'J22'</t>
  </si>
  <si>
    <t>'H43'</t>
  </si>
  <si>
    <t>'B25'</t>
  </si>
  <si>
    <t>'D23'</t>
  </si>
  <si>
    <t>'F23'</t>
  </si>
  <si>
    <t>'H23'</t>
  </si>
  <si>
    <t>'B27'</t>
  </si>
  <si>
    <t>'D27'</t>
  </si>
  <si>
    <t>'F27'</t>
  </si>
  <si>
    <t>'B29'</t>
  </si>
  <si>
    <t>'D29'</t>
  </si>
  <si>
    <t>'F29'</t>
  </si>
  <si>
    <t>'B30'</t>
  </si>
  <si>
    <t>'D30'</t>
  </si>
  <si>
    <t>'F30'</t>
  </si>
  <si>
    <t>'I30'</t>
  </si>
  <si>
    <t>'B33'</t>
  </si>
  <si>
    <t>'D33'</t>
  </si>
  <si>
    <t>'F33'</t>
  </si>
  <si>
    <t>'I33'</t>
  </si>
  <si>
    <t>'J29'</t>
  </si>
  <si>
    <t>'H29'</t>
  </si>
  <si>
    <t>'H38'</t>
  </si>
  <si>
    <t>'B23'</t>
  </si>
  <si>
    <t>'C35'</t>
  </si>
  <si>
    <t>'E35'</t>
  </si>
  <si>
    <t>'H35'</t>
  </si>
  <si>
    <t>'J35'</t>
  </si>
  <si>
    <t>'C36'</t>
  </si>
  <si>
    <t>'E36'</t>
  </si>
  <si>
    <t>'B19'</t>
  </si>
  <si>
    <t>'D19'</t>
  </si>
  <si>
    <t>'F19'</t>
  </si>
  <si>
    <t>'H19'</t>
  </si>
  <si>
    <t>'J19'</t>
  </si>
  <si>
    <t>'B20'</t>
  </si>
  <si>
    <t>'D20'</t>
  </si>
  <si>
    <t>'F20'</t>
  </si>
  <si>
    <t>'H20'</t>
  </si>
  <si>
    <t>'J20'</t>
  </si>
  <si>
    <t>'B32'</t>
  </si>
  <si>
    <t>'D32'</t>
  </si>
  <si>
    <t>'F32'</t>
  </si>
  <si>
    <t>'H32'</t>
  </si>
  <si>
    <t>'J32'</t>
  </si>
  <si>
    <t>'B31'</t>
  </si>
  <si>
    <t>'D31'</t>
  </si>
  <si>
    <t>'F31'</t>
  </si>
  <si>
    <t>'H31'</t>
  </si>
  <si>
    <t>'J31'</t>
  </si>
  <si>
    <t>'B40'</t>
  </si>
  <si>
    <t>'C40'</t>
  </si>
  <si>
    <t>'D40'</t>
  </si>
  <si>
    <t>'E40'</t>
  </si>
  <si>
    <t>'F40'</t>
  </si>
  <si>
    <t>'G40'</t>
  </si>
  <si>
    <t>'H40'</t>
  </si>
  <si>
    <t>'I40'</t>
  </si>
  <si>
    <t>'J40'</t>
  </si>
  <si>
    <t>'B41'</t>
  </si>
  <si>
    <t>'C41'</t>
  </si>
  <si>
    <t>'D41'</t>
  </si>
  <si>
    <t>'E41'</t>
  </si>
  <si>
    <t>'F41'</t>
  </si>
  <si>
    <t>'G41'</t>
  </si>
  <si>
    <t>'H41'</t>
  </si>
  <si>
    <t>'I41'</t>
  </si>
  <si>
    <t>'J41'</t>
  </si>
  <si>
    <t>'B3'</t>
  </si>
  <si>
    <t>'I3'</t>
  </si>
  <si>
    <t>'J3'</t>
  </si>
  <si>
    <t>'C15'</t>
  </si>
  <si>
    <t>'D25'</t>
  </si>
  <si>
    <t>'F25'</t>
  </si>
  <si>
    <t>'H25'</t>
  </si>
  <si>
    <t>'J25'</t>
  </si>
  <si>
    <t>'B26'</t>
  </si>
  <si>
    <t>'D26'</t>
  </si>
  <si>
    <t>'H27'</t>
  </si>
  <si>
    <t>'J27'</t>
  </si>
  <si>
    <t>'H36'</t>
  </si>
  <si>
    <t>'D39'</t>
  </si>
  <si>
    <t>'H39'</t>
  </si>
  <si>
    <t>'B43'</t>
  </si>
  <si>
    <t>'C43'</t>
  </si>
  <si>
    <t>'D43'</t>
  </si>
  <si>
    <t>'F43'</t>
  </si>
  <si>
    <t>'G43'</t>
  </si>
  <si>
    <t>'I43'</t>
  </si>
  <si>
    <t>'J43'</t>
  </si>
  <si>
    <t>BG6-BF6=0</t>
  </si>
  <si>
    <t>AND(ISDATE(BF6)</t>
  </si>
  <si>
    <t>ISDATE(BG6))</t>
  </si>
  <si>
    <t>BG6-BF6)</t>
  </si>
  <si>
    <t>AND(K6="VIVO"</t>
  </si>
  <si>
    <t>BH6&gt;28))</t>
  </si>
  <si>
    <t>BH6&lt;=28))</t>
  </si>
  <si>
    <t>28-BH6</t>
  </si>
  <si>
    <t>K6=""</t>
  </si>
  <si>
    <t>)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</si>
  <si>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</si>
  <si>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</si>
  <si>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</si>
  <si>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</si>
  <si>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</si>
  <si>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</si>
  <si>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</si>
  <si>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</si>
  <si>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</si>
  <si>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</si>
  <si>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</si>
  <si>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</si>
  <si>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</si>
  <si>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'N'</t>
  </si>
  <si>
    <t>'O'</t>
  </si>
  <si>
    <t>'P'</t>
  </si>
  <si>
    <t>'Q'</t>
  </si>
  <si>
    <t>'R'</t>
  </si>
  <si>
    <t>'S'</t>
  </si>
  <si>
    <t>'T'</t>
  </si>
  <si>
    <t>'U'</t>
  </si>
  <si>
    <t>'V'</t>
  </si>
  <si>
    <t>'W'</t>
  </si>
  <si>
    <t>'X'</t>
  </si>
  <si>
    <t>'Y'</t>
  </si>
  <si>
    <t>'Z'</t>
  </si>
  <si>
    <t>'AA'</t>
  </si>
  <si>
    <t>'AB'</t>
  </si>
  <si>
    <t>'AC'</t>
  </si>
  <si>
    <t>'AD'</t>
  </si>
  <si>
    <t>'AE'</t>
  </si>
  <si>
    <t>'AF'</t>
  </si>
  <si>
    <t>'AG'</t>
  </si>
  <si>
    <t>'AH'</t>
  </si>
  <si>
    <t>'AI'</t>
  </si>
  <si>
    <t>'AJ'</t>
  </si>
  <si>
    <t>'AK'</t>
  </si>
  <si>
    <t>'AL'</t>
  </si>
  <si>
    <t>'AM'</t>
  </si>
  <si>
    <t>'AN'</t>
  </si>
  <si>
    <t>'AO'</t>
  </si>
  <si>
    <t>'AP'</t>
  </si>
  <si>
    <t>'AQ'</t>
  </si>
  <si>
    <t>'AR'</t>
  </si>
  <si>
    <t>'AS'</t>
  </si>
  <si>
    <t>'AT'</t>
  </si>
  <si>
    <t>'AU'</t>
  </si>
  <si>
    <t>'AV'</t>
  </si>
  <si>
    <t>'AW'</t>
  </si>
  <si>
    <t>'AX'</t>
  </si>
  <si>
    <t>'AY'</t>
  </si>
  <si>
    <t>'AZ'</t>
  </si>
  <si>
    <t>'BA'</t>
  </si>
  <si>
    <t>'BB'</t>
  </si>
  <si>
    <t>'BC'</t>
  </si>
  <si>
    <t>'BD'</t>
  </si>
  <si>
    <t>'BE'</t>
  </si>
  <si>
    <t>'BF'</t>
  </si>
  <si>
    <t>'BG'</t>
  </si>
  <si>
    <t>'BH'</t>
  </si>
  <si>
    <t>'BI'</t>
  </si>
  <si>
    <t>'BJ'</t>
  </si>
  <si>
    <t>'BK'</t>
  </si>
  <si>
    <t>'BL'</t>
  </si>
  <si>
    <t>'BM'</t>
  </si>
  <si>
    <t>'BN'</t>
  </si>
  <si>
    <t>'BO'</t>
  </si>
  <si>
    <t>'BP'</t>
  </si>
  <si>
    <t>'BQ'</t>
  </si>
  <si>
    <t>'BR'</t>
  </si>
  <si>
    <t>'BS'</t>
  </si>
  <si>
    <t>'BT'</t>
  </si>
  <si>
    <t>'BU'</t>
  </si>
  <si>
    <t>'BV'</t>
  </si>
  <si>
    <t>'BW'</t>
  </si>
  <si>
    <t>'BX'</t>
  </si>
  <si>
    <t>'BY'</t>
  </si>
  <si>
    <t>'BZ'</t>
  </si>
  <si>
    <t>'CA'</t>
  </si>
  <si>
    <t>'CB'</t>
  </si>
  <si>
    <t>'CC'</t>
  </si>
  <si>
    <t>'CD'</t>
  </si>
  <si>
    <t>'CE'</t>
  </si>
  <si>
    <t>'CF'</t>
  </si>
  <si>
    <t>'CG'</t>
  </si>
  <si>
    <t>'CH'</t>
  </si>
  <si>
    <t>'CI'</t>
  </si>
  <si>
    <t>'CJ'</t>
  </si>
  <si>
    <t>'CK'</t>
  </si>
  <si>
    <t>'CL'</t>
  </si>
  <si>
    <t>'CM'</t>
  </si>
  <si>
    <t>'CN'</t>
  </si>
  <si>
    <t>'CO'</t>
  </si>
  <si>
    <t>'CP'</t>
  </si>
  <si>
    <t>'CQ'</t>
  </si>
  <si>
    <t>'CR'</t>
  </si>
  <si>
    <t>'CS'</t>
  </si>
  <si>
    <t>'CT'</t>
  </si>
  <si>
    <t>'CU'</t>
  </si>
  <si>
    <t>'CV'</t>
  </si>
  <si>
    <t>'CX'</t>
  </si>
  <si>
    <t>'CY'</t>
  </si>
  <si>
    <t>'CZ'</t>
  </si>
  <si>
    <t>'DA'</t>
  </si>
  <si>
    <t>'DB'</t>
  </si>
  <si>
    <t>'DC'</t>
  </si>
  <si>
    <t>'DD'</t>
  </si>
  <si>
    <t>'DE'</t>
  </si>
  <si>
    <t>'DF'</t>
  </si>
  <si>
    <t>'DG'</t>
  </si>
  <si>
    <t>'DH'</t>
  </si>
  <si>
    <t>'DI'</t>
  </si>
  <si>
    <t>'DJ'</t>
  </si>
  <si>
    <t>'DK'</t>
  </si>
  <si>
    <t>'DL'</t>
  </si>
  <si>
    <t>'DM'</t>
  </si>
  <si>
    <t>'DN'</t>
  </si>
  <si>
    <t>'DO'</t>
  </si>
  <si>
    <t>'DP'</t>
  </si>
  <si>
    <t>'DQ'</t>
  </si>
  <si>
    <t>'DR'</t>
  </si>
  <si>
    <t>'DS'</t>
  </si>
  <si>
    <t>'DT'</t>
  </si>
  <si>
    <t>'DU'</t>
  </si>
  <si>
    <t>'DV'</t>
  </si>
  <si>
    <t>'DW'</t>
  </si>
  <si>
    <t>'DX'</t>
  </si>
  <si>
    <t>'DY'</t>
  </si>
  <si>
    <t>'DZ'</t>
  </si>
  <si>
    <t>'EA'</t>
  </si>
  <si>
    <t>'EB'</t>
  </si>
  <si>
    <t>'EC'</t>
  </si>
  <si>
    <t>'ED'</t>
  </si>
  <si>
    <t>'EE'</t>
  </si>
  <si>
    <t>'EF'</t>
  </si>
  <si>
    <t>'EG'</t>
  </si>
  <si>
    <t>'EH'</t>
  </si>
  <si>
    <t>'EI'</t>
  </si>
  <si>
    <t>'EJ'</t>
  </si>
  <si>
    <t>'EK'</t>
  </si>
  <si>
    <t>'EL'</t>
  </si>
  <si>
    <t>'EM'</t>
  </si>
  <si>
    <t>'EN'</t>
  </si>
  <si>
    <t>'EO'</t>
  </si>
  <si>
    <t>'EP'</t>
  </si>
  <si>
    <t>'EQ'</t>
  </si>
  <si>
    <t>'ER'</t>
  </si>
  <si>
    <t>'ES'</t>
  </si>
  <si>
    <t>'ET'</t>
  </si>
  <si>
    <t>'EU'</t>
  </si>
  <si>
    <t>'EV'</t>
  </si>
  <si>
    <t>'EW'</t>
  </si>
  <si>
    <t>'EX'</t>
  </si>
  <si>
    <t>'EY'</t>
  </si>
  <si>
    <t>'EZ'</t>
  </si>
  <si>
    <t>'FA'</t>
  </si>
  <si>
    <t>'FB'</t>
  </si>
  <si>
    <t>'FC'</t>
  </si>
  <si>
    <t>'FD'</t>
  </si>
  <si>
    <t>'FE'</t>
  </si>
  <si>
    <t>'FF'</t>
  </si>
  <si>
    <t>'FG'</t>
  </si>
  <si>
    <t>'FH'</t>
  </si>
  <si>
    <t>'FI'</t>
  </si>
  <si>
    <t>'FJ'</t>
  </si>
  <si>
    <t>'FK'</t>
  </si>
  <si>
    <t>'FL'</t>
  </si>
  <si>
    <t>'FM'</t>
  </si>
  <si>
    <t>'FN'</t>
  </si>
  <si>
    <t>'FO'</t>
  </si>
  <si>
    <t>'FP'</t>
  </si>
  <si>
    <t>B22'</t>
  </si>
  <si>
    <t>D22'</t>
  </si>
  <si>
    <t>F22'</t>
  </si>
  <si>
    <t>H22'</t>
  </si>
  <si>
    <t>J22'</t>
  </si>
  <si>
    <t>B23'</t>
  </si>
  <si>
    <t>D23'</t>
  </si>
  <si>
    <t>Transtubación</t>
  </si>
  <si>
    <t>F23'</t>
  </si>
  <si>
    <t>H23'</t>
  </si>
  <si>
    <t>J23'</t>
  </si>
  <si>
    <t>'D22'</t>
  </si>
  <si>
    <t>'F22'</t>
  </si>
  <si>
    <t>'J23'</t>
  </si>
  <si>
    <t>Fijado_en</t>
  </si>
  <si>
    <t>VM_Fecha_Inicio</t>
  </si>
  <si>
    <t>VM_Fecha_Fin</t>
  </si>
  <si>
    <t>Ingresa_TQT</t>
  </si>
  <si>
    <t>Ingresa_ARM</t>
  </si>
  <si>
    <t>VM_N_de_veces</t>
  </si>
  <si>
    <t>N_de_pronos</t>
  </si>
  <si>
    <t>Fecha_de_IOT</t>
  </si>
  <si>
    <t>Tubo_N</t>
  </si>
  <si>
    <t>nya</t>
  </si>
  <si>
    <t>edad</t>
  </si>
  <si>
    <t>genero</t>
  </si>
  <si>
    <t>peso_real</t>
  </si>
  <si>
    <t>altura</t>
  </si>
  <si>
    <t>peso_predicho</t>
  </si>
  <si>
    <t>tipo_ingreso</t>
  </si>
  <si>
    <t>cama_uti</t>
  </si>
  <si>
    <t>hc</t>
  </si>
  <si>
    <t>fecha_ingreso_h</t>
  </si>
  <si>
    <t>fecha_ingreso_uti</t>
  </si>
  <si>
    <t>sofa_i</t>
  </si>
  <si>
    <t>sofa_ii</t>
  </si>
  <si>
    <t>apache_i</t>
  </si>
  <si>
    <t>apache_ii</t>
  </si>
  <si>
    <t>sapsii_i</t>
  </si>
  <si>
    <t>sapsii_ii</t>
  </si>
  <si>
    <t>charlson</t>
  </si>
  <si>
    <t>antecedentes_hta,</t>
  </si>
  <si>
    <t>antecedentes_iam,</t>
  </si>
  <si>
    <t>antecedentes_ic,</t>
  </si>
  <si>
    <t>antecedentes_pcr,</t>
  </si>
  <si>
    <t>antecedentes_epoc,</t>
  </si>
  <si>
    <t>antecedentes_tbq,</t>
  </si>
  <si>
    <t>antecedentes_ex_tbq,</t>
  </si>
  <si>
    <t>antecedentes_asma,</t>
  </si>
  <si>
    <t>antecedentes_ocd,</t>
  </si>
  <si>
    <t>antecedentes_nmn,</t>
  </si>
  <si>
    <t>antecedentes_vmi_previa,</t>
  </si>
  <si>
    <t>antecedentes_vni_domiciliaria,</t>
  </si>
  <si>
    <t>antecedentes_acv,</t>
  </si>
  <si>
    <t>antecedentes_tec,</t>
  </si>
  <si>
    <t>antecedentes_aneurisma,</t>
  </si>
  <si>
    <t>antecedentes_enf_neuromusc,</t>
  </si>
  <si>
    <t>antecedentes_dbt,</t>
  </si>
  <si>
    <t>antecedentes_obesidad,</t>
  </si>
  <si>
    <t>antecedentes_hipotiroidismo,</t>
  </si>
  <si>
    <t>antecedentes_hipertiroidismo,</t>
  </si>
  <si>
    <t>antecedentes_insuf_renal,</t>
  </si>
  <si>
    <t>antecedentes_pop,</t>
  </si>
  <si>
    <t>antecedentes_tbc,</t>
  </si>
  <si>
    <t>antecedentes_hiv,</t>
  </si>
  <si>
    <t>antecedentes_hepatitis,</t>
  </si>
  <si>
    <t>antecedentes_chagas,</t>
  </si>
  <si>
    <t>antecedentes_consumo_de_sustancias,</t>
  </si>
  <si>
    <t>antecedentes_reumatologicos,</t>
  </si>
  <si>
    <t>antecedentes_psiquiatricos,</t>
  </si>
  <si>
    <t>antecedentes_oncologicos,</t>
  </si>
  <si>
    <t>antecedentes_otros,</t>
  </si>
  <si>
    <t>estudios_comp</t>
  </si>
  <si>
    <t>CNAFO</t>
  </si>
  <si>
    <t>CNAFO_fecha_inicio</t>
  </si>
  <si>
    <t>CNAFO_falla</t>
  </si>
  <si>
    <t>CNAFO_causa</t>
  </si>
  <si>
    <t>VMNI</t>
  </si>
  <si>
    <t>VMNI_fecha_inicio</t>
  </si>
  <si>
    <t>VMNI_falla</t>
  </si>
  <si>
    <t>VMNI_causa</t>
  </si>
  <si>
    <t>Motivo</t>
  </si>
  <si>
    <t>N_Asp_traq</t>
  </si>
  <si>
    <t>N_Asp_naso</t>
  </si>
  <si>
    <t>N_deglu</t>
  </si>
  <si>
    <t>N_Func_resp</t>
  </si>
  <si>
    <t>Otro_Motivo</t>
  </si>
  <si>
    <t>cual</t>
  </si>
  <si>
    <t>Nuevo_evento</t>
  </si>
  <si>
    <t>NE_Inicio</t>
  </si>
  <si>
    <t>NE_Fin</t>
  </si>
  <si>
    <t>N_AKR_dia</t>
  </si>
  <si>
    <t>N_AKM_dia</t>
  </si>
  <si>
    <t>Fecha_de_inicio</t>
  </si>
  <si>
    <t>Método_PVE</t>
  </si>
  <si>
    <t>Tiempo</t>
  </si>
  <si>
    <t>Boles</t>
  </si>
  <si>
    <t>WIND</t>
  </si>
  <si>
    <t>Fecha_EOT</t>
  </si>
  <si>
    <t>Tipo_EOT</t>
  </si>
  <si>
    <t>Falla_EOT</t>
  </si>
  <si>
    <t>Horas_a_la_falla</t>
  </si>
  <si>
    <t>VMNI_postEOT</t>
  </si>
  <si>
    <t>VMNI_Inicio</t>
  </si>
  <si>
    <t>VMNI_Fin</t>
  </si>
  <si>
    <t>VMNI_Falla</t>
  </si>
  <si>
    <t>ReIOT_Post_VNI</t>
  </si>
  <si>
    <t>CNAFO_postEOT</t>
  </si>
  <si>
    <t>CNAFO_Inicio</t>
  </si>
  <si>
    <t>CNAFO_Fin</t>
  </si>
  <si>
    <t>CNAFO_Falla</t>
  </si>
  <si>
    <t>ReIOT_Post_CNAF</t>
  </si>
  <si>
    <t>REIOT</t>
  </si>
  <si>
    <t>REIOT_Motivo</t>
  </si>
  <si>
    <t>N_Fallas_EOT</t>
  </si>
  <si>
    <t>N_de_PVE</t>
  </si>
  <si>
    <t>Fecha_Traqueostomia</t>
  </si>
  <si>
    <t>Traqueostomia_Tipo</t>
  </si>
  <si>
    <t>Cambio_de_canula</t>
  </si>
  <si>
    <t>N_de_Veces</t>
  </si>
  <si>
    <t>Egresa_decanulado</t>
  </si>
  <si>
    <t>Fecha_deca</t>
  </si>
  <si>
    <t>Motivo_de_cambio</t>
  </si>
  <si>
    <t>Egresado</t>
  </si>
  <si>
    <t>Egresado_Fecha</t>
  </si>
  <si>
    <t>Dependiente_de_VM</t>
  </si>
  <si>
    <t>Destino</t>
  </si>
  <si>
    <t>LET</t>
  </si>
  <si>
    <t>LET_Fecha</t>
  </si>
  <si>
    <t>Causa_de_muerte</t>
  </si>
  <si>
    <t>complicaciones_1</t>
  </si>
  <si>
    <t>complicaciones_2</t>
  </si>
  <si>
    <t>complicaciones_3</t>
  </si>
  <si>
    <t>complicaciones_4</t>
  </si>
  <si>
    <t>complicaciones_5</t>
  </si>
  <si>
    <t>complicaciones_6</t>
  </si>
  <si>
    <t>complicaciones_7</t>
  </si>
  <si>
    <t>complicaciones_8</t>
  </si>
  <si>
    <t>complicaciones_9</t>
  </si>
  <si>
    <t>complicaciones_10</t>
  </si>
  <si>
    <t>complicaciones_11</t>
  </si>
  <si>
    <t>complicaciones_12</t>
  </si>
  <si>
    <t>complicaciones_13</t>
  </si>
  <si>
    <t>complicaciones_14</t>
  </si>
  <si>
    <t>complicaciones_15</t>
  </si>
  <si>
    <t>complicaciones_16</t>
  </si>
  <si>
    <t>complicaciones_17</t>
  </si>
  <si>
    <t>complicaciones_18</t>
  </si>
  <si>
    <t>dias_Analgesicos</t>
  </si>
  <si>
    <t>dias_Sedantes</t>
  </si>
  <si>
    <t>dias_Inotropicos</t>
  </si>
  <si>
    <t>dias_BNM</t>
  </si>
  <si>
    <t>dias_Delirium</t>
  </si>
  <si>
    <t>dias_Antipsicoticos</t>
  </si>
  <si>
    <t>dias_de_tubo</t>
  </si>
  <si>
    <t>dias_de_ARM</t>
  </si>
  <si>
    <t>dias_de_UTI</t>
  </si>
  <si>
    <t>0:['nya','B4'],</t>
  </si>
  <si>
    <t>1:['edad','B5'],</t>
  </si>
  <si>
    <t>2:['genero','D5'],</t>
  </si>
  <si>
    <t>3:['peso_real','G5'],</t>
  </si>
  <si>
    <t>4:['altura','B6'],</t>
  </si>
  <si>
    <t>5:['peso_predicho','D6'],</t>
  </si>
  <si>
    <t>6:['tipo_ingreso','G6'],</t>
  </si>
  <si>
    <t>7:['cama_uti','B3'],</t>
  </si>
  <si>
    <t>8:['hc','D3'],</t>
  </si>
  <si>
    <t>9:['fecha_ingreso_h','G3'],</t>
  </si>
  <si>
    <t>10:['fecha_ingreso_uti','G4'],</t>
  </si>
  <si>
    <t>11:['sofa_i','I3'],</t>
  </si>
  <si>
    <t>12:['sofa_ii','J3'],</t>
  </si>
  <si>
    <t>13:['apache_i','I4'],</t>
  </si>
  <si>
    <t>14:['apache_ii','J4'],</t>
  </si>
  <si>
    <t>15:['sapsii_i','I5'],</t>
  </si>
  <si>
    <t>16:['sapsii_ii','J5'],</t>
  </si>
  <si>
    <t>17:['charlson','J6'],</t>
  </si>
  <si>
    <t>19:['antecedentes_hta,','B7'],</t>
  </si>
  <si>
    <t>20:['antecedentes_iam,','C7'],</t>
  </si>
  <si>
    <t>21:['antecedentes_ic,','D7'],</t>
  </si>
  <si>
    <t>22:['antecedentes_pcr,','E7'],</t>
  </si>
  <si>
    <t>23:['antecedentes_epoc,','F7'],</t>
  </si>
  <si>
    <t>24:['antecedentes_tbq,','G7'],</t>
  </si>
  <si>
    <t>25:['antecedentes_ex_tbq,','H7'],</t>
  </si>
  <si>
    <t>26:['antecedentes_asma,','I7'],</t>
  </si>
  <si>
    <t>27:['antecedentes_ocd,','J7'],</t>
  </si>
  <si>
    <t>28:['antecedentes_nmn,','A8'],</t>
  </si>
  <si>
    <t>29:['antecedentes_vmi_previa,','B8'],</t>
  </si>
  <si>
    <t>30:['antecedentes_vni_domiciliaria,','C8'],</t>
  </si>
  <si>
    <t>31:['antecedentes_acv,','D8'],</t>
  </si>
  <si>
    <t>32:['antecedentes_tec,','E8'],</t>
  </si>
  <si>
    <t>33:['antecedentes_aneurisma,','F8'],</t>
  </si>
  <si>
    <t>34:['antecedentes_enf_neuromusc,','G8'],</t>
  </si>
  <si>
    <t>35:['antecedentes_dbt,','H8'],</t>
  </si>
  <si>
    <t>36:['antecedentes_obesidad,','I8'],</t>
  </si>
  <si>
    <t>37:['antecedentes_hipotiroidismo,','J8'],</t>
  </si>
  <si>
    <t>38:['antecedentes_hipertiroidismo,','A9'],</t>
  </si>
  <si>
    <t>39:['antecedentes_insuf_renal,','B9'],</t>
  </si>
  <si>
    <t>40:['antecedentes_pop,','C9'],</t>
  </si>
  <si>
    <t>41:['antecedentes_tbc,','D9'],</t>
  </si>
  <si>
    <t>42:['antecedentes_hiv,','E9'],</t>
  </si>
  <si>
    <t>43:['antecedentes_hepatitis,','F9'],</t>
  </si>
  <si>
    <t>44:['antecedentes_chagas,','G9'],</t>
  </si>
  <si>
    <t>45:['antecedentes_consumo_de_sustancias,','H9'],</t>
  </si>
  <si>
    <t>46:['antecedentes_reumatologicos,','I9'],</t>
  </si>
  <si>
    <t>47:['antecedentes_psiquiatricos,','J9'],</t>
  </si>
  <si>
    <t>48:['antecedentes_oncologicos,',],</t>
  </si>
  <si>
    <t>49:['antecedentes_otros,',],</t>
  </si>
  <si>
    <t>50:['estudios_comp','C15'],</t>
  </si>
  <si>
    <t>51:['CNAFO','B19'],</t>
  </si>
  <si>
    <t>52:['CNAFO_fecha_inicio','D19'],</t>
  </si>
  <si>
    <t>53:['CNAFO_falla','H19'],</t>
  </si>
  <si>
    <t>54:['CNAFO_causa','J19'],</t>
  </si>
  <si>
    <t>55:['VMNI','B20'],</t>
  </si>
  <si>
    <t>56:['VMNI_fecha_inicio','D20'],</t>
  </si>
  <si>
    <t>57:['VMNI_falla','H20'],</t>
  </si>
  <si>
    <t>58:['VMNI_causa','J20'],</t>
  </si>
  <si>
    <t>59:['Fecha_de_IOT','B22'],</t>
  </si>
  <si>
    <t>60:['Tubo_N','D22'],</t>
  </si>
  <si>
    <t>61:['Fijado_en','F22'],</t>
  </si>
  <si>
    <t>62:['VM_Fecha_Inicio','H22'],</t>
  </si>
  <si>
    <t>63:['VM_Fecha_Fin','J22'],</t>
  </si>
  <si>
    <t>64:['Ingresa_TQT','B23'],</t>
  </si>
  <si>
    <t>65:['Ingresa_ARM','D23'],</t>
  </si>
  <si>
    <t>66:['Transtubación','F23'],</t>
  </si>
  <si>
    <t>67:['VM_N_de_veces','H23'],</t>
  </si>
  <si>
    <t>68:['N_de_pronos','J23'],</t>
  </si>
  <si>
    <t>69:['Motivo','B25'],</t>
  </si>
  <si>
    <t>70:['N_Asp_traq','D25'],</t>
  </si>
  <si>
    <t>71:['N_Asp_naso','F25'],</t>
  </si>
  <si>
    <t>72:['N_deglu','H25'],</t>
  </si>
  <si>
    <t>73:['N_Func_resp','J25'],</t>
  </si>
  <si>
    <t>74:['Otro_Motivo','B26'],</t>
  </si>
  <si>
    <t>75:['cual','D26'],</t>
  </si>
  <si>
    <t>76:['Nuevo_evento','B27'],</t>
  </si>
  <si>
    <t>77:['NE_Inicio','D27'],</t>
  </si>
  <si>
    <t>78:['NE_Fin','F27'],</t>
  </si>
  <si>
    <t>79:['N_AKR_dia','H27'],</t>
  </si>
  <si>
    <t>80:['N_AKM_dia','J27'],</t>
  </si>
  <si>
    <t>81:['Fecha_de_inicio','B29'],</t>
  </si>
  <si>
    <t>82:['Método_PVE','D29'],</t>
  </si>
  <si>
    <t>83:['Tiempo','F29'],</t>
  </si>
  <si>
    <t>84:['Boles','H29'],</t>
  </si>
  <si>
    <t>85:['WIND','J29'],</t>
  </si>
  <si>
    <t>86:['Fecha_EOT','B30'],</t>
  </si>
  <si>
    <t>87:['Tipo_EOT','D30'],</t>
  </si>
  <si>
    <t>88:['Falla_EOT','F30'],</t>
  </si>
  <si>
    <t>89:['Horas_a_la_falla','I30'],</t>
  </si>
  <si>
    <t>90:['VMNI_postEOT','B31'],</t>
  </si>
  <si>
    <t>91:['VMNI_Inicio','D31'],</t>
  </si>
  <si>
    <t>92:['VMNI_Fin','F31'],</t>
  </si>
  <si>
    <t>93:['VMNI_Falla','H31'],</t>
  </si>
  <si>
    <t>94:['ReIOT_Post_VNI','J31'],</t>
  </si>
  <si>
    <t>95:['CNAFO_postEOT','B32'],</t>
  </si>
  <si>
    <t>96:['CNAFO_Inicio','D32'],</t>
  </si>
  <si>
    <t>97:['CNAFO_Fin','F32'],</t>
  </si>
  <si>
    <t>98:['CNAFO_Falla','H32'],</t>
  </si>
  <si>
    <t>99:['ReIOT_Post_CNAF','J32'],</t>
  </si>
  <si>
    <t>100:['REIOT','B33'],</t>
  </si>
  <si>
    <t>101:['REIOT_Motivo','D33'],</t>
  </si>
  <si>
    <t>102:['N_Fallas_EOT','F33'],</t>
  </si>
  <si>
    <t>103:['N_de_PVE','I33'],</t>
  </si>
  <si>
    <t>104:['Fecha_Traqueostomia','C35'],</t>
  </si>
  <si>
    <t>105:['Traqueostomia_Tipo','E35'],</t>
  </si>
  <si>
    <t>106:['Cambio_de_canula','H35'],</t>
  </si>
  <si>
    <t>107:['N_de_Veces','J35'],</t>
  </si>
  <si>
    <t>108:['Egresa_decanulado','C36'],</t>
  </si>
  <si>
    <t>109:['Fecha_deca','E36'],</t>
  </si>
  <si>
    <t>110:['Motivo_de_cambio','H36'],</t>
  </si>
  <si>
    <t>111:['Egresado','B38'],</t>
  </si>
  <si>
    <t>112:['Egresado_Fecha','D38'],</t>
  </si>
  <si>
    <t>113:['Dependiente_de_VM','H38'],</t>
  </si>
  <si>
    <t>114:['Destino','J38'],</t>
  </si>
  <si>
    <t>115:['LET','B39'],</t>
  </si>
  <si>
    <t>116:['LET_Fecha','D39'],</t>
  </si>
  <si>
    <t>117:['Causa_de_muerte','H39'],</t>
  </si>
  <si>
    <t>118:['complicaciones_1','B40'],</t>
  </si>
  <si>
    <t>119:['complicaciones_2','C40'],</t>
  </si>
  <si>
    <t>120:['complicaciones_3','D40'],</t>
  </si>
  <si>
    <t>121:['complicaciones_4','E40'],</t>
  </si>
  <si>
    <t>122:['complicaciones_5','F40'],</t>
  </si>
  <si>
    <t>123:['complicaciones_6','G40'],</t>
  </si>
  <si>
    <t>124:['complicaciones_7','H40'],</t>
  </si>
  <si>
    <t>125:['complicaciones_8','I40'],</t>
  </si>
  <si>
    <t>126:['complicaciones_9','J40'],</t>
  </si>
  <si>
    <t>127:['complicaciones_10','B41'],</t>
  </si>
  <si>
    <t>128:['complicaciones_11','C41'],</t>
  </si>
  <si>
    <t>129:['complicaciones_12','D41'],</t>
  </si>
  <si>
    <t>130:['complicaciones_13','E41'],</t>
  </si>
  <si>
    <t>131:['complicaciones_14','F41'],</t>
  </si>
  <si>
    <t>132:['complicaciones_15','G41'],</t>
  </si>
  <si>
    <t>133:['complicaciones_16','H41'],</t>
  </si>
  <si>
    <t>134:['complicaciones_17','I41'],</t>
  </si>
  <si>
    <t>135:['complicaciones_18','J41'],</t>
  </si>
  <si>
    <t>136:['dias_Analgesicos','B43'],</t>
  </si>
  <si>
    <t>137:['dias_Sedantes','C43'],</t>
  </si>
  <si>
    <t>138:['dias_Inotropicos','D43'],</t>
  </si>
  <si>
    <t>139:['dias_BNM','F43'],</t>
  </si>
  <si>
    <t>140:['dias_Delirium','G43'],</t>
  </si>
  <si>
    <t>141:['dias_Antipsicoticos','H43'],</t>
  </si>
  <si>
    <t>142:['dias_de_tubo','H43'],</t>
  </si>
  <si>
    <t>143:['dias_de_ARM','I43'],</t>
  </si>
  <si>
    <t>144:['dias_de_UTI','J43'],</t>
  </si>
  <si>
    <t>J3</t>
  </si>
  <si>
    <t>I3</t>
  </si>
  <si>
    <t>"=IFS(O(M12="";I12="");"";M12=I12;"1";Y(ISDATE(M12);ISDATE(I12));I12-M12)"</t>
  </si>
  <si>
    <t>'=IFS(Y(I12="";J12="");"";Y(ISDATE(I12);J12="");"";J12=I12;"1";Y(ISDATE(I12);ISDATE(J12));J12-I12)"</t>
  </si>
  <si>
    <t>'=SI(Y(E12&lt;&gt;"";F12&lt;&gt;"");F12/(E12/100)^2;"")"</t>
  </si>
  <si>
    <t>'=IFS(O(BF6="";BG6="");"N/C";BG6-BF6=0;"1";Y(ISDATE(BF6);ISDATE(BG6));BG6-BF6)"</t>
  </si>
  <si>
    <t>'=IFS(Y(ISDATE(BF6);K6="MUERTO");0;Y(ISDATE(BF6);Y(K6="VIVO";BH6&gt;28));0;Y(ISDATE(BF6);Y(K6="VIVO";BH6&lt;=28));28-BH6;K6="";"")"</t>
  </si>
  <si>
    <t>'=IFS(Y(CH6="SI";ISDATE(CN6));CN6-I6;Y(CH6="SI";CN6="");J6-I6;Y(ISDATE(CI6);ISDATE(CN6));CN6-CI6;Y(ISDATE(CI6);CN6="");J6-CI6;Y(CH6="";Y(CI6="";CN6=""));"N/C")"</t>
  </si>
  <si>
    <t>'=SI(Y(ISDATE(CI6);ISDATE(BE6));CI6-BE6;"N/C")"</t>
  </si>
  <si>
    <t>'=IFS(O(CR6&lt;&gt;"";ISDATE(CS6));"SI";Y(CR6="";CS6="");"NO")"</t>
  </si>
  <si>
    <t>CNAFO_fecha_fin</t>
  </si>
  <si>
    <t>53:['CNAFO_fecha_fin','F19'],</t>
  </si>
  <si>
    <t>CW'</t>
  </si>
  <si>
    <t>'=IFS(Y(CT6="";CS6="");"N/C";CT6-CS6=0;"1";Y(ISDATE(CS6);ISDATE(CT6));CT6-CS6)"</t>
  </si>
  <si>
    <t>'=SI(CX6&lt;&gt;"";CX6;"N/C")"</t>
  </si>
  <si>
    <t>VMNI_fecha_fin</t>
  </si>
  <si>
    <t>F20'</t>
  </si>
  <si>
    <t>'=IFS(Y(CZ6="";DA6="");"N/C";DA6-CZ6=0;"1";Y(ISDATE(CZ6);ISDATE(DA6));DA6-CZ6)"</t>
  </si>
  <si>
    <t>'=SI(DE6&lt;&gt;"";DE6;"N/C")"</t>
  </si>
  <si>
    <t>'=IFS(O(DH6="";DG6="");"N/C";DH6-DG6=0;"1";Y(ISDATE(DH6);ISDATE(DG6));DH6-DG6)"</t>
  </si>
  <si>
    <t>'=IFS(O(DM6&lt;&gt;"";ISDATE(DN6));"SI";Y(DM6="";DN6="");"N/C")"</t>
  </si>
  <si>
    <t>'=IFS(Y(DN6="";DO6="");"N/C";DO6-DN6=0;"1";Y(ISDATE(DN6);ISDATE(DO6));DO6-DN6)"</t>
  </si>
  <si>
    <t>motivo_ingreso_1</t>
  </si>
  <si>
    <t>motivo_ingreso_2</t>
  </si>
  <si>
    <t>motivo_ingreso_3</t>
  </si>
  <si>
    <t>motivo_ingreso_4</t>
  </si>
  <si>
    <t>B11'</t>
  </si>
  <si>
    <t>F10</t>
  </si>
  <si>
    <t>F11</t>
  </si>
  <si>
    <t>18:['motivo_ingreso_1','B10'],</t>
  </si>
  <si>
    <t>19:['motivo_ingreso_2','B11'],</t>
  </si>
  <si>
    <t>20:['motivo_ingreso_3','F10],</t>
  </si>
  <si>
    <t>21:['motivo_ingreso_4','F11],</t>
  </si>
  <si>
    <t>HTA</t>
  </si>
  <si>
    <t>IAM</t>
  </si>
  <si>
    <t>IC</t>
  </si>
  <si>
    <t>PCR</t>
  </si>
  <si>
    <t>EPOC</t>
  </si>
  <si>
    <t>TBQ</t>
  </si>
  <si>
    <t>ExTBQ</t>
  </si>
  <si>
    <t>ASMA</t>
  </si>
  <si>
    <t>OCD</t>
  </si>
  <si>
    <t>NMN</t>
  </si>
  <si>
    <t>VMI PREVIA</t>
  </si>
  <si>
    <t>VNI DOMIC</t>
  </si>
  <si>
    <t>ACV</t>
  </si>
  <si>
    <t>TEC</t>
  </si>
  <si>
    <t>ANEURISMA</t>
  </si>
  <si>
    <t>ENF NEUROM</t>
  </si>
  <si>
    <t>DBT</t>
  </si>
  <si>
    <t>OBESIDAD</t>
  </si>
  <si>
    <t>HIPOTIR</t>
  </si>
  <si>
    <t>HIPERTIR</t>
  </si>
  <si>
    <t>INSUF RENAL</t>
  </si>
  <si>
    <t>POP</t>
  </si>
  <si>
    <t>TBC</t>
  </si>
  <si>
    <t>HIV</t>
  </si>
  <si>
    <t>HEPATITIS</t>
  </si>
  <si>
    <t>CHAGAS</t>
  </si>
  <si>
    <t>CONSUMO</t>
  </si>
  <si>
    <t>REUMATOLOGICOS</t>
  </si>
  <si>
    <t>PSIQUIATRICOS</t>
  </si>
  <si>
    <t>ONCOLOGICOS</t>
  </si>
  <si>
    <t>OTROS</t>
  </si>
  <si>
    <t>"=CONCATENAR("'";B2;"'";",")"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</si>
  <si>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</si>
  <si>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</si>
  <si>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</si>
  <si>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</si>
  <si>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</si>
  <si>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</si>
  <si>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</si>
  <si>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</si>
  <si>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</si>
  <si>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</si>
  <si>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</si>
  <si>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Vt (mL/Kg)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</si>
  <si>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</si>
  <si>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</si>
  <si>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</si>
  <si>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</si>
  <si>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</si>
  <si>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</si>
  <si>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</si>
  <si>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</si>
  <si>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</si>
  <si>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P0.1</t>
  </si>
  <si>
    <t>Pocc</t>
  </si>
  <si>
    <t>ÍNDICE DE OXIGENACIÓN</t>
  </si>
  <si>
    <t>pH</t>
  </si>
  <si>
    <t>PaO2</t>
  </si>
  <si>
    <t>PaCO2</t>
  </si>
  <si>
    <t>SaO2</t>
  </si>
  <si>
    <t>SpO2</t>
  </si>
  <si>
    <t>PaFiO2</t>
  </si>
  <si>
    <t xml:space="preserve">DECUBITO </t>
  </si>
  <si>
    <t>N pronos</t>
  </si>
  <si>
    <t>'FQ'</t>
  </si>
  <si>
    <t>'GS'</t>
  </si>
  <si>
    <t>'HU'</t>
  </si>
  <si>
    <t>'IW'</t>
  </si>
  <si>
    <t>'JY'</t>
  </si>
  <si>
    <t>'LA'</t>
  </si>
  <si>
    <t>'MC'</t>
  </si>
  <si>
    <t>'NE'</t>
  </si>
  <si>
    <t>'OG'</t>
  </si>
  <si>
    <t>'PI'</t>
  </si>
  <si>
    <t>'QK'</t>
  </si>
  <si>
    <t>'RM'</t>
  </si>
  <si>
    <t>'SO'</t>
  </si>
  <si>
    <t>'TQ'</t>
  </si>
  <si>
    <t>'US'</t>
  </si>
  <si>
    <t>'VU'</t>
  </si>
  <si>
    <t>'WW'</t>
  </si>
  <si>
    <t>'XY'</t>
  </si>
  <si>
    <t>'ZA'</t>
  </si>
  <si>
    <t>'AAC'</t>
  </si>
  <si>
    <t>'ABE'</t>
  </si>
  <si>
    <t>'ACG'</t>
  </si>
  <si>
    <t>'ADI'</t>
  </si>
  <si>
    <t>'AEK'</t>
  </si>
  <si>
    <t>'AFM'</t>
  </si>
  <si>
    <t>'AGO'</t>
  </si>
  <si>
    <t>'AHQ'</t>
  </si>
  <si>
    <t>'AIS'</t>
  </si>
  <si>
    <t>'AJU'</t>
  </si>
  <si>
    <t>'AKW'</t>
  </si>
  <si>
    <t>'ALY'</t>
  </si>
  <si>
    <t>Col_Inicio</t>
  </si>
  <si>
    <t>'6': ['fc'</t>
  </si>
  <si>
    <t>'7': ['tas'</t>
  </si>
  <si>
    <t>'8': ['tad'</t>
  </si>
  <si>
    <t>'9': ['t'</t>
  </si>
  <si>
    <t>'10': ['spo2'</t>
  </si>
  <si>
    <t>'11': ['cpot_eva'</t>
  </si>
  <si>
    <t>'12': ['analgesicos'</t>
  </si>
  <si>
    <t>'13': ['rass'</t>
  </si>
  <si>
    <t>'14': ['sedantes'</t>
  </si>
  <si>
    <t>'15': ['cam_icu'</t>
  </si>
  <si>
    <t>'16': ['antipsicoticos'</t>
  </si>
  <si>
    <t>'17': ['mrc'</t>
  </si>
  <si>
    <t>'18': ['bqnm'</t>
  </si>
  <si>
    <t>'19': ['inotropicos'</t>
  </si>
  <si>
    <t>'20': ['ph'</t>
  </si>
  <si>
    <t>'21': ['paco2'</t>
  </si>
  <si>
    <t>'22': ['pao2'</t>
  </si>
  <si>
    <t>'23': ['hco3'</t>
  </si>
  <si>
    <t>'24': ['be'</t>
  </si>
  <si>
    <t>'25': ['sao2'</t>
  </si>
  <si>
    <t>'26': ['lac'</t>
  </si>
  <si>
    <t>'27': ['fio2'</t>
  </si>
  <si>
    <t>'28': ['pao2_fio2'</t>
  </si>
  <si>
    <t>'29': ['modo_vm'</t>
  </si>
  <si>
    <t>'30': ['vt_pi_psv'</t>
  </si>
  <si>
    <t>'31': ['fr'</t>
  </si>
  <si>
    <t>'32': ['peep'</t>
  </si>
  <si>
    <t>'33': ['fio2_2'</t>
  </si>
  <si>
    <t>'34': ['ti'</t>
  </si>
  <si>
    <t>'35': ['flujo'</t>
  </si>
  <si>
    <t>'36': ['onda_flujo'</t>
  </si>
  <si>
    <t>'37': ['fr_total'</t>
  </si>
  <si>
    <t>'38': ['vte'</t>
  </si>
  <si>
    <t>'39': ['vm'</t>
  </si>
  <si>
    <t>'40': ['pip'</t>
  </si>
  <si>
    <t>'41': ['p_plateau'</t>
  </si>
  <si>
    <t>'42': ['peept'</t>
  </si>
  <si>
    <t>'43': ['asiste'</t>
  </si>
  <si>
    <t>'44': ['p0_1'</t>
  </si>
  <si>
    <t>'45': ['pocc'</t>
  </si>
  <si>
    <t>'46': ['paop'</t>
  </si>
  <si>
    <t>'47': ['vt'</t>
  </si>
  <si>
    <t>'48': ['i'</t>
  </si>
  <si>
    <t>'49': ['e'</t>
  </si>
  <si>
    <t>'50': ['p_media'</t>
  </si>
  <si>
    <t>'51': ['presion'</t>
  </si>
  <si>
    <t>'52': ['cest'</t>
  </si>
  <si>
    <t>'53': ['raw'</t>
  </si>
  <si>
    <t>'54': ['mp'</t>
  </si>
  <si>
    <t>'55': ['mp_crs'</t>
  </si>
  <si>
    <t>'56': ['mp_kg'</t>
  </si>
  <si>
    <t>'57': ['vr'</t>
  </si>
  <si>
    <t>'58': ['pmi'</t>
  </si>
  <si>
    <t>'59': ['pl_pocc'</t>
  </si>
  <si>
    <t>'60': ['pmi_pocc'</t>
  </si>
  <si>
    <t>'61': ['pxfr'</t>
  </si>
  <si>
    <t>'62': ['indice_de_o2'</t>
  </si>
  <si>
    <t>Col_destino</t>
  </si>
  <si>
    <t>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</si>
</sst>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0" borderId="0" xfId="0" quotePrefix="1"/>
    <xf numFmtId="0" fontId="0" fillId="0" borderId="0" xfId="0" quotePrefix="1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2" borderId="0" xfId="0" applyFill="1"/>
    <xf numFmtId="0" fontId="0" fillId="2" borderId="0" xfId="0" quotePrefix="1" applyFill="1"/>
    <xf numFmtId="0" fontId="1" fillId="0" borderId="0" xfId="0" applyFont="1" applyFill="1"/>
    <xf numFmtId="0" fontId="0" fillId="0" borderId="0" xfId="0" quotePrefix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FB46-6385-0D4F-B99C-8B1B24903C8F}">
  <dimension ref="A1:G172"/>
  <sheetViews>
    <sheetView topLeftCell="A145" workbookViewId="0">
      <selection activeCell="B173" sqref="B173"/>
    </sheetView>
  </sheetViews>
  <sheetFormatPr baseColWidth="10" defaultRowHeight="16"/>
  <cols>
    <col min="1" max="1" width="30.6640625" bestFit="1" customWidth="1"/>
    <col min="2" max="2" width="30.6640625" customWidth="1"/>
    <col min="3" max="3" width="43.33203125" customWidth="1"/>
  </cols>
  <sheetData>
    <row r="1" spans="1:4">
      <c r="A1" s="1" t="s">
        <v>0</v>
      </c>
      <c r="B1" t="s">
        <v>107</v>
      </c>
      <c r="C1" s="1" t="s">
        <v>104</v>
      </c>
      <c r="D1" t="s">
        <v>105</v>
      </c>
    </row>
    <row r="2" spans="1:4">
      <c r="A2" s="1" t="s">
        <v>1</v>
      </c>
      <c r="B2" t="s">
        <v>109</v>
      </c>
      <c r="C2" s="1" t="s">
        <v>106</v>
      </c>
      <c r="D2" t="s">
        <v>107</v>
      </c>
    </row>
    <row r="3" spans="1:4">
      <c r="A3" s="1" t="s">
        <v>2</v>
      </c>
      <c r="B3" t="s">
        <v>111</v>
      </c>
      <c r="C3" s="1" t="s">
        <v>108</v>
      </c>
      <c r="D3" t="s">
        <v>109</v>
      </c>
    </row>
    <row r="4" spans="1:4">
      <c r="A4" s="1" t="s">
        <v>3</v>
      </c>
      <c r="B4" t="s">
        <v>115</v>
      </c>
      <c r="C4" s="1" t="s">
        <v>110</v>
      </c>
      <c r="D4" t="s">
        <v>111</v>
      </c>
    </row>
    <row r="5" spans="1:4">
      <c r="A5" s="1" t="s">
        <v>4</v>
      </c>
      <c r="B5" t="s">
        <v>113</v>
      </c>
      <c r="C5" s="1" t="s">
        <v>112</v>
      </c>
      <c r="D5" t="s">
        <v>113</v>
      </c>
    </row>
    <row r="6" spans="1:4">
      <c r="A6" s="1" t="s">
        <v>5</v>
      </c>
      <c r="B6" t="s">
        <v>119</v>
      </c>
      <c r="C6" s="1" t="s">
        <v>114</v>
      </c>
      <c r="D6" t="s">
        <v>115</v>
      </c>
    </row>
    <row r="7" spans="1:4">
      <c r="A7" s="1" t="s">
        <v>6</v>
      </c>
      <c r="B7" t="s">
        <v>151</v>
      </c>
      <c r="C7" s="2" t="s">
        <v>116</v>
      </c>
      <c r="D7" t="s">
        <v>117</v>
      </c>
    </row>
    <row r="8" spans="1:4">
      <c r="A8" s="2" t="s">
        <v>7</v>
      </c>
      <c r="B8" s="1"/>
      <c r="C8" s="1" t="s">
        <v>118</v>
      </c>
      <c r="D8" t="s">
        <v>119</v>
      </c>
    </row>
    <row r="9" spans="1:4">
      <c r="A9" s="1" t="s">
        <v>8</v>
      </c>
      <c r="B9" t="s">
        <v>105</v>
      </c>
      <c r="C9" s="1" t="s">
        <v>120</v>
      </c>
      <c r="D9" t="s">
        <v>121</v>
      </c>
    </row>
    <row r="10" spans="1:4">
      <c r="A10" s="1" t="s">
        <v>9</v>
      </c>
      <c r="B10" t="s">
        <v>129</v>
      </c>
      <c r="C10" s="1" t="s">
        <v>122</v>
      </c>
      <c r="D10" t="s">
        <v>123</v>
      </c>
    </row>
    <row r="11" spans="1:4">
      <c r="A11" s="1" t="s">
        <v>10</v>
      </c>
      <c r="B11" t="s">
        <v>121</v>
      </c>
      <c r="C11" s="1" t="s">
        <v>124</v>
      </c>
      <c r="D11" t="s">
        <v>125</v>
      </c>
    </row>
    <row r="12" spans="1:4">
      <c r="A12" s="1" t="s">
        <v>11</v>
      </c>
      <c r="B12" s="1"/>
      <c r="C12" s="1" t="s">
        <v>126</v>
      </c>
      <c r="D12" t="s">
        <v>127</v>
      </c>
    </row>
    <row r="13" spans="1:4">
      <c r="A13" s="1" t="s">
        <v>12</v>
      </c>
      <c r="B13" s="1"/>
      <c r="C13" s="1" t="s">
        <v>128</v>
      </c>
      <c r="D13" t="s">
        <v>129</v>
      </c>
    </row>
    <row r="14" spans="1:4">
      <c r="A14" s="1" t="s">
        <v>13</v>
      </c>
      <c r="B14" t="s">
        <v>141</v>
      </c>
      <c r="C14" s="1" t="s">
        <v>130</v>
      </c>
      <c r="D14" t="s">
        <v>131</v>
      </c>
    </row>
    <row r="15" spans="1:4">
      <c r="A15" s="1" t="s">
        <v>14</v>
      </c>
      <c r="B15" t="s">
        <v>143</v>
      </c>
      <c r="C15" s="1" t="s">
        <v>132</v>
      </c>
      <c r="D15" t="s">
        <v>133</v>
      </c>
    </row>
    <row r="16" spans="1:4">
      <c r="A16" s="1" t="s">
        <v>15</v>
      </c>
      <c r="B16" t="s">
        <v>137</v>
      </c>
      <c r="C16" s="1" t="s">
        <v>134</v>
      </c>
      <c r="D16" t="s">
        <v>135</v>
      </c>
    </row>
    <row r="17" spans="1:7">
      <c r="A17" s="1" t="s">
        <v>16</v>
      </c>
      <c r="B17" t="s">
        <v>139</v>
      </c>
      <c r="C17" s="1" t="s">
        <v>136</v>
      </c>
      <c r="D17" t="s">
        <v>137</v>
      </c>
    </row>
    <row r="18" spans="1:7">
      <c r="A18" s="1" t="s">
        <v>17</v>
      </c>
      <c r="B18" t="s">
        <v>149</v>
      </c>
      <c r="C18" s="1" t="s">
        <v>138</v>
      </c>
      <c r="D18" t="s">
        <v>139</v>
      </c>
    </row>
    <row r="19" spans="1:7">
      <c r="A19" s="1" t="s">
        <v>18</v>
      </c>
      <c r="B19" t="s">
        <v>153</v>
      </c>
      <c r="C19" s="1" t="s">
        <v>140</v>
      </c>
      <c r="D19" t="s">
        <v>141</v>
      </c>
    </row>
    <row r="20" spans="1:7">
      <c r="A20" s="1"/>
      <c r="B20" s="1"/>
      <c r="C20" s="1" t="s">
        <v>142</v>
      </c>
      <c r="D20" t="s">
        <v>143</v>
      </c>
    </row>
    <row r="21" spans="1:7">
      <c r="B21" s="1"/>
      <c r="C21" s="2" t="s">
        <v>144</v>
      </c>
      <c r="D21" t="s">
        <v>145</v>
      </c>
      <c r="F21">
        <v>20</v>
      </c>
      <c r="G21" t="s">
        <v>440</v>
      </c>
    </row>
    <row r="22" spans="1:7">
      <c r="A22" t="s">
        <v>504</v>
      </c>
      <c r="B22" s="1"/>
      <c r="C22" s="2" t="s">
        <v>146</v>
      </c>
      <c r="D22" t="s">
        <v>147</v>
      </c>
    </row>
    <row r="23" spans="1:7">
      <c r="A23" t="s">
        <v>474</v>
      </c>
      <c r="B23" s="1"/>
      <c r="C23" s="1" t="s">
        <v>148</v>
      </c>
      <c r="D23" t="s">
        <v>149</v>
      </c>
    </row>
    <row r="24" spans="1:7">
      <c r="A24" t="s">
        <v>475</v>
      </c>
      <c r="B24" s="1"/>
      <c r="C24" s="1" t="s">
        <v>150</v>
      </c>
      <c r="D24" t="s">
        <v>151</v>
      </c>
    </row>
    <row r="25" spans="1:7">
      <c r="A25" t="s">
        <v>476</v>
      </c>
      <c r="B25" s="1"/>
      <c r="C25" s="1" t="s">
        <v>152</v>
      </c>
      <c r="D25" t="s">
        <v>153</v>
      </c>
    </row>
    <row r="26" spans="1:7">
      <c r="A26" t="s">
        <v>477</v>
      </c>
      <c r="B26" s="1"/>
      <c r="C26" s="1" t="s">
        <v>154</v>
      </c>
      <c r="D26" t="s">
        <v>155</v>
      </c>
    </row>
    <row r="27" spans="1:7">
      <c r="A27" t="s">
        <v>478</v>
      </c>
      <c r="B27" s="1"/>
      <c r="C27" s="1" t="s">
        <v>156</v>
      </c>
      <c r="D27" t="s">
        <v>157</v>
      </c>
    </row>
    <row r="28" spans="1:7">
      <c r="A28" t="s">
        <v>479</v>
      </c>
      <c r="B28" s="1"/>
      <c r="C28" s="1" t="s">
        <v>158</v>
      </c>
      <c r="D28" t="s">
        <v>159</v>
      </c>
    </row>
    <row r="29" spans="1:7">
      <c r="A29" t="s">
        <v>480</v>
      </c>
      <c r="B29" s="1"/>
      <c r="C29" s="1" t="s">
        <v>160</v>
      </c>
      <c r="D29" t="s">
        <v>161</v>
      </c>
    </row>
    <row r="30" spans="1:7">
      <c r="A30" t="s">
        <v>481</v>
      </c>
      <c r="B30" s="1"/>
      <c r="C30" s="1" t="s">
        <v>162</v>
      </c>
      <c r="D30" t="s">
        <v>163</v>
      </c>
    </row>
    <row r="31" spans="1:7">
      <c r="A31" t="s">
        <v>482</v>
      </c>
      <c r="B31" s="1"/>
      <c r="C31" s="1" t="s">
        <v>164</v>
      </c>
      <c r="D31" t="s">
        <v>165</v>
      </c>
    </row>
    <row r="32" spans="1:7">
      <c r="A32" t="s">
        <v>483</v>
      </c>
      <c r="B32" s="1"/>
      <c r="C32" s="1" t="s">
        <v>166</v>
      </c>
      <c r="D32" t="s">
        <v>167</v>
      </c>
    </row>
    <row r="33" spans="1:4">
      <c r="A33" t="s">
        <v>484</v>
      </c>
      <c r="B33" s="1"/>
      <c r="C33" s="1" t="s">
        <v>168</v>
      </c>
      <c r="D33" t="s">
        <v>169</v>
      </c>
    </row>
    <row r="34" spans="1:4">
      <c r="A34" t="s">
        <v>485</v>
      </c>
      <c r="B34" s="1"/>
      <c r="C34" s="1" t="s">
        <v>170</v>
      </c>
      <c r="D34" t="s">
        <v>171</v>
      </c>
    </row>
    <row r="35" spans="1:4">
      <c r="A35" t="s">
        <v>486</v>
      </c>
      <c r="B35" s="1"/>
      <c r="C35" s="1" t="s">
        <v>172</v>
      </c>
      <c r="D35" t="s">
        <v>173</v>
      </c>
    </row>
    <row r="36" spans="1:4">
      <c r="A36" t="s">
        <v>487</v>
      </c>
      <c r="B36" s="1"/>
      <c r="C36" s="1" t="s">
        <v>174</v>
      </c>
      <c r="D36" t="s">
        <v>175</v>
      </c>
    </row>
    <row r="37" spans="1:4">
      <c r="A37" t="s">
        <v>488</v>
      </c>
      <c r="B37" s="1"/>
      <c r="C37" s="1" t="s">
        <v>176</v>
      </c>
      <c r="D37" t="s">
        <v>177</v>
      </c>
    </row>
    <row r="38" spans="1:4">
      <c r="A38" t="s">
        <v>489</v>
      </c>
      <c r="B38" s="1"/>
      <c r="C38" s="1" t="s">
        <v>178</v>
      </c>
      <c r="D38" t="s">
        <v>179</v>
      </c>
    </row>
    <row r="39" spans="1:4">
      <c r="A39" t="s">
        <v>490</v>
      </c>
      <c r="B39" s="1"/>
      <c r="C39" s="1" t="s">
        <v>180</v>
      </c>
      <c r="D39" t="s">
        <v>181</v>
      </c>
    </row>
    <row r="40" spans="1:4">
      <c r="A40" t="s">
        <v>491</v>
      </c>
      <c r="B40" s="1"/>
      <c r="C40" s="1" t="s">
        <v>182</v>
      </c>
      <c r="D40" t="s">
        <v>183</v>
      </c>
    </row>
    <row r="41" spans="1:4">
      <c r="A41" t="s">
        <v>492</v>
      </c>
      <c r="B41" s="1"/>
      <c r="C41" s="1" t="s">
        <v>184</v>
      </c>
      <c r="D41" t="s">
        <v>185</v>
      </c>
    </row>
    <row r="42" spans="1:4">
      <c r="A42" t="s">
        <v>493</v>
      </c>
      <c r="B42" s="1"/>
      <c r="C42" s="1" t="s">
        <v>186</v>
      </c>
      <c r="D42" t="s">
        <v>187</v>
      </c>
    </row>
    <row r="43" spans="1:4">
      <c r="A43" t="s">
        <v>494</v>
      </c>
      <c r="B43" s="1"/>
      <c r="C43" s="1" t="s">
        <v>188</v>
      </c>
      <c r="D43" t="s">
        <v>189</v>
      </c>
    </row>
    <row r="44" spans="1:4">
      <c r="A44" t="s">
        <v>495</v>
      </c>
      <c r="B44" s="1"/>
      <c r="C44" s="1" t="s">
        <v>190</v>
      </c>
      <c r="D44" t="s">
        <v>191</v>
      </c>
    </row>
    <row r="45" spans="1:4">
      <c r="A45" t="s">
        <v>496</v>
      </c>
      <c r="B45" s="1"/>
      <c r="C45" s="1" t="s">
        <v>192</v>
      </c>
      <c r="D45" t="s">
        <v>193</v>
      </c>
    </row>
    <row r="46" spans="1:4">
      <c r="A46" t="s">
        <v>497</v>
      </c>
      <c r="B46" s="1"/>
      <c r="C46" s="1" t="s">
        <v>194</v>
      </c>
      <c r="D46" t="s">
        <v>195</v>
      </c>
    </row>
    <row r="47" spans="1:4">
      <c r="A47" t="s">
        <v>498</v>
      </c>
      <c r="B47" s="1"/>
      <c r="C47" s="1" t="s">
        <v>196</v>
      </c>
      <c r="D47" t="s">
        <v>197</v>
      </c>
    </row>
    <row r="48" spans="1:4">
      <c r="A48" t="s">
        <v>499</v>
      </c>
      <c r="B48" s="1"/>
      <c r="C48" s="1" t="s">
        <v>198</v>
      </c>
      <c r="D48" t="s">
        <v>199</v>
      </c>
    </row>
    <row r="49" spans="1:4">
      <c r="A49" t="s">
        <v>500</v>
      </c>
      <c r="B49" s="1"/>
      <c r="C49" s="1" t="s">
        <v>200</v>
      </c>
      <c r="D49" t="s">
        <v>201</v>
      </c>
    </row>
    <row r="50" spans="1:4">
      <c r="A50" t="s">
        <v>501</v>
      </c>
      <c r="B50" s="1"/>
      <c r="C50" s="1" t="s">
        <v>202</v>
      </c>
      <c r="D50" t="s">
        <v>203</v>
      </c>
    </row>
    <row r="51" spans="1:4">
      <c r="A51" t="s">
        <v>502</v>
      </c>
      <c r="B51" s="1"/>
      <c r="C51" s="1" t="s">
        <v>204</v>
      </c>
      <c r="D51" t="s">
        <v>205</v>
      </c>
    </row>
    <row r="52" spans="1:4">
      <c r="A52" t="s">
        <v>503</v>
      </c>
      <c r="B52" s="1"/>
      <c r="C52" s="1" t="s">
        <v>206</v>
      </c>
      <c r="D52" t="s">
        <v>207</v>
      </c>
    </row>
    <row r="53" spans="1:4">
      <c r="B53" s="1"/>
      <c r="C53" s="1" t="s">
        <v>208</v>
      </c>
      <c r="D53" t="s">
        <v>209</v>
      </c>
    </row>
    <row r="54" spans="1:4">
      <c r="B54" s="1"/>
      <c r="C54" s="1" t="s">
        <v>210</v>
      </c>
      <c r="D54" t="s">
        <v>211</v>
      </c>
    </row>
    <row r="55" spans="1:4">
      <c r="B55" s="1"/>
      <c r="C55" s="1" t="s">
        <v>212</v>
      </c>
      <c r="D55" t="s">
        <v>213</v>
      </c>
    </row>
    <row r="56" spans="1:4">
      <c r="B56" s="1"/>
      <c r="C56" s="1" t="s">
        <v>214</v>
      </c>
      <c r="D56" t="s">
        <v>215</v>
      </c>
    </row>
    <row r="57" spans="1:4">
      <c r="B57" s="1"/>
      <c r="C57" s="1" t="s">
        <v>216</v>
      </c>
      <c r="D57" t="s">
        <v>217</v>
      </c>
    </row>
    <row r="58" spans="1:4">
      <c r="A58" s="1" t="s">
        <v>19</v>
      </c>
      <c r="B58" s="1"/>
      <c r="C58" s="1" t="s">
        <v>218</v>
      </c>
      <c r="D58" t="s">
        <v>219</v>
      </c>
    </row>
    <row r="59" spans="1:4">
      <c r="A59" s="1" t="s">
        <v>20</v>
      </c>
      <c r="B59" s="1"/>
      <c r="C59" s="1" t="s">
        <v>220</v>
      </c>
      <c r="D59" t="s">
        <v>221</v>
      </c>
    </row>
    <row r="60" spans="1:4">
      <c r="A60" s="1" t="s">
        <v>21</v>
      </c>
      <c r="B60" s="1"/>
      <c r="C60" s="1" t="s">
        <v>222</v>
      </c>
      <c r="D60" t="s">
        <v>223</v>
      </c>
    </row>
    <row r="61" spans="1:4">
      <c r="A61" s="1" t="s">
        <v>22</v>
      </c>
      <c r="B61" s="1"/>
      <c r="C61" s="1" t="s">
        <v>224</v>
      </c>
      <c r="D61" t="s">
        <v>225</v>
      </c>
    </row>
    <row r="62" spans="1:4">
      <c r="A62" s="1" t="s">
        <v>23</v>
      </c>
      <c r="B62" s="1"/>
      <c r="C62" s="1" t="s">
        <v>226</v>
      </c>
      <c r="D62" t="s">
        <v>227</v>
      </c>
    </row>
    <row r="63" spans="1:4">
      <c r="A63" s="1" t="s">
        <v>24</v>
      </c>
      <c r="B63" s="1"/>
      <c r="C63" s="1" t="s">
        <v>228</v>
      </c>
      <c r="D63" t="s">
        <v>229</v>
      </c>
    </row>
    <row r="64" spans="1:4">
      <c r="A64" s="1" t="s">
        <v>25</v>
      </c>
      <c r="B64" s="1"/>
      <c r="C64" s="1" t="s">
        <v>230</v>
      </c>
      <c r="D64" t="s">
        <v>231</v>
      </c>
    </row>
    <row r="65" spans="1:4">
      <c r="A65" s="1" t="s">
        <v>26</v>
      </c>
      <c r="B65" s="1"/>
      <c r="C65" s="1" t="s">
        <v>232</v>
      </c>
      <c r="D65" t="s">
        <v>233</v>
      </c>
    </row>
    <row r="66" spans="1:4">
      <c r="A66" s="1" t="s">
        <v>27</v>
      </c>
      <c r="B66" s="1"/>
      <c r="C66" s="1" t="s">
        <v>234</v>
      </c>
      <c r="D66" t="s">
        <v>235</v>
      </c>
    </row>
    <row r="67" spans="1:4">
      <c r="A67" s="1" t="s">
        <v>28</v>
      </c>
      <c r="B67" s="1"/>
      <c r="C67" s="1" t="s">
        <v>236</v>
      </c>
      <c r="D67" t="s">
        <v>237</v>
      </c>
    </row>
    <row r="68" spans="1:4">
      <c r="A68" s="1" t="s">
        <v>29</v>
      </c>
      <c r="B68" s="1"/>
      <c r="C68" s="1" t="s">
        <v>238</v>
      </c>
      <c r="D68" t="s">
        <v>239</v>
      </c>
    </row>
    <row r="69" spans="1:4">
      <c r="A69" s="1" t="s">
        <v>30</v>
      </c>
      <c r="B69" s="1"/>
      <c r="C69" s="1" t="s">
        <v>240</v>
      </c>
      <c r="D69" t="s">
        <v>241</v>
      </c>
    </row>
    <row r="70" spans="1:4">
      <c r="A70" s="1" t="s">
        <v>31</v>
      </c>
      <c r="B70" s="1"/>
      <c r="C70" s="1" t="s">
        <v>242</v>
      </c>
      <c r="D70" t="s">
        <v>243</v>
      </c>
    </row>
    <row r="71" spans="1:4">
      <c r="A71" s="1" t="s">
        <v>32</v>
      </c>
      <c r="B71" s="1"/>
      <c r="C71" s="1" t="s">
        <v>244</v>
      </c>
      <c r="D71" t="s">
        <v>245</v>
      </c>
    </row>
    <row r="72" spans="1:4">
      <c r="A72" s="1" t="s">
        <v>33</v>
      </c>
      <c r="B72" s="1"/>
      <c r="C72" s="1" t="s">
        <v>246</v>
      </c>
      <c r="D72" t="s">
        <v>247</v>
      </c>
    </row>
    <row r="73" spans="1:4">
      <c r="A73" s="1" t="s">
        <v>34</v>
      </c>
      <c r="B73" t="s">
        <v>123</v>
      </c>
      <c r="C73" s="1" t="s">
        <v>248</v>
      </c>
      <c r="D73" t="s">
        <v>249</v>
      </c>
    </row>
    <row r="74" spans="1:4">
      <c r="A74" s="1" t="s">
        <v>35</v>
      </c>
      <c r="B74" s="1"/>
      <c r="C74" s="1" t="s">
        <v>250</v>
      </c>
      <c r="D74" t="s">
        <v>251</v>
      </c>
    </row>
    <row r="75" spans="1:4">
      <c r="A75" s="1" t="s">
        <v>36</v>
      </c>
      <c r="B75" s="1"/>
      <c r="C75" s="1" t="s">
        <v>252</v>
      </c>
      <c r="D75" t="s">
        <v>253</v>
      </c>
    </row>
    <row r="76" spans="1:4">
      <c r="A76" s="1" t="s">
        <v>37</v>
      </c>
      <c r="B76" s="1"/>
      <c r="C76" s="1" t="s">
        <v>254</v>
      </c>
      <c r="D76" t="s">
        <v>255</v>
      </c>
    </row>
    <row r="77" spans="1:4">
      <c r="A77" s="1" t="s">
        <v>38</v>
      </c>
      <c r="B77" s="1"/>
      <c r="C77" s="1" t="s">
        <v>256</v>
      </c>
      <c r="D77" t="s">
        <v>257</v>
      </c>
    </row>
    <row r="78" spans="1:4">
      <c r="A78" s="1" t="s">
        <v>39</v>
      </c>
      <c r="B78" s="1"/>
      <c r="C78" s="1" t="s">
        <v>258</v>
      </c>
      <c r="D78" t="s">
        <v>259</v>
      </c>
    </row>
    <row r="79" spans="1:4">
      <c r="A79" s="1" t="s">
        <v>40</v>
      </c>
      <c r="B79" s="1"/>
      <c r="C79" s="1" t="s">
        <v>260</v>
      </c>
      <c r="D79" t="s">
        <v>261</v>
      </c>
    </row>
    <row r="80" spans="1:4">
      <c r="A80" s="1" t="s">
        <v>41</v>
      </c>
      <c r="B80" s="1"/>
      <c r="C80" s="1" t="s">
        <v>262</v>
      </c>
      <c r="D80" t="s">
        <v>263</v>
      </c>
    </row>
    <row r="81" spans="1:4">
      <c r="A81" s="1" t="s">
        <v>42</v>
      </c>
      <c r="B81" s="1"/>
      <c r="C81" s="1" t="s">
        <v>264</v>
      </c>
      <c r="D81" t="s">
        <v>265</v>
      </c>
    </row>
    <row r="82" spans="1:4">
      <c r="A82" s="1" t="s">
        <v>43</v>
      </c>
      <c r="B82" s="1"/>
      <c r="C82" s="1" t="s">
        <v>266</v>
      </c>
      <c r="D82" t="s">
        <v>267</v>
      </c>
    </row>
    <row r="83" spans="1:4">
      <c r="A83" s="1" t="s">
        <v>44</v>
      </c>
      <c r="B83" s="1"/>
      <c r="C83" s="1" t="s">
        <v>268</v>
      </c>
      <c r="D83" t="s">
        <v>269</v>
      </c>
    </row>
    <row r="84" spans="1:4">
      <c r="A84" s="1" t="s">
        <v>45</v>
      </c>
      <c r="B84" s="1"/>
      <c r="C84" s="1" t="s">
        <v>270</v>
      </c>
      <c r="D84" t="s">
        <v>271</v>
      </c>
    </row>
    <row r="85" spans="1:4">
      <c r="A85" s="1" t="s">
        <v>46</v>
      </c>
      <c r="B85" s="1"/>
      <c r="C85" s="1" t="s">
        <v>272</v>
      </c>
      <c r="D85" t="s">
        <v>273</v>
      </c>
    </row>
    <row r="86" spans="1:4">
      <c r="A86" s="1" t="s">
        <v>47</v>
      </c>
      <c r="B86" s="1"/>
      <c r="C86" s="1" t="s">
        <v>274</v>
      </c>
      <c r="D86" t="s">
        <v>275</v>
      </c>
    </row>
    <row r="87" spans="1:4">
      <c r="A87" s="1" t="s">
        <v>48</v>
      </c>
      <c r="B87" s="1"/>
      <c r="C87" s="1" t="s">
        <v>276</v>
      </c>
      <c r="D87" t="s">
        <v>277</v>
      </c>
    </row>
    <row r="88" spans="1:4">
      <c r="A88" s="1" t="s">
        <v>49</v>
      </c>
      <c r="B88" s="1"/>
      <c r="C88" s="1" t="s">
        <v>278</v>
      </c>
      <c r="D88" t="s">
        <v>279</v>
      </c>
    </row>
    <row r="89" spans="1:4">
      <c r="A89" s="1" t="s">
        <v>50</v>
      </c>
      <c r="B89" s="1"/>
      <c r="C89" s="1" t="s">
        <v>280</v>
      </c>
      <c r="D89" t="s">
        <v>281</v>
      </c>
    </row>
    <row r="90" spans="1:4">
      <c r="A90" s="1" t="s">
        <v>51</v>
      </c>
      <c r="B90" s="1"/>
      <c r="C90" s="1" t="s">
        <v>282</v>
      </c>
      <c r="D90" t="s">
        <v>283</v>
      </c>
    </row>
    <row r="91" spans="1:4">
      <c r="A91" s="1" t="s">
        <v>52</v>
      </c>
      <c r="B91" s="1"/>
      <c r="C91" s="1" t="s">
        <v>284</v>
      </c>
      <c r="D91" t="s">
        <v>285</v>
      </c>
    </row>
    <row r="92" spans="1:4">
      <c r="A92" s="1" t="s">
        <v>53</v>
      </c>
      <c r="B92" s="1"/>
      <c r="C92" s="1" t="s">
        <v>286</v>
      </c>
      <c r="D92" t="s">
        <v>287</v>
      </c>
    </row>
    <row r="93" spans="1:4">
      <c r="A93" s="1" t="s">
        <v>54</v>
      </c>
      <c r="B93" s="1"/>
      <c r="C93" s="1" t="s">
        <v>288</v>
      </c>
      <c r="D93" t="s">
        <v>289</v>
      </c>
    </row>
    <row r="94" spans="1:4">
      <c r="A94" s="1" t="s">
        <v>55</v>
      </c>
      <c r="B94" s="1"/>
      <c r="C94" s="1" t="s">
        <v>290</v>
      </c>
      <c r="D94" t="s">
        <v>291</v>
      </c>
    </row>
    <row r="95" spans="1:4">
      <c r="A95" s="1" t="s">
        <v>56</v>
      </c>
      <c r="B95" s="1"/>
      <c r="C95" s="1" t="s">
        <v>292</v>
      </c>
      <c r="D95" t="s">
        <v>293</v>
      </c>
    </row>
    <row r="96" spans="1:4">
      <c r="A96" s="1" t="s">
        <v>57</v>
      </c>
      <c r="B96" s="1"/>
      <c r="C96" s="1" t="s">
        <v>294</v>
      </c>
      <c r="D96" t="s">
        <v>295</v>
      </c>
    </row>
    <row r="97" spans="1:4">
      <c r="A97" s="1" t="s">
        <v>58</v>
      </c>
      <c r="B97" s="1"/>
      <c r="C97" s="1" t="s">
        <v>296</v>
      </c>
      <c r="D97" t="s">
        <v>297</v>
      </c>
    </row>
    <row r="98" spans="1:4">
      <c r="A98" s="1" t="s">
        <v>59</v>
      </c>
      <c r="B98" s="1"/>
      <c r="C98" s="1" t="s">
        <v>298</v>
      </c>
      <c r="D98" t="s">
        <v>299</v>
      </c>
    </row>
    <row r="99" spans="1:4">
      <c r="A99" s="1" t="s">
        <v>60</v>
      </c>
      <c r="B99" s="1"/>
      <c r="C99" s="1" t="s">
        <v>300</v>
      </c>
      <c r="D99" t="s">
        <v>301</v>
      </c>
    </row>
    <row r="100" spans="1:4">
      <c r="A100" s="1" t="s">
        <v>61</v>
      </c>
      <c r="B100" s="1"/>
      <c r="C100" s="1" t="s">
        <v>302</v>
      </c>
      <c r="D100" t="s">
        <v>303</v>
      </c>
    </row>
    <row r="101" spans="1:4">
      <c r="A101" s="1" t="s">
        <v>62</v>
      </c>
      <c r="B101" s="1"/>
      <c r="C101" s="1" t="s">
        <v>304</v>
      </c>
      <c r="D101" t="s">
        <v>305</v>
      </c>
    </row>
    <row r="102" spans="1:4">
      <c r="A102" s="1" t="s">
        <v>63</v>
      </c>
      <c r="B102" s="1"/>
      <c r="C102" s="1" t="s">
        <v>306</v>
      </c>
      <c r="D102" t="s">
        <v>307</v>
      </c>
    </row>
    <row r="103" spans="1:4">
      <c r="A103" s="1" t="s">
        <v>64</v>
      </c>
      <c r="B103" s="1"/>
      <c r="C103" s="1" t="s">
        <v>308</v>
      </c>
      <c r="D103" t="s">
        <v>309</v>
      </c>
    </row>
    <row r="104" spans="1:4">
      <c r="A104" s="1" t="s">
        <v>65</v>
      </c>
      <c r="B104" s="1"/>
      <c r="C104" s="1" t="s">
        <v>296</v>
      </c>
      <c r="D104" t="s">
        <v>310</v>
      </c>
    </row>
    <row r="105" spans="1:4">
      <c r="A105" s="1" t="s">
        <v>66</v>
      </c>
      <c r="B105" s="1"/>
      <c r="C105" s="1" t="s">
        <v>298</v>
      </c>
      <c r="D105" t="s">
        <v>311</v>
      </c>
    </row>
    <row r="106" spans="1:4">
      <c r="A106" s="1" t="s">
        <v>67</v>
      </c>
      <c r="C106" s="1" t="s">
        <v>300</v>
      </c>
      <c r="D106" t="s">
        <v>312</v>
      </c>
    </row>
    <row r="107" spans="1:4">
      <c r="A107" s="1" t="s">
        <v>68</v>
      </c>
      <c r="C107" s="1" t="s">
        <v>302</v>
      </c>
      <c r="D107" t="s">
        <v>313</v>
      </c>
    </row>
    <row r="108" spans="1:4">
      <c r="A108" s="1" t="s">
        <v>69</v>
      </c>
      <c r="C108" s="1" t="s">
        <v>314</v>
      </c>
      <c r="D108" t="s">
        <v>315</v>
      </c>
    </row>
    <row r="109" spans="1:4">
      <c r="A109" s="1" t="s">
        <v>70</v>
      </c>
      <c r="C109" s="1" t="s">
        <v>316</v>
      </c>
      <c r="D109" t="s">
        <v>317</v>
      </c>
    </row>
    <row r="110" spans="1:4">
      <c r="A110" s="1" t="s">
        <v>71</v>
      </c>
      <c r="C110" s="1" t="s">
        <v>318</v>
      </c>
      <c r="D110" t="s">
        <v>319</v>
      </c>
    </row>
    <row r="111" spans="1:4">
      <c r="A111" s="1" t="s">
        <v>72</v>
      </c>
      <c r="C111" s="1" t="s">
        <v>320</v>
      </c>
      <c r="D111" t="s">
        <v>321</v>
      </c>
    </row>
    <row r="112" spans="1:4">
      <c r="A112" s="1" t="s">
        <v>73</v>
      </c>
      <c r="C112" s="1" t="s">
        <v>322</v>
      </c>
      <c r="D112" t="s">
        <v>323</v>
      </c>
    </row>
    <row r="113" spans="1:4">
      <c r="A113" s="1" t="s">
        <v>74</v>
      </c>
      <c r="C113" s="1" t="s">
        <v>324</v>
      </c>
      <c r="D113" t="s">
        <v>325</v>
      </c>
    </row>
    <row r="114" spans="1:4">
      <c r="A114" s="1" t="s">
        <v>75</v>
      </c>
      <c r="C114" s="1" t="s">
        <v>326</v>
      </c>
      <c r="D114" t="s">
        <v>327</v>
      </c>
    </row>
    <row r="115" spans="1:4">
      <c r="A115" s="1" t="s">
        <v>76</v>
      </c>
      <c r="C115" s="1" t="s">
        <v>328</v>
      </c>
      <c r="D115" t="s">
        <v>329</v>
      </c>
    </row>
    <row r="116" spans="1:4">
      <c r="A116" s="1" t="s">
        <v>77</v>
      </c>
      <c r="C116" s="1" t="s">
        <v>330</v>
      </c>
      <c r="D116" t="s">
        <v>331</v>
      </c>
    </row>
    <row r="117" spans="1:4">
      <c r="A117" s="1" t="s">
        <v>78</v>
      </c>
      <c r="C117" s="1" t="s">
        <v>318</v>
      </c>
      <c r="D117" t="s">
        <v>332</v>
      </c>
    </row>
    <row r="118" spans="1:4">
      <c r="A118" s="1" t="s">
        <v>79</v>
      </c>
      <c r="C118" s="1" t="s">
        <v>320</v>
      </c>
      <c r="D118" t="s">
        <v>333</v>
      </c>
    </row>
    <row r="119" spans="1:4">
      <c r="A119" s="1" t="s">
        <v>80</v>
      </c>
      <c r="C119" s="1" t="s">
        <v>322</v>
      </c>
      <c r="D119" t="s">
        <v>334</v>
      </c>
    </row>
    <row r="120" spans="1:4">
      <c r="A120" s="1" t="s">
        <v>81</v>
      </c>
      <c r="C120" s="1" t="s">
        <v>324</v>
      </c>
      <c r="D120" t="s">
        <v>335</v>
      </c>
    </row>
    <row r="121" spans="1:4">
      <c r="A121" s="1" t="s">
        <v>82</v>
      </c>
      <c r="C121" s="1" t="s">
        <v>336</v>
      </c>
      <c r="D121" t="s">
        <v>337</v>
      </c>
    </row>
    <row r="122" spans="1:4">
      <c r="A122" s="1" t="s">
        <v>83</v>
      </c>
      <c r="C122" s="1" t="s">
        <v>338</v>
      </c>
      <c r="D122" t="s">
        <v>339</v>
      </c>
    </row>
    <row r="123" spans="1:4">
      <c r="A123" s="1" t="s">
        <v>84</v>
      </c>
      <c r="C123" s="1" t="s">
        <v>340</v>
      </c>
      <c r="D123" t="s">
        <v>341</v>
      </c>
    </row>
    <row r="124" spans="1:4">
      <c r="A124" s="1" t="s">
        <v>85</v>
      </c>
      <c r="C124" s="1" t="s">
        <v>342</v>
      </c>
      <c r="D124" t="s">
        <v>343</v>
      </c>
    </row>
    <row r="125" spans="1:4">
      <c r="A125" s="1" t="s">
        <v>86</v>
      </c>
      <c r="C125" s="1" t="s">
        <v>344</v>
      </c>
      <c r="D125" t="s">
        <v>345</v>
      </c>
    </row>
    <row r="126" spans="1:4">
      <c r="A126" s="1" t="s">
        <v>87</v>
      </c>
      <c r="C126" s="1" t="s">
        <v>346</v>
      </c>
      <c r="D126" t="s">
        <v>347</v>
      </c>
    </row>
    <row r="127" spans="1:4">
      <c r="A127" s="1" t="s">
        <v>88</v>
      </c>
      <c r="C127" s="1" t="s">
        <v>348</v>
      </c>
      <c r="D127" t="s">
        <v>349</v>
      </c>
    </row>
    <row r="128" spans="1:4">
      <c r="A128" s="1" t="s">
        <v>89</v>
      </c>
      <c r="C128" s="1" t="s">
        <v>350</v>
      </c>
      <c r="D128" t="s">
        <v>351</v>
      </c>
    </row>
    <row r="129" spans="1:4">
      <c r="A129" s="1" t="s">
        <v>90</v>
      </c>
      <c r="C129" s="1" t="s">
        <v>352</v>
      </c>
      <c r="D129" t="s">
        <v>353</v>
      </c>
    </row>
    <row r="130" spans="1:4">
      <c r="A130" s="1" t="s">
        <v>91</v>
      </c>
      <c r="C130" s="1" t="s">
        <v>354</v>
      </c>
      <c r="D130" t="s">
        <v>355</v>
      </c>
    </row>
    <row r="131" spans="1:4">
      <c r="A131" s="1" t="s">
        <v>92</v>
      </c>
      <c r="C131" s="1" t="s">
        <v>356</v>
      </c>
      <c r="D131" t="s">
        <v>357</v>
      </c>
    </row>
    <row r="132" spans="1:4">
      <c r="A132" s="1" t="s">
        <v>93</v>
      </c>
      <c r="C132" s="1" t="s">
        <v>358</v>
      </c>
      <c r="D132" t="s">
        <v>359</v>
      </c>
    </row>
    <row r="133" spans="1:4">
      <c r="A133" s="1" t="s">
        <v>94</v>
      </c>
      <c r="C133" s="1" t="s">
        <v>360</v>
      </c>
      <c r="D133" t="s">
        <v>361</v>
      </c>
    </row>
    <row r="134" spans="1:4">
      <c r="A134" s="1" t="s">
        <v>95</v>
      </c>
      <c r="C134" s="1" t="s">
        <v>362</v>
      </c>
      <c r="D134" t="s">
        <v>363</v>
      </c>
    </row>
    <row r="135" spans="1:4">
      <c r="A135" s="1" t="s">
        <v>96</v>
      </c>
      <c r="C135" s="1" t="s">
        <v>364</v>
      </c>
      <c r="D135" t="s">
        <v>365</v>
      </c>
    </row>
    <row r="136" spans="1:4">
      <c r="A136" s="1" t="s">
        <v>97</v>
      </c>
      <c r="C136" s="1" t="s">
        <v>366</v>
      </c>
      <c r="D136" t="s">
        <v>367</v>
      </c>
    </row>
    <row r="137" spans="1:4">
      <c r="A137" s="1" t="s">
        <v>98</v>
      </c>
      <c r="C137" s="1" t="s">
        <v>368</v>
      </c>
      <c r="D137" t="s">
        <v>369</v>
      </c>
    </row>
    <row r="138" spans="1:4">
      <c r="A138" s="1" t="s">
        <v>99</v>
      </c>
      <c r="C138" s="1" t="s">
        <v>370</v>
      </c>
      <c r="D138" t="s">
        <v>371</v>
      </c>
    </row>
    <row r="139" spans="1:4">
      <c r="A139" s="1" t="s">
        <v>100</v>
      </c>
      <c r="C139" s="1" t="s">
        <v>372</v>
      </c>
      <c r="D139" t="s">
        <v>373</v>
      </c>
    </row>
    <row r="140" spans="1:4">
      <c r="A140" s="1" t="s">
        <v>101</v>
      </c>
      <c r="C140" s="1" t="s">
        <v>374</v>
      </c>
      <c r="D140" t="s">
        <v>375</v>
      </c>
    </row>
    <row r="141" spans="1:4">
      <c r="A141" s="1" t="s">
        <v>102</v>
      </c>
      <c r="C141" s="1" t="s">
        <v>376</v>
      </c>
      <c r="D141" t="s">
        <v>377</v>
      </c>
    </row>
    <row r="142" spans="1:4">
      <c r="A142" s="1" t="s">
        <v>103</v>
      </c>
      <c r="C142" s="1" t="s">
        <v>378</v>
      </c>
      <c r="D142" t="s">
        <v>379</v>
      </c>
    </row>
    <row r="143" spans="1:4">
      <c r="C143" s="1" t="s">
        <v>380</v>
      </c>
      <c r="D143" t="s">
        <v>381</v>
      </c>
    </row>
    <row r="144" spans="1:4">
      <c r="C144" s="1" t="s">
        <v>382</v>
      </c>
      <c r="D144" t="s">
        <v>383</v>
      </c>
    </row>
    <row r="145" spans="3:4">
      <c r="C145" s="1" t="s">
        <v>384</v>
      </c>
      <c r="D145" t="s">
        <v>385</v>
      </c>
    </row>
    <row r="146" spans="3:4">
      <c r="C146" s="1" t="s">
        <v>386</v>
      </c>
      <c r="D146" t="s">
        <v>387</v>
      </c>
    </row>
    <row r="147" spans="3:4">
      <c r="C147" s="1" t="s">
        <v>388</v>
      </c>
      <c r="D147" t="s">
        <v>389</v>
      </c>
    </row>
    <row r="148" spans="3:4">
      <c r="C148" s="1" t="s">
        <v>390</v>
      </c>
      <c r="D148" t="s">
        <v>391</v>
      </c>
    </row>
    <row r="149" spans="3:4">
      <c r="C149" s="1" t="s">
        <v>392</v>
      </c>
      <c r="D149" t="s">
        <v>393</v>
      </c>
    </row>
    <row r="150" spans="3:4">
      <c r="C150" s="1" t="s">
        <v>394</v>
      </c>
      <c r="D150" t="s">
        <v>395</v>
      </c>
    </row>
    <row r="151" spans="3:4">
      <c r="C151" s="1" t="s">
        <v>396</v>
      </c>
      <c r="D151" t="s">
        <v>397</v>
      </c>
    </row>
    <row r="152" spans="3:4">
      <c r="C152" s="1" t="s">
        <v>398</v>
      </c>
      <c r="D152" t="s">
        <v>399</v>
      </c>
    </row>
    <row r="153" spans="3:4">
      <c r="C153" s="1" t="s">
        <v>400</v>
      </c>
      <c r="D153" t="s">
        <v>401</v>
      </c>
    </row>
    <row r="154" spans="3:4">
      <c r="C154" s="1" t="s">
        <v>402</v>
      </c>
      <c r="D154" t="s">
        <v>403</v>
      </c>
    </row>
    <row r="155" spans="3:4">
      <c r="C155" s="1" t="s">
        <v>404</v>
      </c>
      <c r="D155" t="s">
        <v>405</v>
      </c>
    </row>
    <row r="156" spans="3:4">
      <c r="C156" s="1" t="s">
        <v>406</v>
      </c>
      <c r="D156" t="s">
        <v>407</v>
      </c>
    </row>
    <row r="157" spans="3:4">
      <c r="C157" s="1" t="s">
        <v>408</v>
      </c>
      <c r="D157" t="s">
        <v>409</v>
      </c>
    </row>
    <row r="158" spans="3:4">
      <c r="C158" s="1" t="s">
        <v>410</v>
      </c>
      <c r="D158" t="s">
        <v>411</v>
      </c>
    </row>
    <row r="159" spans="3:4">
      <c r="C159" s="1" t="s">
        <v>412</v>
      </c>
      <c r="D159" t="s">
        <v>413</v>
      </c>
    </row>
    <row r="160" spans="3:4">
      <c r="C160" s="1" t="s">
        <v>414</v>
      </c>
      <c r="D160" t="s">
        <v>415</v>
      </c>
    </row>
    <row r="161" spans="3:4">
      <c r="C161" s="1" t="s">
        <v>416</v>
      </c>
      <c r="D161" t="s">
        <v>417</v>
      </c>
    </row>
    <row r="162" spans="3:4">
      <c r="C162" s="1" t="s">
        <v>418</v>
      </c>
      <c r="D162" t="s">
        <v>419</v>
      </c>
    </row>
    <row r="163" spans="3:4">
      <c r="C163" s="1" t="s">
        <v>420</v>
      </c>
      <c r="D163" t="s">
        <v>421</v>
      </c>
    </row>
    <row r="164" spans="3:4">
      <c r="C164" s="1" t="s">
        <v>422</v>
      </c>
      <c r="D164" t="s">
        <v>423</v>
      </c>
    </row>
    <row r="165" spans="3:4">
      <c r="C165" s="1" t="s">
        <v>424</v>
      </c>
      <c r="D165" t="s">
        <v>425</v>
      </c>
    </row>
    <row r="166" spans="3:4">
      <c r="C166" s="1" t="s">
        <v>426</v>
      </c>
      <c r="D166" t="s">
        <v>427</v>
      </c>
    </row>
    <row r="167" spans="3:4">
      <c r="C167" s="1" t="s">
        <v>428</v>
      </c>
      <c r="D167" t="s">
        <v>429</v>
      </c>
    </row>
    <row r="168" spans="3:4">
      <c r="C168" s="1" t="s">
        <v>430</v>
      </c>
      <c r="D168" t="s">
        <v>431</v>
      </c>
    </row>
    <row r="169" spans="3:4">
      <c r="C169" s="1" t="s">
        <v>432</v>
      </c>
      <c r="D169" t="s">
        <v>433</v>
      </c>
    </row>
    <row r="170" spans="3:4">
      <c r="C170" s="1" t="s">
        <v>434</v>
      </c>
      <c r="D170" t="s">
        <v>435</v>
      </c>
    </row>
    <row r="171" spans="3:4">
      <c r="C171" s="1" t="s">
        <v>436</v>
      </c>
      <c r="D171" t="s">
        <v>437</v>
      </c>
    </row>
    <row r="172" spans="3:4">
      <c r="C172" s="1" t="s">
        <v>438</v>
      </c>
      <c r="D172" t="s">
        <v>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AE7-440B-DE48-949D-ED54FBEBCD81}">
  <dimension ref="A1:B32"/>
  <sheetViews>
    <sheetView workbookViewId="0">
      <selection activeCell="A2" sqref="A2"/>
    </sheetView>
  </sheetViews>
  <sheetFormatPr baseColWidth="10" defaultRowHeight="16"/>
  <cols>
    <col min="1" max="1" width="28.1640625" bestFit="1" customWidth="1"/>
  </cols>
  <sheetData>
    <row r="1" spans="1:2">
      <c r="B1" t="s">
        <v>1651</v>
      </c>
    </row>
    <row r="2" spans="1:2">
      <c r="A2" s="1" t="s">
        <v>1588</v>
      </c>
      <c r="B2" t="s">
        <v>1620</v>
      </c>
    </row>
    <row r="3" spans="1:2">
      <c r="A3" s="1" t="s">
        <v>1589</v>
      </c>
      <c r="B3" t="s">
        <v>1621</v>
      </c>
    </row>
    <row r="4" spans="1:2">
      <c r="A4" s="1" t="s">
        <v>1590</v>
      </c>
      <c r="B4" t="s">
        <v>1622</v>
      </c>
    </row>
    <row r="5" spans="1:2">
      <c r="A5" s="1" t="s">
        <v>1591</v>
      </c>
      <c r="B5" t="s">
        <v>1623</v>
      </c>
    </row>
    <row r="6" spans="1:2">
      <c r="A6" s="1" t="s">
        <v>1592</v>
      </c>
      <c r="B6" t="s">
        <v>1624</v>
      </c>
    </row>
    <row r="7" spans="1:2">
      <c r="A7" s="1" t="s">
        <v>1593</v>
      </c>
      <c r="B7" t="s">
        <v>1625</v>
      </c>
    </row>
    <row r="8" spans="1:2">
      <c r="A8" s="1" t="s">
        <v>1594</v>
      </c>
      <c r="B8" t="s">
        <v>1626</v>
      </c>
    </row>
    <row r="9" spans="1:2">
      <c r="A9" s="1" t="s">
        <v>1595</v>
      </c>
      <c r="B9" t="s">
        <v>1627</v>
      </c>
    </row>
    <row r="10" spans="1:2">
      <c r="A10" s="1" t="s">
        <v>1596</v>
      </c>
      <c r="B10" t="s">
        <v>1628</v>
      </c>
    </row>
    <row r="11" spans="1:2">
      <c r="A11" s="1" t="s">
        <v>1597</v>
      </c>
      <c r="B11" t="s">
        <v>1629</v>
      </c>
    </row>
    <row r="12" spans="1:2">
      <c r="A12" s="1" t="s">
        <v>1598</v>
      </c>
      <c r="B12" t="s">
        <v>1630</v>
      </c>
    </row>
    <row r="13" spans="1:2">
      <c r="A13" s="1" t="s">
        <v>1599</v>
      </c>
      <c r="B13" t="s">
        <v>1631</v>
      </c>
    </row>
    <row r="14" spans="1:2">
      <c r="A14" s="1" t="s">
        <v>1600</v>
      </c>
      <c r="B14" t="s">
        <v>1632</v>
      </c>
    </row>
    <row r="15" spans="1:2">
      <c r="A15" s="1" t="s">
        <v>1601</v>
      </c>
      <c r="B15" t="s">
        <v>1633</v>
      </c>
    </row>
    <row r="16" spans="1:2">
      <c r="A16" s="1" t="s">
        <v>1602</v>
      </c>
      <c r="B16" t="s">
        <v>1634</v>
      </c>
    </row>
    <row r="17" spans="1:2">
      <c r="A17" s="1" t="s">
        <v>1603</v>
      </c>
      <c r="B17" t="s">
        <v>1635</v>
      </c>
    </row>
    <row r="18" spans="1:2">
      <c r="A18" s="1" t="s">
        <v>1604</v>
      </c>
      <c r="B18" t="s">
        <v>1636</v>
      </c>
    </row>
    <row r="19" spans="1:2">
      <c r="A19" s="1" t="s">
        <v>1605</v>
      </c>
      <c r="B19" t="s">
        <v>1637</v>
      </c>
    </row>
    <row r="20" spans="1:2">
      <c r="A20" s="1" t="s">
        <v>1606</v>
      </c>
      <c r="B20" t="s">
        <v>1638</v>
      </c>
    </row>
    <row r="21" spans="1:2">
      <c r="A21" s="1" t="s">
        <v>1607</v>
      </c>
      <c r="B21" t="s">
        <v>1639</v>
      </c>
    </row>
    <row r="22" spans="1:2">
      <c r="A22" s="1" t="s">
        <v>1608</v>
      </c>
      <c r="B22" t="s">
        <v>1640</v>
      </c>
    </row>
    <row r="23" spans="1:2">
      <c r="A23" s="1" t="s">
        <v>1609</v>
      </c>
      <c r="B23" t="s">
        <v>1641</v>
      </c>
    </row>
    <row r="24" spans="1:2">
      <c r="A24" s="1" t="s">
        <v>1610</v>
      </c>
      <c r="B24" t="s">
        <v>1642</v>
      </c>
    </row>
    <row r="25" spans="1:2">
      <c r="A25" s="1" t="s">
        <v>1611</v>
      </c>
      <c r="B25" t="s">
        <v>1643</v>
      </c>
    </row>
    <row r="26" spans="1:2">
      <c r="A26" s="1" t="s">
        <v>1612</v>
      </c>
      <c r="B26" t="s">
        <v>1644</v>
      </c>
    </row>
    <row r="27" spans="1:2">
      <c r="A27" s="1" t="s">
        <v>1613</v>
      </c>
      <c r="B27" t="s">
        <v>1645</v>
      </c>
    </row>
    <row r="28" spans="1:2">
      <c r="A28" s="1" t="s">
        <v>1614</v>
      </c>
      <c r="B28" t="s">
        <v>1646</v>
      </c>
    </row>
    <row r="29" spans="1:2">
      <c r="A29" s="1" t="s">
        <v>1615</v>
      </c>
      <c r="B29" t="s">
        <v>1647</v>
      </c>
    </row>
    <row r="30" spans="1:2">
      <c r="A30" s="1" t="s">
        <v>1616</v>
      </c>
      <c r="B30" t="s">
        <v>1648</v>
      </c>
    </row>
    <row r="31" spans="1:2">
      <c r="A31" s="1" t="s">
        <v>1617</v>
      </c>
      <c r="B31" t="s">
        <v>1649</v>
      </c>
    </row>
    <row r="32" spans="1:2">
      <c r="A32" s="1" t="s">
        <v>1618</v>
      </c>
      <c r="B32" t="s">
        <v>1650</v>
      </c>
    </row>
  </sheetData>
  <autoFilter ref="A2:B59" xr:uid="{FF5A09D8-4545-2447-99E8-9C69E818768C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1AE0-D221-2448-BE87-7D70ACA2B3CF}">
  <sheetPr filterMode="1"/>
  <dimension ref="A1:D58"/>
  <sheetViews>
    <sheetView tabSelected="1" workbookViewId="0">
      <selection activeCell="C45" sqref="C45"/>
    </sheetView>
  </sheetViews>
  <sheetFormatPr baseColWidth="10" defaultRowHeight="16"/>
  <cols>
    <col min="1" max="1" width="34" bestFit="1" customWidth="1"/>
    <col min="2" max="2" width="3.1640625" bestFit="1" customWidth="1"/>
    <col min="4" max="4" width="9.83203125" bestFit="1" customWidth="1"/>
  </cols>
  <sheetData>
    <row r="1" spans="1:4">
      <c r="C1" t="s">
        <v>1709</v>
      </c>
    </row>
    <row r="2" spans="1:4" hidden="1">
      <c r="A2" s="1" t="s">
        <v>1652</v>
      </c>
      <c r="B2">
        <v>6</v>
      </c>
      <c r="C2" s="4" t="s">
        <v>1710</v>
      </c>
      <c r="D2" t="str">
        <f>CONCATENATE(A2,",",B2,",",C2)</f>
        <v>'6': ['fc',6,""</v>
      </c>
    </row>
    <row r="3" spans="1:4">
      <c r="A3" s="1" t="s">
        <v>1653</v>
      </c>
      <c r="B3">
        <v>7</v>
      </c>
      <c r="C3" s="14" t="s">
        <v>1710</v>
      </c>
    </row>
    <row r="4" spans="1:4">
      <c r="A4" s="1" t="s">
        <v>1654</v>
      </c>
      <c r="B4">
        <v>8</v>
      </c>
      <c r="C4" s="14" t="s">
        <v>1710</v>
      </c>
    </row>
    <row r="5" spans="1:4">
      <c r="A5" s="1" t="s">
        <v>1655</v>
      </c>
      <c r="B5">
        <v>9</v>
      </c>
      <c r="C5" s="14" t="s">
        <v>1710</v>
      </c>
    </row>
    <row r="6" spans="1:4" hidden="1">
      <c r="A6" s="1" t="s">
        <v>1656</v>
      </c>
      <c r="B6">
        <v>10</v>
      </c>
      <c r="C6" t="s">
        <v>1648</v>
      </c>
    </row>
    <row r="7" spans="1:4">
      <c r="A7" s="1" t="s">
        <v>1657</v>
      </c>
      <c r="B7">
        <v>11</v>
      </c>
      <c r="C7" s="14" t="s">
        <v>1710</v>
      </c>
    </row>
    <row r="8" spans="1:4">
      <c r="A8" s="1" t="s">
        <v>1658</v>
      </c>
      <c r="B8">
        <v>12</v>
      </c>
      <c r="C8" s="14" t="s">
        <v>1710</v>
      </c>
    </row>
    <row r="9" spans="1:4">
      <c r="A9" s="1" t="s">
        <v>1659</v>
      </c>
      <c r="B9">
        <v>13</v>
      </c>
      <c r="C9" s="14" t="s">
        <v>1710</v>
      </c>
    </row>
    <row r="10" spans="1:4">
      <c r="A10" s="1" t="s">
        <v>1660</v>
      </c>
      <c r="B10">
        <v>14</v>
      </c>
      <c r="C10" s="14" t="s">
        <v>1710</v>
      </c>
    </row>
    <row r="11" spans="1:4">
      <c r="A11" s="1" t="s">
        <v>1661</v>
      </c>
      <c r="B11">
        <v>15</v>
      </c>
      <c r="C11" s="14" t="s">
        <v>1710</v>
      </c>
    </row>
    <row r="12" spans="1:4">
      <c r="A12" s="1" t="s">
        <v>1662</v>
      </c>
      <c r="B12">
        <v>16</v>
      </c>
      <c r="C12" s="14" t="s">
        <v>1710</v>
      </c>
    </row>
    <row r="13" spans="1:4">
      <c r="A13" s="1" t="s">
        <v>1663</v>
      </c>
      <c r="B13">
        <v>17</v>
      </c>
      <c r="C13" s="14" t="s">
        <v>1710</v>
      </c>
    </row>
    <row r="14" spans="1:4">
      <c r="A14" s="1" t="s">
        <v>1664</v>
      </c>
      <c r="B14">
        <v>18</v>
      </c>
      <c r="C14" s="14" t="s">
        <v>1710</v>
      </c>
    </row>
    <row r="15" spans="1:4">
      <c r="A15" s="1" t="s">
        <v>1665</v>
      </c>
      <c r="B15">
        <v>19</v>
      </c>
      <c r="C15" s="14" t="s">
        <v>1710</v>
      </c>
    </row>
    <row r="16" spans="1:4" hidden="1">
      <c r="A16" s="1" t="s">
        <v>1666</v>
      </c>
      <c r="B16">
        <v>20</v>
      </c>
      <c r="C16" t="s">
        <v>1644</v>
      </c>
    </row>
    <row r="17" spans="1:3" hidden="1">
      <c r="A17" s="1" t="s">
        <v>1667</v>
      </c>
      <c r="B17">
        <v>21</v>
      </c>
      <c r="C17" t="s">
        <v>1646</v>
      </c>
    </row>
    <row r="18" spans="1:3" hidden="1">
      <c r="A18" s="1" t="s">
        <v>1668</v>
      </c>
      <c r="B18">
        <v>22</v>
      </c>
      <c r="C18" t="s">
        <v>1645</v>
      </c>
    </row>
    <row r="19" spans="1:3">
      <c r="A19" s="1" t="s">
        <v>1669</v>
      </c>
      <c r="B19">
        <v>23</v>
      </c>
      <c r="C19" s="14" t="s">
        <v>1710</v>
      </c>
    </row>
    <row r="20" spans="1:3">
      <c r="A20" s="1" t="s">
        <v>1670</v>
      </c>
      <c r="B20">
        <v>24</v>
      </c>
      <c r="C20" s="14" t="s">
        <v>1710</v>
      </c>
    </row>
    <row r="21" spans="1:3" hidden="1">
      <c r="A21" s="1" t="s">
        <v>1671</v>
      </c>
      <c r="B21">
        <v>25</v>
      </c>
      <c r="C21" t="s">
        <v>1647</v>
      </c>
    </row>
    <row r="22" spans="1:3">
      <c r="A22" s="1" t="s">
        <v>1672</v>
      </c>
      <c r="B22">
        <v>26</v>
      </c>
      <c r="C22" s="14" t="s">
        <v>1710</v>
      </c>
    </row>
    <row r="23" spans="1:3">
      <c r="A23" s="1" t="s">
        <v>1673</v>
      </c>
      <c r="B23">
        <v>27</v>
      </c>
      <c r="C23" s="14" t="s">
        <v>1710</v>
      </c>
    </row>
    <row r="24" spans="1:3" hidden="1">
      <c r="A24" s="1" t="s">
        <v>1674</v>
      </c>
      <c r="B24">
        <v>28</v>
      </c>
      <c r="C24" t="s">
        <v>1649</v>
      </c>
    </row>
    <row r="25" spans="1:3" hidden="1">
      <c r="A25" s="1" t="s">
        <v>1675</v>
      </c>
      <c r="B25">
        <v>29</v>
      </c>
      <c r="C25" t="s">
        <v>1620</v>
      </c>
    </row>
    <row r="26" spans="1:3" hidden="1">
      <c r="A26" s="1" t="s">
        <v>1676</v>
      </c>
      <c r="B26">
        <v>30</v>
      </c>
      <c r="C26" t="s">
        <v>1621</v>
      </c>
    </row>
    <row r="27" spans="1:3" hidden="1">
      <c r="A27" s="1" t="s">
        <v>1677</v>
      </c>
      <c r="B27">
        <v>31</v>
      </c>
      <c r="C27" t="s">
        <v>1622</v>
      </c>
    </row>
    <row r="28" spans="1:3" hidden="1">
      <c r="A28" s="1" t="s">
        <v>1678</v>
      </c>
      <c r="B28">
        <v>32</v>
      </c>
      <c r="C28" t="s">
        <v>1623</v>
      </c>
    </row>
    <row r="29" spans="1:3" hidden="1">
      <c r="A29" s="1" t="s">
        <v>1679</v>
      </c>
      <c r="B29">
        <v>33</v>
      </c>
      <c r="C29" t="s">
        <v>1624</v>
      </c>
    </row>
    <row r="30" spans="1:3">
      <c r="A30" s="1" t="s">
        <v>1680</v>
      </c>
      <c r="B30">
        <v>34</v>
      </c>
      <c r="C30" s="14" t="s">
        <v>1710</v>
      </c>
    </row>
    <row r="31" spans="1:3">
      <c r="A31" s="1" t="s">
        <v>1681</v>
      </c>
      <c r="B31">
        <v>35</v>
      </c>
      <c r="C31" s="14" t="s">
        <v>1710</v>
      </c>
    </row>
    <row r="32" spans="1:3">
      <c r="A32" s="1" t="s">
        <v>1682</v>
      </c>
      <c r="B32">
        <v>36</v>
      </c>
      <c r="C32" s="14" t="s">
        <v>1710</v>
      </c>
    </row>
    <row r="33" spans="1:3" hidden="1">
      <c r="A33" s="1" t="s">
        <v>1683</v>
      </c>
      <c r="B33">
        <v>37</v>
      </c>
      <c r="C33" t="s">
        <v>1625</v>
      </c>
    </row>
    <row r="34" spans="1:3">
      <c r="A34" s="1" t="s">
        <v>1684</v>
      </c>
      <c r="B34">
        <v>38</v>
      </c>
      <c r="C34" s="14" t="s">
        <v>1710</v>
      </c>
    </row>
    <row r="35" spans="1:3" hidden="1">
      <c r="A35" s="1" t="s">
        <v>1685</v>
      </c>
      <c r="B35">
        <v>39</v>
      </c>
      <c r="C35" t="s">
        <v>1626</v>
      </c>
    </row>
    <row r="36" spans="1:3" hidden="1">
      <c r="A36" s="1" t="s">
        <v>1686</v>
      </c>
      <c r="B36">
        <v>40</v>
      </c>
      <c r="C36" t="s">
        <v>1627</v>
      </c>
    </row>
    <row r="37" spans="1:3" hidden="1">
      <c r="A37" s="1" t="s">
        <v>1687</v>
      </c>
      <c r="B37">
        <v>41</v>
      </c>
      <c r="C37" t="s">
        <v>1628</v>
      </c>
    </row>
    <row r="38" spans="1:3" hidden="1">
      <c r="A38" s="1" t="s">
        <v>1688</v>
      </c>
      <c r="B38">
        <v>42</v>
      </c>
      <c r="C38" t="s">
        <v>1629</v>
      </c>
    </row>
    <row r="39" spans="1:3">
      <c r="A39" s="1" t="s">
        <v>1689</v>
      </c>
      <c r="B39">
        <v>43</v>
      </c>
      <c r="C39" s="14" t="s">
        <v>1710</v>
      </c>
    </row>
    <row r="40" spans="1:3" hidden="1">
      <c r="A40" s="1" t="s">
        <v>1690</v>
      </c>
      <c r="B40">
        <v>44</v>
      </c>
      <c r="C40" t="s">
        <v>1641</v>
      </c>
    </row>
    <row r="41" spans="1:3" hidden="1">
      <c r="A41" s="1" t="s">
        <v>1691</v>
      </c>
      <c r="B41">
        <v>45</v>
      </c>
      <c r="C41" t="s">
        <v>1642</v>
      </c>
    </row>
    <row r="42" spans="1:3">
      <c r="A42" s="1" t="s">
        <v>1692</v>
      </c>
      <c r="B42">
        <v>46</v>
      </c>
      <c r="C42" s="14" t="s">
        <v>1710</v>
      </c>
    </row>
    <row r="43" spans="1:3" hidden="1">
      <c r="A43" s="1" t="s">
        <v>1693</v>
      </c>
      <c r="B43">
        <v>47</v>
      </c>
      <c r="C43" t="s">
        <v>1631</v>
      </c>
    </row>
    <row r="44" spans="1:3">
      <c r="A44" s="1" t="s">
        <v>1694</v>
      </c>
      <c r="B44">
        <v>48</v>
      </c>
      <c r="C44" s="14" t="s">
        <v>1710</v>
      </c>
    </row>
    <row r="45" spans="1:3">
      <c r="A45" s="1" t="s">
        <v>1695</v>
      </c>
      <c r="B45">
        <v>49</v>
      </c>
      <c r="C45" s="14" t="s">
        <v>1710</v>
      </c>
    </row>
    <row r="46" spans="1:3" hidden="1">
      <c r="A46" s="1" t="s">
        <v>1696</v>
      </c>
      <c r="B46">
        <v>50</v>
      </c>
      <c r="C46" t="s">
        <v>1634</v>
      </c>
    </row>
    <row r="47" spans="1:3" hidden="1">
      <c r="A47" s="1" t="s">
        <v>1697</v>
      </c>
      <c r="B47">
        <v>51</v>
      </c>
      <c r="C47" t="s">
        <v>1630</v>
      </c>
    </row>
    <row r="48" spans="1:3" hidden="1">
      <c r="A48" s="1" t="s">
        <v>1698</v>
      </c>
      <c r="B48">
        <v>52</v>
      </c>
      <c r="C48" t="s">
        <v>1632</v>
      </c>
    </row>
    <row r="49" spans="1:3" hidden="1">
      <c r="A49" s="1" t="s">
        <v>1699</v>
      </c>
      <c r="B49">
        <v>53</v>
      </c>
      <c r="C49" t="s">
        <v>1633</v>
      </c>
    </row>
    <row r="50" spans="1:3" hidden="1">
      <c r="A50" s="1" t="s">
        <v>1700</v>
      </c>
      <c r="B50">
        <v>54</v>
      </c>
      <c r="C50" t="s">
        <v>1635</v>
      </c>
    </row>
    <row r="51" spans="1:3" hidden="1">
      <c r="A51" s="1" t="s">
        <v>1701</v>
      </c>
      <c r="B51">
        <v>55</v>
      </c>
      <c r="C51" t="s">
        <v>1636</v>
      </c>
    </row>
    <row r="52" spans="1:3" hidden="1">
      <c r="A52" s="1" t="s">
        <v>1702</v>
      </c>
      <c r="B52">
        <v>56</v>
      </c>
      <c r="C52" t="s">
        <v>1637</v>
      </c>
    </row>
    <row r="53" spans="1:3" hidden="1">
      <c r="A53" s="1" t="s">
        <v>1703</v>
      </c>
      <c r="B53">
        <v>57</v>
      </c>
      <c r="C53" t="s">
        <v>1639</v>
      </c>
    </row>
    <row r="54" spans="1:3" hidden="1">
      <c r="A54" s="1" t="s">
        <v>1704</v>
      </c>
      <c r="B54">
        <v>58</v>
      </c>
      <c r="C54" t="s">
        <v>1640</v>
      </c>
    </row>
    <row r="55" spans="1:3">
      <c r="A55" s="1" t="s">
        <v>1705</v>
      </c>
      <c r="B55">
        <v>59</v>
      </c>
      <c r="C55" s="14" t="s">
        <v>1710</v>
      </c>
    </row>
    <row r="56" spans="1:3">
      <c r="A56" s="1" t="s">
        <v>1706</v>
      </c>
      <c r="B56">
        <v>60</v>
      </c>
      <c r="C56" s="14" t="s">
        <v>1710</v>
      </c>
    </row>
    <row r="57" spans="1:3" hidden="1">
      <c r="A57" s="1" t="s">
        <v>1707</v>
      </c>
      <c r="B57">
        <v>61</v>
      </c>
      <c r="C57" t="s">
        <v>1638</v>
      </c>
    </row>
    <row r="58" spans="1:3" hidden="1">
      <c r="A58" s="1" t="s">
        <v>1708</v>
      </c>
      <c r="B58">
        <v>62</v>
      </c>
      <c r="C58" t="s">
        <v>1643</v>
      </c>
    </row>
  </sheetData>
  <autoFilter ref="A1:D58" xr:uid="{F12B8EDC-CA89-E74D-8A1B-867FF64F1E8A}">
    <filterColumn colId="2">
      <filters>
        <filter val="'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B988-941E-E04E-89F2-76499E7BE126}">
  <dimension ref="A1:C32"/>
  <sheetViews>
    <sheetView workbookViewId="0">
      <selection activeCell="B2" sqref="B1:B1048576"/>
    </sheetView>
  </sheetViews>
  <sheetFormatPr baseColWidth="10" defaultRowHeight="16"/>
  <cols>
    <col min="1" max="1" width="28.1640625" bestFit="1" customWidth="1"/>
  </cols>
  <sheetData>
    <row r="1" spans="1:3">
      <c r="A1" s="1" t="s">
        <v>1588</v>
      </c>
      <c r="B1">
        <v>29</v>
      </c>
      <c r="C1" t="str">
        <f>VLOOKUP(A1,out_mon!$A$2:$B$32,2,FALSE)</f>
        <v>'FQ'</v>
      </c>
    </row>
    <row r="2" spans="1:3">
      <c r="A2" s="1" t="s">
        <v>1589</v>
      </c>
      <c r="B2">
        <v>30</v>
      </c>
      <c r="C2" t="str">
        <f>VLOOKUP(A2,out_mon!$A$2:$B$32,2,FALSE)</f>
        <v>'GS'</v>
      </c>
    </row>
    <row r="3" spans="1:3">
      <c r="A3" s="1" t="s">
        <v>1590</v>
      </c>
      <c r="B3">
        <v>31</v>
      </c>
      <c r="C3" t="str">
        <f>VLOOKUP(A3,out_mon!$A$2:$B$32,2,FALSE)</f>
        <v>'HU'</v>
      </c>
    </row>
    <row r="4" spans="1:3">
      <c r="A4" s="1" t="s">
        <v>1591</v>
      </c>
      <c r="B4">
        <v>32</v>
      </c>
      <c r="C4" t="str">
        <f>VLOOKUP(A4,out_mon!$A$2:$B$32,2,FALSE)</f>
        <v>'IW'</v>
      </c>
    </row>
    <row r="5" spans="1:3">
      <c r="A5" s="1" t="s">
        <v>1592</v>
      </c>
      <c r="B5">
        <v>33</v>
      </c>
      <c r="C5" t="str">
        <f>VLOOKUP(A5,out_mon!$A$2:$B$32,2,FALSE)</f>
        <v>'JY'</v>
      </c>
    </row>
    <row r="6" spans="1:3">
      <c r="A6" s="1" t="s">
        <v>1593</v>
      </c>
      <c r="B6">
        <v>37</v>
      </c>
      <c r="C6" t="str">
        <f>VLOOKUP(A6,out_mon!$A$2:$B$32,2,FALSE)</f>
        <v>'LA'</v>
      </c>
    </row>
    <row r="7" spans="1:3">
      <c r="A7" s="1" t="s">
        <v>1594</v>
      </c>
      <c r="B7">
        <v>39</v>
      </c>
      <c r="C7" t="str">
        <f>VLOOKUP(A7,out_mon!$A$2:$B$32,2,FALSE)</f>
        <v>'MC'</v>
      </c>
    </row>
    <row r="8" spans="1:3">
      <c r="A8" s="1" t="s">
        <v>1595</v>
      </c>
      <c r="B8">
        <v>40</v>
      </c>
      <c r="C8" t="str">
        <f>VLOOKUP(A8,out_mon!$A$2:$B$32,2,FALSE)</f>
        <v>'NE'</v>
      </c>
    </row>
    <row r="9" spans="1:3">
      <c r="A9" s="1" t="s">
        <v>1596</v>
      </c>
      <c r="B9">
        <v>41</v>
      </c>
      <c r="C9" t="str">
        <f>VLOOKUP(A9,out_mon!$A$2:$B$32,2,FALSE)</f>
        <v>'OG'</v>
      </c>
    </row>
    <row r="10" spans="1:3">
      <c r="A10" s="1" t="s">
        <v>1597</v>
      </c>
      <c r="B10">
        <v>42</v>
      </c>
      <c r="C10" t="str">
        <f>VLOOKUP(A10,out_mon!$A$2:$B$32,2,FALSE)</f>
        <v>'PI'</v>
      </c>
    </row>
    <row r="11" spans="1:3">
      <c r="A11" s="1" t="s">
        <v>1598</v>
      </c>
      <c r="B11">
        <v>51</v>
      </c>
      <c r="C11" t="str">
        <f>VLOOKUP(A11,out_mon!$A$2:$B$32,2,FALSE)</f>
        <v>'QK'</v>
      </c>
    </row>
    <row r="12" spans="1:3">
      <c r="A12" s="1" t="s">
        <v>1599</v>
      </c>
      <c r="B12">
        <v>47</v>
      </c>
      <c r="C12" t="str">
        <f>VLOOKUP(A12,out_mon!$A$2:$B$32,2,FALSE)</f>
        <v>'RM'</v>
      </c>
    </row>
    <row r="13" spans="1:3">
      <c r="A13" s="1" t="s">
        <v>1600</v>
      </c>
      <c r="B13">
        <v>52</v>
      </c>
      <c r="C13" t="str">
        <f>VLOOKUP(A13,out_mon!$A$2:$B$32,2,FALSE)</f>
        <v>'SO'</v>
      </c>
    </row>
    <row r="14" spans="1:3">
      <c r="A14" s="1" t="s">
        <v>1601</v>
      </c>
      <c r="B14">
        <v>53</v>
      </c>
      <c r="C14" t="str">
        <f>VLOOKUP(A14,out_mon!$A$2:$B$32,2,FALSE)</f>
        <v>'TQ'</v>
      </c>
    </row>
    <row r="15" spans="1:3">
      <c r="A15" s="1" t="s">
        <v>1602</v>
      </c>
      <c r="B15">
        <v>50</v>
      </c>
      <c r="C15" t="str">
        <f>VLOOKUP(A15,out_mon!$A$2:$B$32,2,FALSE)</f>
        <v>'US'</v>
      </c>
    </row>
    <row r="16" spans="1:3">
      <c r="A16" s="1" t="s">
        <v>1603</v>
      </c>
      <c r="B16">
        <v>54</v>
      </c>
      <c r="C16" t="str">
        <f>VLOOKUP(A16,out_mon!$A$2:$B$32,2,FALSE)</f>
        <v>'VU'</v>
      </c>
    </row>
    <row r="17" spans="1:3">
      <c r="A17" s="1" t="s">
        <v>1604</v>
      </c>
      <c r="B17">
        <v>55</v>
      </c>
      <c r="C17" t="str">
        <f>VLOOKUP(A17,out_mon!$A$2:$B$32,2,FALSE)</f>
        <v>'WW'</v>
      </c>
    </row>
    <row r="18" spans="1:3">
      <c r="A18" s="1" t="s">
        <v>1605</v>
      </c>
      <c r="B18">
        <v>56</v>
      </c>
      <c r="C18" t="str">
        <f>VLOOKUP(A18,out_mon!$A$2:$B$32,2,FALSE)</f>
        <v>'XY'</v>
      </c>
    </row>
    <row r="19" spans="1:3">
      <c r="A19" s="1" t="s">
        <v>1606</v>
      </c>
      <c r="B19">
        <v>61</v>
      </c>
      <c r="C19" t="str">
        <f>VLOOKUP(A19,out_mon!$A$2:$B$32,2,FALSE)</f>
        <v>'ZA'</v>
      </c>
    </row>
    <row r="20" spans="1:3">
      <c r="A20" s="1" t="s">
        <v>1607</v>
      </c>
      <c r="B20">
        <v>57</v>
      </c>
      <c r="C20" t="str">
        <f>VLOOKUP(A20,out_mon!$A$2:$B$32,2,FALSE)</f>
        <v>'AAC'</v>
      </c>
    </row>
    <row r="21" spans="1:3">
      <c r="A21" s="1" t="s">
        <v>1608</v>
      </c>
      <c r="B21">
        <v>58</v>
      </c>
      <c r="C21" t="str">
        <f>VLOOKUP(A21,out_mon!$A$2:$B$32,2,FALSE)</f>
        <v>'ABE'</v>
      </c>
    </row>
    <row r="22" spans="1:3">
      <c r="A22" s="1" t="s">
        <v>1609</v>
      </c>
      <c r="B22">
        <v>44</v>
      </c>
      <c r="C22" t="str">
        <f>VLOOKUP(A22,out_mon!$A$2:$B$32,2,FALSE)</f>
        <v>'ACG'</v>
      </c>
    </row>
    <row r="23" spans="1:3">
      <c r="A23" s="1" t="s">
        <v>1610</v>
      </c>
      <c r="B23">
        <v>45</v>
      </c>
      <c r="C23" t="str">
        <f>VLOOKUP(A23,out_mon!$A$2:$B$32,2,FALSE)</f>
        <v>'ADI'</v>
      </c>
    </row>
    <row r="24" spans="1:3">
      <c r="A24" s="1" t="s">
        <v>1611</v>
      </c>
      <c r="B24">
        <v>62</v>
      </c>
      <c r="C24" t="str">
        <f>VLOOKUP(A24,out_mon!$A$2:$B$32,2,FALSE)</f>
        <v>'AEK'</v>
      </c>
    </row>
    <row r="25" spans="1:3">
      <c r="A25" s="1" t="s">
        <v>1612</v>
      </c>
      <c r="B25">
        <v>20</v>
      </c>
      <c r="C25" t="str">
        <f>VLOOKUP(A25,out_mon!$A$2:$B$32,2,FALSE)</f>
        <v>'AFM'</v>
      </c>
    </row>
    <row r="26" spans="1:3">
      <c r="A26" s="1" t="s">
        <v>1613</v>
      </c>
      <c r="B26">
        <v>22</v>
      </c>
      <c r="C26" t="str">
        <f>VLOOKUP(A26,out_mon!$A$2:$B$32,2,FALSE)</f>
        <v>'AGO'</v>
      </c>
    </row>
    <row r="27" spans="1:3">
      <c r="A27" s="1" t="s">
        <v>1614</v>
      </c>
      <c r="B27">
        <v>21</v>
      </c>
      <c r="C27" t="str">
        <f>VLOOKUP(A27,out_mon!$A$2:$B$32,2,FALSE)</f>
        <v>'AHQ'</v>
      </c>
    </row>
    <row r="28" spans="1:3">
      <c r="A28" s="1" t="s">
        <v>1615</v>
      </c>
      <c r="B28">
        <v>25</v>
      </c>
      <c r="C28" t="str">
        <f>VLOOKUP(A28,out_mon!$A$2:$B$32,2,FALSE)</f>
        <v>'AIS'</v>
      </c>
    </row>
    <row r="29" spans="1:3">
      <c r="A29" s="1" t="s">
        <v>1616</v>
      </c>
      <c r="B29">
        <v>10</v>
      </c>
      <c r="C29" t="str">
        <f>VLOOKUP(A29,out_mon!$A$2:$B$32,2,FALSE)</f>
        <v>'AJU'</v>
      </c>
    </row>
    <row r="30" spans="1:3">
      <c r="A30" s="1" t="s">
        <v>1617</v>
      </c>
      <c r="B30">
        <v>28</v>
      </c>
      <c r="C30" t="str">
        <f>VLOOKUP(A30,out_mon!$A$2:$B$32,2,FALSE)</f>
        <v>'AKW'</v>
      </c>
    </row>
    <row r="31" spans="1:3">
      <c r="A31" s="1" t="s">
        <v>1618</v>
      </c>
      <c r="C31" t="str">
        <f>VLOOKUP(A31,out_mon!$A$2:$B$32,2,FALSE)</f>
        <v>'ALY'</v>
      </c>
    </row>
    <row r="32" spans="1:3">
      <c r="A32" s="1" t="s">
        <v>1619</v>
      </c>
      <c r="C32" t="e">
        <f>VLOOKUP(A32,out_mon!$A$2:$B$32,2,FALSE)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7B53-8B53-D340-9B25-B8F11C2638B8}">
  <dimension ref="E1:S173"/>
  <sheetViews>
    <sheetView topLeftCell="D140" workbookViewId="0">
      <selection activeCell="E47" sqref="E47:I47"/>
    </sheetView>
  </sheetViews>
  <sheetFormatPr baseColWidth="10" defaultRowHeight="16"/>
  <cols>
    <col min="4" max="4" width="149.1640625" customWidth="1"/>
    <col min="5" max="5" width="62" style="1" customWidth="1"/>
  </cols>
  <sheetData>
    <row r="1" spans="5:9">
      <c r="E1" s="1" t="s">
        <v>558</v>
      </c>
      <c r="F1" t="s">
        <v>559</v>
      </c>
      <c r="G1" t="s">
        <v>899</v>
      </c>
      <c r="H1" t="s">
        <v>1051</v>
      </c>
      <c r="I1" t="str">
        <f>VLOOKUP(G1,input!$F$1:$F$150,1,FALSE)</f>
        <v>'D3'</v>
      </c>
    </row>
    <row r="2" spans="5:9">
      <c r="E2" s="1" t="s">
        <v>560</v>
      </c>
      <c r="F2" t="s">
        <v>561</v>
      </c>
      <c r="G2" t="s">
        <v>900</v>
      </c>
      <c r="H2" t="s">
        <v>1052</v>
      </c>
      <c r="I2" t="str">
        <f>VLOOKUP(G2,input!$F$1:$F$150,1,FALSE)</f>
        <v>'B4'</v>
      </c>
    </row>
    <row r="3" spans="5:9">
      <c r="E3" s="1" t="s">
        <v>562</v>
      </c>
      <c r="F3" t="s">
        <v>563</v>
      </c>
      <c r="G3" t="s">
        <v>901</v>
      </c>
      <c r="H3" t="s">
        <v>1053</v>
      </c>
      <c r="I3" t="str">
        <f>VLOOKUP(G3,input!$F$1:$F$150,1,FALSE)</f>
        <v>'B5'</v>
      </c>
    </row>
    <row r="4" spans="5:9">
      <c r="E4" s="1" t="s">
        <v>564</v>
      </c>
      <c r="F4" t="s">
        <v>565</v>
      </c>
      <c r="G4" t="s">
        <v>902</v>
      </c>
      <c r="H4" t="s">
        <v>1054</v>
      </c>
      <c r="I4" t="str">
        <f>VLOOKUP(G4,input!$F$1:$F$150,1,FALSE)</f>
        <v>'D5'</v>
      </c>
    </row>
    <row r="5" spans="5:9">
      <c r="E5" s="1" t="s">
        <v>566</v>
      </c>
      <c r="F5" t="s">
        <v>567</v>
      </c>
      <c r="G5" t="s">
        <v>903</v>
      </c>
      <c r="H5" t="s">
        <v>1055</v>
      </c>
      <c r="I5" t="str">
        <f>VLOOKUP(G5,input!$F$1:$F$150,1,FALSE)</f>
        <v>'B6'</v>
      </c>
    </row>
    <row r="6" spans="5:9">
      <c r="E6" s="1" t="s">
        <v>568</v>
      </c>
      <c r="F6" t="s">
        <v>569</v>
      </c>
      <c r="G6" t="s">
        <v>904</v>
      </c>
      <c r="H6" t="s">
        <v>1056</v>
      </c>
      <c r="I6" t="str">
        <f>VLOOKUP(G6,input!$F$1:$F$150,1,FALSE)</f>
        <v>'G5'</v>
      </c>
    </row>
    <row r="7" spans="5:9">
      <c r="E7" s="2" t="s">
        <v>505</v>
      </c>
      <c r="F7" s="9"/>
      <c r="G7" s="10" t="s">
        <v>1527</v>
      </c>
      <c r="H7" s="9" t="s">
        <v>1057</v>
      </c>
      <c r="I7" s="9" t="e">
        <f>VLOOKUP(G7,input!$F$1:$F$150,1,FALSE)</f>
        <v>#N/A</v>
      </c>
    </row>
    <row r="8" spans="5:9">
      <c r="E8" s="1" t="s">
        <v>570</v>
      </c>
      <c r="F8" t="s">
        <v>571</v>
      </c>
      <c r="G8" t="s">
        <v>906</v>
      </c>
      <c r="H8" t="s">
        <v>1058</v>
      </c>
      <c r="I8" t="str">
        <f>VLOOKUP(G8,input!$F$1:$F$150,1,FALSE)</f>
        <v>'D6'</v>
      </c>
    </row>
    <row r="9" spans="5:9">
      <c r="E9" s="1" t="s">
        <v>572</v>
      </c>
      <c r="F9" t="s">
        <v>573</v>
      </c>
      <c r="G9" t="s">
        <v>907</v>
      </c>
      <c r="H9" t="s">
        <v>1059</v>
      </c>
      <c r="I9" t="str">
        <f>VLOOKUP(G9,input!$F$1:$F$150,1,FALSE)</f>
        <v>'G4'</v>
      </c>
    </row>
    <row r="10" spans="5:9">
      <c r="E10" s="1" t="s">
        <v>574</v>
      </c>
      <c r="F10" t="s">
        <v>575</v>
      </c>
      <c r="G10" t="s">
        <v>908</v>
      </c>
      <c r="H10" t="s">
        <v>1060</v>
      </c>
      <c r="I10" t="str">
        <f>VLOOKUP(G10,input!$F$1:$F$150,1,FALSE)</f>
        <v>'D38'</v>
      </c>
    </row>
    <row r="11" spans="5:9">
      <c r="E11" s="1" t="s">
        <v>576</v>
      </c>
      <c r="F11" t="s">
        <v>577</v>
      </c>
      <c r="G11" t="s">
        <v>909</v>
      </c>
      <c r="H11" t="s">
        <v>1061</v>
      </c>
      <c r="I11" t="str">
        <f>VLOOKUP(G11,input!$F$1:$F$150,1,FALSE)</f>
        <v>'B38'</v>
      </c>
    </row>
    <row r="12" spans="5:9">
      <c r="E12" s="1" t="s">
        <v>578</v>
      </c>
      <c r="F12" t="s">
        <v>579</v>
      </c>
      <c r="G12" t="s">
        <v>910</v>
      </c>
      <c r="H12" t="s">
        <v>1062</v>
      </c>
      <c r="I12" t="str">
        <f>VLOOKUP(G12,input!$F$1:$F$150,1,FALSE)</f>
        <v>'J38'</v>
      </c>
    </row>
    <row r="13" spans="5:9">
      <c r="E13" s="1" t="s">
        <v>580</v>
      </c>
      <c r="F13" t="s">
        <v>581</v>
      </c>
      <c r="G13" t="s">
        <v>911</v>
      </c>
      <c r="H13" t="s">
        <v>1063</v>
      </c>
      <c r="I13" t="str">
        <f>VLOOKUP(G13,input!$F$1:$F$150,1,FALSE)</f>
        <v>'G3'</v>
      </c>
    </row>
    <row r="14" spans="5:9">
      <c r="E14" s="2" t="s">
        <v>506</v>
      </c>
      <c r="F14" s="9"/>
      <c r="G14" s="9" t="s">
        <v>1525</v>
      </c>
      <c r="H14" s="9" t="s">
        <v>1064</v>
      </c>
      <c r="I14" s="9" t="e">
        <f>VLOOKUP(G14,input!$F$1:$F$150,1,FALSE)</f>
        <v>#N/A</v>
      </c>
    </row>
    <row r="15" spans="5:9">
      <c r="E15" s="2" t="s">
        <v>507</v>
      </c>
      <c r="F15" s="9"/>
      <c r="G15" s="10" t="s">
        <v>1526</v>
      </c>
      <c r="H15" s="9" t="s">
        <v>1065</v>
      </c>
      <c r="I15" s="9" t="e">
        <f>VLOOKUP(G15,input!$F$1:$F$150,1,FALSE)</f>
        <v>#N/A</v>
      </c>
    </row>
    <row r="16" spans="5:9">
      <c r="E16" s="1" t="s">
        <v>582</v>
      </c>
      <c r="F16" t="s">
        <v>583</v>
      </c>
      <c r="G16" t="s">
        <v>912</v>
      </c>
      <c r="H16" t="s">
        <v>1066</v>
      </c>
      <c r="I16" t="str">
        <f>VLOOKUP(G16,input!$F$1:$F$150,1,FALSE)</f>
        <v>'B39'</v>
      </c>
    </row>
    <row r="17" spans="5:9">
      <c r="E17" s="1" t="s">
        <v>584</v>
      </c>
      <c r="F17" t="s">
        <v>585</v>
      </c>
      <c r="G17" t="s">
        <v>913</v>
      </c>
      <c r="H17" t="s">
        <v>1067</v>
      </c>
      <c r="I17" t="str">
        <f>VLOOKUP(G17,input!$F$1:$F$150,1,FALSE)</f>
        <v>'I5'</v>
      </c>
    </row>
    <row r="18" spans="5:9">
      <c r="E18" s="1" t="s">
        <v>586</v>
      </c>
      <c r="F18" t="s">
        <v>587</v>
      </c>
      <c r="G18" t="s">
        <v>914</v>
      </c>
      <c r="H18" t="s">
        <v>1068</v>
      </c>
      <c r="I18" t="str">
        <f>VLOOKUP(G18,input!$F$1:$F$150,1,FALSE)</f>
        <v>'J5'</v>
      </c>
    </row>
    <row r="19" spans="5:9">
      <c r="E19" s="1" t="s">
        <v>588</v>
      </c>
      <c r="F19" t="s">
        <v>589</v>
      </c>
      <c r="G19" t="s">
        <v>915</v>
      </c>
      <c r="H19" t="s">
        <v>1069</v>
      </c>
      <c r="I19" t="str">
        <f>VLOOKUP(G19,input!$F$1:$F$150,1,FALSE)</f>
        <v>'I4'</v>
      </c>
    </row>
    <row r="20" spans="5:9">
      <c r="E20" s="1" t="s">
        <v>590</v>
      </c>
      <c r="F20" t="s">
        <v>591</v>
      </c>
      <c r="G20" t="s">
        <v>916</v>
      </c>
      <c r="H20" t="s">
        <v>1070</v>
      </c>
      <c r="I20" t="str">
        <f>VLOOKUP(G20,input!$F$1:$F$150,1,FALSE)</f>
        <v>'J4'</v>
      </c>
    </row>
    <row r="21" spans="5:9">
      <c r="E21" s="11" t="s">
        <v>508</v>
      </c>
      <c r="F21" s="12" t="s">
        <v>1524</v>
      </c>
      <c r="G21" s="12" t="s">
        <v>1020</v>
      </c>
      <c r="H21" s="13" t="s">
        <v>1071</v>
      </c>
      <c r="I21" s="13" t="str">
        <f>VLOOKUP(G21,input!$F$1:$F$150,1,FALSE)</f>
        <v>'I3'</v>
      </c>
    </row>
    <row r="22" spans="5:9">
      <c r="E22" s="11" t="s">
        <v>509</v>
      </c>
      <c r="F22" s="13" t="s">
        <v>1523</v>
      </c>
      <c r="G22" s="12" t="s">
        <v>1021</v>
      </c>
      <c r="H22" s="13" t="s">
        <v>1072</v>
      </c>
      <c r="I22" s="13" t="str">
        <f>VLOOKUP(G22,input!$F$1:$F$150,1,FALSE)</f>
        <v>'J3'</v>
      </c>
    </row>
    <row r="23" spans="5:9">
      <c r="E23" s="1" t="s">
        <v>592</v>
      </c>
      <c r="F23" t="s">
        <v>593</v>
      </c>
      <c r="G23" t="s">
        <v>917</v>
      </c>
      <c r="H23" t="s">
        <v>1073</v>
      </c>
      <c r="I23" t="str">
        <f>VLOOKUP(G23,input!$F$1:$F$150,1,FALSE)</f>
        <v>'J6'</v>
      </c>
    </row>
    <row r="24" spans="5:9">
      <c r="E24" s="1" t="s">
        <v>594</v>
      </c>
      <c r="F24" t="s">
        <v>595</v>
      </c>
      <c r="G24" t="s">
        <v>918</v>
      </c>
      <c r="H24" t="s">
        <v>1074</v>
      </c>
      <c r="I24" t="str">
        <f>VLOOKUP(G24,input!$F$1:$F$150,1,FALSE)</f>
        <v>'G6'</v>
      </c>
    </row>
    <row r="25" spans="5:9">
      <c r="E25" s="1" t="s">
        <v>596</v>
      </c>
      <c r="F25" t="s">
        <v>597</v>
      </c>
      <c r="G25" t="s">
        <v>919</v>
      </c>
      <c r="H25" t="s">
        <v>1075</v>
      </c>
      <c r="I25" t="str">
        <f>VLOOKUP(G25,input!$F$1:$F$150,1,FALSE)</f>
        <v>'B10'</v>
      </c>
    </row>
    <row r="26" spans="5:9">
      <c r="E26" s="1" t="s">
        <v>598</v>
      </c>
      <c r="F26" t="s">
        <v>599</v>
      </c>
      <c r="G26" t="s">
        <v>920</v>
      </c>
      <c r="H26" t="s">
        <v>1076</v>
      </c>
      <c r="I26" t="str">
        <f>VLOOKUP(G26,input!$F$1:$F$150,1,FALSE)</f>
        <v>'B7'</v>
      </c>
    </row>
    <row r="27" spans="5:9">
      <c r="E27" s="1" t="s">
        <v>600</v>
      </c>
      <c r="F27" t="s">
        <v>601</v>
      </c>
      <c r="G27" t="s">
        <v>921</v>
      </c>
      <c r="H27" t="s">
        <v>1077</v>
      </c>
      <c r="I27" t="str">
        <f>VLOOKUP(G27,input!$F$1:$F$150,1,FALSE)</f>
        <v>'C7'</v>
      </c>
    </row>
    <row r="28" spans="5:9">
      <c r="E28" s="1" t="s">
        <v>602</v>
      </c>
      <c r="F28" t="s">
        <v>603</v>
      </c>
      <c r="G28" t="s">
        <v>922</v>
      </c>
      <c r="H28" t="s">
        <v>1078</v>
      </c>
      <c r="I28" t="str">
        <f>VLOOKUP(G28,input!$F$1:$F$150,1,FALSE)</f>
        <v>'D7'</v>
      </c>
    </row>
    <row r="29" spans="5:9">
      <c r="E29" s="1" t="s">
        <v>604</v>
      </c>
      <c r="F29" t="s">
        <v>605</v>
      </c>
      <c r="G29" t="s">
        <v>923</v>
      </c>
      <c r="H29" t="s">
        <v>1079</v>
      </c>
      <c r="I29" t="str">
        <f>VLOOKUP(G29,input!$F$1:$F$150,1,FALSE)</f>
        <v>'E7'</v>
      </c>
    </row>
    <row r="30" spans="5:9">
      <c r="E30" s="1" t="s">
        <v>606</v>
      </c>
      <c r="F30" t="s">
        <v>607</v>
      </c>
      <c r="G30" t="s">
        <v>924</v>
      </c>
      <c r="H30" t="s">
        <v>1080</v>
      </c>
      <c r="I30" t="str">
        <f>VLOOKUP(G30,input!$F$1:$F$150,1,FALSE)</f>
        <v>'F7'</v>
      </c>
    </row>
    <row r="31" spans="5:9">
      <c r="E31" s="1" t="s">
        <v>608</v>
      </c>
      <c r="F31" t="s">
        <v>609</v>
      </c>
      <c r="G31" t="s">
        <v>925</v>
      </c>
      <c r="H31" t="s">
        <v>1081</v>
      </c>
      <c r="I31" t="str">
        <f>VLOOKUP(G31,input!$F$1:$F$150,1,FALSE)</f>
        <v>'G7'</v>
      </c>
    </row>
    <row r="32" spans="5:9">
      <c r="E32" s="1" t="s">
        <v>610</v>
      </c>
      <c r="F32" t="s">
        <v>611</v>
      </c>
      <c r="G32" t="s">
        <v>926</v>
      </c>
      <c r="H32" t="s">
        <v>1082</v>
      </c>
      <c r="I32" t="str">
        <f>VLOOKUP(G32,input!$F$1:$F$150,1,FALSE)</f>
        <v>'H7'</v>
      </c>
    </row>
    <row r="33" spans="5:9">
      <c r="E33" s="1" t="s">
        <v>612</v>
      </c>
      <c r="F33" t="s">
        <v>613</v>
      </c>
      <c r="G33" t="s">
        <v>927</v>
      </c>
      <c r="H33" t="s">
        <v>1083</v>
      </c>
      <c r="I33" t="str">
        <f>VLOOKUP(G33,input!$F$1:$F$150,1,FALSE)</f>
        <v>'I7'</v>
      </c>
    </row>
    <row r="34" spans="5:9">
      <c r="E34" s="1" t="s">
        <v>614</v>
      </c>
      <c r="F34" t="s">
        <v>615</v>
      </c>
      <c r="G34" t="s">
        <v>928</v>
      </c>
      <c r="H34" t="s">
        <v>1084</v>
      </c>
      <c r="I34" t="str">
        <f>VLOOKUP(G34,input!$F$1:$F$150,1,FALSE)</f>
        <v>'J7'</v>
      </c>
    </row>
    <row r="35" spans="5:9">
      <c r="E35" s="1" t="s">
        <v>616</v>
      </c>
      <c r="F35" t="s">
        <v>617</v>
      </c>
      <c r="G35" t="s">
        <v>929</v>
      </c>
      <c r="H35" t="s">
        <v>1085</v>
      </c>
      <c r="I35" t="str">
        <f>VLOOKUP(G35,input!$F$1:$F$150,1,FALSE)</f>
        <v>'A8'</v>
      </c>
    </row>
    <row r="36" spans="5:9">
      <c r="E36" s="1" t="s">
        <v>618</v>
      </c>
      <c r="F36" t="s">
        <v>619</v>
      </c>
      <c r="G36" t="s">
        <v>930</v>
      </c>
      <c r="H36" t="s">
        <v>1086</v>
      </c>
      <c r="I36" t="str">
        <f>VLOOKUP(G36,input!$F$1:$F$150,1,FALSE)</f>
        <v>'B8'</v>
      </c>
    </row>
    <row r="37" spans="5:9">
      <c r="E37" s="1" t="s">
        <v>620</v>
      </c>
      <c r="F37" t="s">
        <v>621</v>
      </c>
      <c r="G37" t="s">
        <v>931</v>
      </c>
      <c r="H37" t="s">
        <v>1087</v>
      </c>
      <c r="I37" t="str">
        <f>VLOOKUP(G37,input!$F$1:$F$150,1,FALSE)</f>
        <v>'C8'</v>
      </c>
    </row>
    <row r="38" spans="5:9">
      <c r="E38" s="1" t="s">
        <v>622</v>
      </c>
      <c r="F38" t="s">
        <v>623</v>
      </c>
      <c r="G38" t="s">
        <v>932</v>
      </c>
      <c r="H38" t="s">
        <v>1088</v>
      </c>
      <c r="I38" t="str">
        <f>VLOOKUP(G38,input!$F$1:$F$150,1,FALSE)</f>
        <v>'D8'</v>
      </c>
    </row>
    <row r="39" spans="5:9">
      <c r="E39" s="1" t="s">
        <v>624</v>
      </c>
      <c r="F39" t="s">
        <v>625</v>
      </c>
      <c r="G39" t="s">
        <v>933</v>
      </c>
      <c r="H39" t="s">
        <v>1089</v>
      </c>
      <c r="I39" t="str">
        <f>VLOOKUP(G39,input!$F$1:$F$150,1,FALSE)</f>
        <v>'E8'</v>
      </c>
    </row>
    <row r="40" spans="5:9">
      <c r="E40" s="1" t="s">
        <v>626</v>
      </c>
      <c r="F40" t="s">
        <v>627</v>
      </c>
      <c r="G40" t="s">
        <v>934</v>
      </c>
      <c r="H40" t="s">
        <v>1090</v>
      </c>
      <c r="I40" t="str">
        <f>VLOOKUP(G40,input!$F$1:$F$150,1,FALSE)</f>
        <v>'F8'</v>
      </c>
    </row>
    <row r="41" spans="5:9">
      <c r="E41" s="1" t="s">
        <v>628</v>
      </c>
      <c r="F41" t="s">
        <v>629</v>
      </c>
      <c r="G41" t="s">
        <v>935</v>
      </c>
      <c r="H41" t="s">
        <v>1091</v>
      </c>
      <c r="I41" t="str">
        <f>VLOOKUP(G41,input!$F$1:$F$150,1,FALSE)</f>
        <v>'G8'</v>
      </c>
    </row>
    <row r="42" spans="5:9">
      <c r="E42" s="1" t="s">
        <v>630</v>
      </c>
      <c r="F42" t="s">
        <v>631</v>
      </c>
      <c r="G42" t="s">
        <v>936</v>
      </c>
      <c r="H42" t="s">
        <v>1092</v>
      </c>
      <c r="I42" t="str">
        <f>VLOOKUP(G42,input!$F$1:$F$150,1,FALSE)</f>
        <v>'H8'</v>
      </c>
    </row>
    <row r="43" spans="5:9">
      <c r="E43" s="1" t="s">
        <v>632</v>
      </c>
      <c r="F43" t="s">
        <v>633</v>
      </c>
      <c r="G43" t="s">
        <v>937</v>
      </c>
      <c r="H43" t="s">
        <v>1093</v>
      </c>
      <c r="I43" t="str">
        <f>VLOOKUP(G43,input!$F$1:$F$150,1,FALSE)</f>
        <v>'I8'</v>
      </c>
    </row>
    <row r="44" spans="5:9">
      <c r="E44" s="1" t="s">
        <v>634</v>
      </c>
      <c r="F44" t="s">
        <v>635</v>
      </c>
      <c r="G44" t="s">
        <v>938</v>
      </c>
      <c r="H44" t="s">
        <v>1094</v>
      </c>
      <c r="I44" t="str">
        <f>VLOOKUP(G44,input!$F$1:$F$150,1,FALSE)</f>
        <v>'J8'</v>
      </c>
    </row>
    <row r="45" spans="5:9">
      <c r="E45" s="1" t="s">
        <v>636</v>
      </c>
      <c r="F45" t="s">
        <v>637</v>
      </c>
      <c r="G45" t="s">
        <v>939</v>
      </c>
      <c r="H45" t="s">
        <v>1095</v>
      </c>
      <c r="I45" t="str">
        <f>VLOOKUP(G45,input!$F$1:$F$150,1,FALSE)</f>
        <v>'A9'</v>
      </c>
    </row>
    <row r="46" spans="5:9">
      <c r="E46" s="1" t="s">
        <v>638</v>
      </c>
      <c r="F46" t="s">
        <v>639</v>
      </c>
      <c r="G46" t="s">
        <v>940</v>
      </c>
      <c r="H46" t="s">
        <v>1096</v>
      </c>
      <c r="I46" t="str">
        <f>VLOOKUP(G46,input!$F$1:$F$150,1,FALSE)</f>
        <v>'B9'</v>
      </c>
    </row>
    <row r="47" spans="5:9">
      <c r="E47" s="1" t="s">
        <v>640</v>
      </c>
      <c r="F47" t="s">
        <v>641</v>
      </c>
      <c r="G47" t="s">
        <v>941</v>
      </c>
      <c r="H47" t="s">
        <v>1097</v>
      </c>
      <c r="I47" t="str">
        <f>VLOOKUP(G47,input!$F$1:$F$150,1,FALSE)</f>
        <v>'C9'</v>
      </c>
    </row>
    <row r="48" spans="5:9">
      <c r="E48" s="1" t="s">
        <v>642</v>
      </c>
      <c r="F48" t="s">
        <v>643</v>
      </c>
      <c r="G48" t="s">
        <v>942</v>
      </c>
      <c r="H48" t="s">
        <v>1098</v>
      </c>
      <c r="I48" t="str">
        <f>VLOOKUP(G48,input!$F$1:$F$150,1,FALSE)</f>
        <v>'D9'</v>
      </c>
    </row>
    <row r="49" spans="5:14">
      <c r="E49" s="1" t="s">
        <v>644</v>
      </c>
      <c r="F49" t="s">
        <v>645</v>
      </c>
      <c r="G49" t="s">
        <v>943</v>
      </c>
      <c r="H49" t="s">
        <v>1099</v>
      </c>
      <c r="I49" t="str">
        <f>VLOOKUP(G49,input!$F$1:$F$150,1,FALSE)</f>
        <v>'E9'</v>
      </c>
    </row>
    <row r="50" spans="5:14">
      <c r="E50" s="1" t="s">
        <v>646</v>
      </c>
      <c r="F50" t="s">
        <v>647</v>
      </c>
      <c r="G50" t="s">
        <v>944</v>
      </c>
      <c r="H50" t="s">
        <v>1100</v>
      </c>
      <c r="I50" t="str">
        <f>VLOOKUP(G50,input!$F$1:$F$150,1,FALSE)</f>
        <v>'F9'</v>
      </c>
    </row>
    <row r="51" spans="5:14">
      <c r="E51" s="1" t="s">
        <v>648</v>
      </c>
      <c r="F51" t="s">
        <v>649</v>
      </c>
      <c r="G51" t="s">
        <v>945</v>
      </c>
      <c r="H51" t="s">
        <v>1101</v>
      </c>
      <c r="I51" t="str">
        <f>VLOOKUP(G51,input!$F$1:$F$150,1,FALSE)</f>
        <v>'G9'</v>
      </c>
    </row>
    <row r="52" spans="5:14">
      <c r="E52" s="1" t="s">
        <v>650</v>
      </c>
      <c r="F52" t="s">
        <v>651</v>
      </c>
      <c r="G52" t="s">
        <v>946</v>
      </c>
      <c r="H52" t="s">
        <v>1102</v>
      </c>
      <c r="I52" t="str">
        <f>VLOOKUP(G52,input!$F$1:$F$150,1,FALSE)</f>
        <v>'H9'</v>
      </c>
    </row>
    <row r="53" spans="5:14">
      <c r="E53" s="1" t="s">
        <v>652</v>
      </c>
      <c r="F53" t="s">
        <v>653</v>
      </c>
      <c r="G53" t="s">
        <v>947</v>
      </c>
      <c r="H53" t="s">
        <v>1103</v>
      </c>
      <c r="I53" t="str">
        <f>VLOOKUP(G53,input!$F$1:$F$150,1,FALSE)</f>
        <v>'I9'</v>
      </c>
    </row>
    <row r="54" spans="5:14">
      <c r="E54" s="1" t="s">
        <v>654</v>
      </c>
      <c r="F54" t="s">
        <v>655</v>
      </c>
      <c r="G54" t="s">
        <v>948</v>
      </c>
      <c r="H54" t="s">
        <v>1104</v>
      </c>
      <c r="I54" t="str">
        <f>VLOOKUP(G54,input!$F$1:$F$150,1,FALSE)</f>
        <v>'J9'</v>
      </c>
    </row>
    <row r="55" spans="5:14">
      <c r="E55" s="7" t="s">
        <v>510</v>
      </c>
      <c r="F55" s="8"/>
      <c r="G55" s="8" t="s">
        <v>905</v>
      </c>
      <c r="H55" s="8" t="s">
        <v>1105</v>
      </c>
      <c r="I55" s="8" t="e">
        <f>VLOOKUP(G55,input!$F$1:$F$150,1,FALSE)</f>
        <v>#N/A</v>
      </c>
    </row>
    <row r="56" spans="5:14">
      <c r="E56" s="7" t="s">
        <v>511</v>
      </c>
      <c r="F56" s="8"/>
      <c r="G56" s="8" t="s">
        <v>905</v>
      </c>
      <c r="H56" s="8" t="s">
        <v>1106</v>
      </c>
      <c r="I56" s="8" t="e">
        <f>VLOOKUP(G56,input!$F$1:$F$150,1,FALSE)</f>
        <v>#N/A</v>
      </c>
    </row>
    <row r="57" spans="5:14">
      <c r="E57" s="1" t="s">
        <v>656</v>
      </c>
      <c r="F57" t="s">
        <v>657</v>
      </c>
      <c r="G57" t="s">
        <v>949</v>
      </c>
      <c r="H57" t="s">
        <v>1107</v>
      </c>
      <c r="I57" t="str">
        <f>VLOOKUP(G57,input!$F$1:$F$150,1,FALSE)</f>
        <v>'B22'</v>
      </c>
    </row>
    <row r="58" spans="5:14">
      <c r="E58" s="1" t="s">
        <v>658</v>
      </c>
      <c r="F58" t="s">
        <v>659</v>
      </c>
      <c r="G58" t="s">
        <v>950</v>
      </c>
      <c r="H58" t="s">
        <v>1108</v>
      </c>
      <c r="I58" t="str">
        <f>VLOOKUP(G58,input!$F$1:$F$150,1,FALSE)</f>
        <v>'H22'</v>
      </c>
    </row>
    <row r="59" spans="5:14">
      <c r="E59" s="1" t="s">
        <v>660</v>
      </c>
      <c r="F59" t="s">
        <v>661</v>
      </c>
      <c r="G59" t="s">
        <v>951</v>
      </c>
      <c r="H59" t="s">
        <v>1109</v>
      </c>
      <c r="I59" t="str">
        <f>VLOOKUP(G59,input!$F$1:$F$150,1,FALSE)</f>
        <v>'J22'</v>
      </c>
    </row>
    <row r="60" spans="5:14">
      <c r="E60" s="2" t="s">
        <v>512</v>
      </c>
      <c r="F60" s="9"/>
      <c r="G60" s="10" t="s">
        <v>1528</v>
      </c>
      <c r="H60" s="9" t="s">
        <v>1110</v>
      </c>
      <c r="I60" s="9" t="e">
        <f>VLOOKUP(G60,input!$F$1:$F$150,1,FALSE)</f>
        <v>#N/A</v>
      </c>
      <c r="J60" t="s">
        <v>1041</v>
      </c>
      <c r="K60">
        <v>1</v>
      </c>
      <c r="L60" t="s">
        <v>1042</v>
      </c>
      <c r="M60" t="s">
        <v>1043</v>
      </c>
      <c r="N60" t="s">
        <v>1044</v>
      </c>
    </row>
    <row r="61" spans="5:14">
      <c r="E61" s="2" t="s">
        <v>513</v>
      </c>
      <c r="F61" s="9"/>
      <c r="G61" s="9" t="s">
        <v>905</v>
      </c>
      <c r="H61" s="9" t="s">
        <v>1111</v>
      </c>
      <c r="I61" s="9" t="e">
        <f>VLOOKUP(G61,input!$F$1:$F$150,1,FALSE)</f>
        <v>#N/A</v>
      </c>
    </row>
    <row r="62" spans="5:14">
      <c r="E62" s="1" t="s">
        <v>662</v>
      </c>
      <c r="F62" t="s">
        <v>663</v>
      </c>
      <c r="G62" t="s">
        <v>952</v>
      </c>
      <c r="H62" t="s">
        <v>1112</v>
      </c>
      <c r="I62" t="str">
        <f>VLOOKUP(G62,input!$F$1:$F$150,1,FALSE)</f>
        <v>'H43'</v>
      </c>
    </row>
    <row r="63" spans="5:14">
      <c r="E63" s="1" t="s">
        <v>664</v>
      </c>
      <c r="F63" t="s">
        <v>665</v>
      </c>
      <c r="G63" t="s">
        <v>953</v>
      </c>
      <c r="H63" t="s">
        <v>1113</v>
      </c>
      <c r="I63" t="str">
        <f>VLOOKUP(G63,input!$F$1:$F$150,1,FALSE)</f>
        <v>'B25'</v>
      </c>
    </row>
    <row r="64" spans="5:14">
      <c r="E64" s="1" t="s">
        <v>514</v>
      </c>
      <c r="G64" t="s">
        <v>905</v>
      </c>
      <c r="H64" t="s">
        <v>1114</v>
      </c>
      <c r="I64" t="e">
        <f>VLOOKUP(G64,input!$F$1:$F$150,1,FALSE)</f>
        <v>#N/A</v>
      </c>
    </row>
    <row r="65" spans="5:19">
      <c r="E65" s="1" t="s">
        <v>666</v>
      </c>
      <c r="F65" t="s">
        <v>667</v>
      </c>
      <c r="G65" t="s">
        <v>954</v>
      </c>
      <c r="H65" t="s">
        <v>1115</v>
      </c>
      <c r="I65" t="str">
        <f>VLOOKUP(G65,input!$F$1:$F$150,1,FALSE)</f>
        <v>'D23'</v>
      </c>
    </row>
    <row r="66" spans="5:19">
      <c r="E66" s="1" t="s">
        <v>668</v>
      </c>
      <c r="F66" t="s">
        <v>669</v>
      </c>
      <c r="G66" t="s">
        <v>955</v>
      </c>
      <c r="H66" t="s">
        <v>1116</v>
      </c>
      <c r="I66" t="str">
        <f>VLOOKUP(G66,input!$F$1:$F$150,1,FALSE)</f>
        <v>'F23'</v>
      </c>
    </row>
    <row r="67" spans="5:19">
      <c r="E67" s="1" t="s">
        <v>670</v>
      </c>
      <c r="F67" t="s">
        <v>671</v>
      </c>
      <c r="G67" t="s">
        <v>956</v>
      </c>
      <c r="H67" t="s">
        <v>1117</v>
      </c>
      <c r="I67" t="str">
        <f>VLOOKUP(G67,input!$F$1:$F$150,1,FALSE)</f>
        <v>'H23'</v>
      </c>
    </row>
    <row r="68" spans="5:19">
      <c r="E68" s="2" t="s">
        <v>515</v>
      </c>
      <c r="F68" s="9"/>
      <c r="G68" s="10" t="s">
        <v>1529</v>
      </c>
      <c r="H68" s="9" t="s">
        <v>1118</v>
      </c>
      <c r="I68" s="9" t="e">
        <f>VLOOKUP(G68,input!$F$1:$F$150,1,FALSE)</f>
        <v>#N/A</v>
      </c>
      <c r="J68" t="s">
        <v>1042</v>
      </c>
      <c r="K68" t="s">
        <v>1045</v>
      </c>
      <c r="L68" t="s">
        <v>1046</v>
      </c>
      <c r="M68">
        <v>0</v>
      </c>
      <c r="N68" t="s">
        <v>1042</v>
      </c>
      <c r="O68" t="s">
        <v>1045</v>
      </c>
      <c r="P68" t="s">
        <v>1047</v>
      </c>
      <c r="Q68" t="s">
        <v>1048</v>
      </c>
      <c r="R68" t="s">
        <v>1049</v>
      </c>
      <c r="S68" t="s">
        <v>1050</v>
      </c>
    </row>
    <row r="69" spans="5:19">
      <c r="E69" s="1" t="s">
        <v>672</v>
      </c>
      <c r="F69" t="s">
        <v>673</v>
      </c>
      <c r="G69" t="s">
        <v>957</v>
      </c>
      <c r="H69" t="s">
        <v>1119</v>
      </c>
      <c r="I69" t="str">
        <f>VLOOKUP(G69,input!$F$1:$F$150,1,FALSE)</f>
        <v>'B27'</v>
      </c>
    </row>
    <row r="70" spans="5:19">
      <c r="E70" s="1" t="s">
        <v>674</v>
      </c>
      <c r="F70" t="s">
        <v>675</v>
      </c>
      <c r="G70" t="s">
        <v>958</v>
      </c>
      <c r="H70" t="s">
        <v>1120</v>
      </c>
      <c r="I70" t="str">
        <f>VLOOKUP(G70,input!$F$1:$F$150,1,FALSE)</f>
        <v>'D27'</v>
      </c>
    </row>
    <row r="71" spans="5:19">
      <c r="E71" s="1" t="s">
        <v>676</v>
      </c>
      <c r="F71" t="s">
        <v>677</v>
      </c>
      <c r="G71" t="s">
        <v>959</v>
      </c>
      <c r="H71" t="s">
        <v>1121</v>
      </c>
      <c r="I71" t="str">
        <f>VLOOKUP(G71,input!$F$1:$F$150,1,FALSE)</f>
        <v>'F27'</v>
      </c>
    </row>
    <row r="72" spans="5:19">
      <c r="E72" s="1" t="s">
        <v>678</v>
      </c>
      <c r="F72" t="s">
        <v>679</v>
      </c>
      <c r="G72" t="s">
        <v>960</v>
      </c>
      <c r="H72" t="s">
        <v>1122</v>
      </c>
      <c r="I72" t="str">
        <f>VLOOKUP(G72,input!$F$1:$F$150,1,FALSE)</f>
        <v>'B29'</v>
      </c>
    </row>
    <row r="73" spans="5:19">
      <c r="E73" s="1" t="s">
        <v>680</v>
      </c>
      <c r="F73" t="s">
        <v>681</v>
      </c>
      <c r="G73" t="s">
        <v>961</v>
      </c>
      <c r="H73" t="s">
        <v>1123</v>
      </c>
      <c r="I73" t="str">
        <f>VLOOKUP(G73,input!$F$1:$F$150,1,FALSE)</f>
        <v>'D29'</v>
      </c>
    </row>
    <row r="74" spans="5:19">
      <c r="E74" s="1" t="s">
        <v>682</v>
      </c>
      <c r="F74" t="s">
        <v>683</v>
      </c>
      <c r="G74" t="s">
        <v>962</v>
      </c>
      <c r="H74" t="s">
        <v>1124</v>
      </c>
      <c r="I74" t="str">
        <f>VLOOKUP(G74,input!$F$1:$F$150,1,FALSE)</f>
        <v>'F29'</v>
      </c>
    </row>
    <row r="75" spans="5:19">
      <c r="E75" s="1" t="s">
        <v>684</v>
      </c>
      <c r="F75" t="s">
        <v>685</v>
      </c>
      <c r="G75" t="s">
        <v>963</v>
      </c>
      <c r="H75" t="s">
        <v>1125</v>
      </c>
      <c r="I75" t="str">
        <f>VLOOKUP(G75,input!$F$1:$F$150,1,FALSE)</f>
        <v>'B30'</v>
      </c>
    </row>
    <row r="76" spans="5:19">
      <c r="E76" s="1" t="s">
        <v>686</v>
      </c>
      <c r="F76" t="s">
        <v>687</v>
      </c>
      <c r="G76" t="s">
        <v>964</v>
      </c>
      <c r="H76" t="s">
        <v>1126</v>
      </c>
      <c r="I76" t="str">
        <f>VLOOKUP(G76,input!$F$1:$F$150,1,FALSE)</f>
        <v>'D30'</v>
      </c>
    </row>
    <row r="77" spans="5:19">
      <c r="E77" s="1" t="s">
        <v>688</v>
      </c>
      <c r="F77" t="s">
        <v>689</v>
      </c>
      <c r="G77" t="s">
        <v>965</v>
      </c>
      <c r="H77" t="s">
        <v>1127</v>
      </c>
      <c r="I77" t="str">
        <f>VLOOKUP(G77,input!$F$1:$F$150,1,FALSE)</f>
        <v>'F30'</v>
      </c>
    </row>
    <row r="78" spans="5:19">
      <c r="E78" s="1" t="s">
        <v>690</v>
      </c>
      <c r="F78" t="s">
        <v>691</v>
      </c>
      <c r="G78" t="s">
        <v>966</v>
      </c>
      <c r="H78" t="s">
        <v>1128</v>
      </c>
      <c r="I78" t="str">
        <f>VLOOKUP(G78,input!$F$1:$F$150,1,FALSE)</f>
        <v>'I30'</v>
      </c>
    </row>
    <row r="79" spans="5:19">
      <c r="E79" s="1" t="s">
        <v>692</v>
      </c>
      <c r="F79" t="s">
        <v>693</v>
      </c>
      <c r="G79" t="s">
        <v>967</v>
      </c>
      <c r="H79" t="s">
        <v>1129</v>
      </c>
      <c r="I79" t="str">
        <f>VLOOKUP(G79,input!$F$1:$F$150,1,FALSE)</f>
        <v>'B33'</v>
      </c>
    </row>
    <row r="80" spans="5:19">
      <c r="E80" s="1" t="s">
        <v>694</v>
      </c>
      <c r="F80" t="s">
        <v>695</v>
      </c>
      <c r="G80" t="s">
        <v>968</v>
      </c>
      <c r="H80" t="s">
        <v>1130</v>
      </c>
      <c r="I80" t="str">
        <f>VLOOKUP(G80,input!$F$1:$F$150,1,FALSE)</f>
        <v>'D33'</v>
      </c>
    </row>
    <row r="81" spans="5:9">
      <c r="E81" s="1" t="s">
        <v>696</v>
      </c>
      <c r="F81" t="s">
        <v>697</v>
      </c>
      <c r="G81" t="s">
        <v>969</v>
      </c>
      <c r="H81" t="s">
        <v>1131</v>
      </c>
      <c r="I81" t="str">
        <f>VLOOKUP(G81,input!$F$1:$F$150,1,FALSE)</f>
        <v>'F33'</v>
      </c>
    </row>
    <row r="82" spans="5:9">
      <c r="E82" s="1" t="s">
        <v>698</v>
      </c>
      <c r="F82" t="s">
        <v>699</v>
      </c>
      <c r="G82" t="s">
        <v>970</v>
      </c>
      <c r="H82" t="s">
        <v>1132</v>
      </c>
      <c r="I82" t="str">
        <f>VLOOKUP(G82,input!$F$1:$F$150,1,FALSE)</f>
        <v>'I33'</v>
      </c>
    </row>
    <row r="83" spans="5:9">
      <c r="E83" s="1" t="s">
        <v>700</v>
      </c>
      <c r="F83" t="s">
        <v>701</v>
      </c>
      <c r="G83" t="s">
        <v>971</v>
      </c>
      <c r="H83" t="s">
        <v>1133</v>
      </c>
      <c r="I83" t="str">
        <f>VLOOKUP(G83,input!$F$1:$F$150,1,FALSE)</f>
        <v>'J29'</v>
      </c>
    </row>
    <row r="84" spans="5:9">
      <c r="E84" s="1" t="s">
        <v>702</v>
      </c>
      <c r="F84" t="s">
        <v>703</v>
      </c>
      <c r="G84" t="s">
        <v>972</v>
      </c>
      <c r="H84" t="s">
        <v>1134</v>
      </c>
      <c r="I84" t="str">
        <f>VLOOKUP(G84,input!$F$1:$F$150,1,FALSE)</f>
        <v>'H29'</v>
      </c>
    </row>
    <row r="85" spans="5:9">
      <c r="E85" s="1" t="s">
        <v>704</v>
      </c>
      <c r="F85" t="s">
        <v>705</v>
      </c>
      <c r="G85" t="s">
        <v>973</v>
      </c>
      <c r="H85" t="s">
        <v>1135</v>
      </c>
      <c r="I85" t="str">
        <f>VLOOKUP(G85,input!$F$1:$F$150,1,FALSE)</f>
        <v>'H38'</v>
      </c>
    </row>
    <row r="86" spans="5:9">
      <c r="E86" s="1" t="s">
        <v>706</v>
      </c>
      <c r="F86" t="s">
        <v>707</v>
      </c>
      <c r="G86" t="s">
        <v>974</v>
      </c>
      <c r="H86" t="s">
        <v>1136</v>
      </c>
      <c r="I86" t="str">
        <f>VLOOKUP(G86,input!$F$1:$F$150,1,FALSE)</f>
        <v>'B23'</v>
      </c>
    </row>
    <row r="87" spans="5:9">
      <c r="E87" s="1" t="s">
        <v>708</v>
      </c>
      <c r="F87" t="s">
        <v>709</v>
      </c>
      <c r="G87" t="s">
        <v>975</v>
      </c>
      <c r="H87" t="s">
        <v>1137</v>
      </c>
      <c r="I87" t="str">
        <f>VLOOKUP(G87,input!$F$1:$F$150,1,FALSE)</f>
        <v>'C35'</v>
      </c>
    </row>
    <row r="88" spans="5:9">
      <c r="E88" s="1" t="s">
        <v>710</v>
      </c>
      <c r="F88" t="s">
        <v>711</v>
      </c>
      <c r="G88" t="s">
        <v>976</v>
      </c>
      <c r="H88" t="s">
        <v>1138</v>
      </c>
      <c r="I88" t="str">
        <f>VLOOKUP(G88,input!$F$1:$F$150,1,FALSE)</f>
        <v>'E35'</v>
      </c>
    </row>
    <row r="89" spans="5:9">
      <c r="E89" s="1" t="s">
        <v>712</v>
      </c>
      <c r="F89" t="s">
        <v>713</v>
      </c>
      <c r="G89" t="s">
        <v>977</v>
      </c>
      <c r="H89" t="s">
        <v>1139</v>
      </c>
      <c r="I89" t="str">
        <f>VLOOKUP(G89,input!$F$1:$F$150,1,FALSE)</f>
        <v>'H35'</v>
      </c>
    </row>
    <row r="90" spans="5:9">
      <c r="E90" s="1" t="s">
        <v>714</v>
      </c>
      <c r="F90" t="s">
        <v>715</v>
      </c>
      <c r="G90" t="s">
        <v>978</v>
      </c>
      <c r="H90" t="s">
        <v>1140</v>
      </c>
      <c r="I90" t="str">
        <f>VLOOKUP(G90,input!$F$1:$F$150,1,FALSE)</f>
        <v>'J35'</v>
      </c>
    </row>
    <row r="91" spans="5:9">
      <c r="E91" s="1" t="s">
        <v>716</v>
      </c>
      <c r="F91" t="s">
        <v>717</v>
      </c>
      <c r="G91" t="s">
        <v>979</v>
      </c>
      <c r="H91" t="s">
        <v>1141</v>
      </c>
      <c r="I91" t="str">
        <f>VLOOKUP(G91,input!$F$1:$F$150,1,FALSE)</f>
        <v>'C36'</v>
      </c>
    </row>
    <row r="92" spans="5:9">
      <c r="E92" s="1" t="s">
        <v>718</v>
      </c>
      <c r="F92" t="s">
        <v>719</v>
      </c>
      <c r="G92" t="s">
        <v>980</v>
      </c>
      <c r="H92" t="s">
        <v>1142</v>
      </c>
      <c r="I92" t="str">
        <f>VLOOKUP(G92,input!$F$1:$F$150,1,FALSE)</f>
        <v>'E36'</v>
      </c>
    </row>
    <row r="93" spans="5:9">
      <c r="E93" s="2" t="s">
        <v>516</v>
      </c>
      <c r="F93" s="9"/>
      <c r="G93" s="10" t="s">
        <v>1530</v>
      </c>
      <c r="H93" s="9" t="s">
        <v>1143</v>
      </c>
      <c r="I93" s="9" t="e">
        <f>VLOOKUP(G93,input!$F$1:$F$150,1,FALSE)</f>
        <v>#N/A</v>
      </c>
    </row>
    <row r="94" spans="5:9">
      <c r="E94" s="2" t="s">
        <v>517</v>
      </c>
      <c r="F94" s="9"/>
      <c r="G94" s="10" t="s">
        <v>1531</v>
      </c>
      <c r="H94" s="9" t="s">
        <v>1144</v>
      </c>
      <c r="I94" s="9" t="e">
        <f>VLOOKUP(G94,input!$F$1:$F$150,1,FALSE)</f>
        <v>#N/A</v>
      </c>
    </row>
    <row r="95" spans="5:9">
      <c r="E95" s="2" t="s">
        <v>518</v>
      </c>
      <c r="F95" s="9"/>
      <c r="G95" s="10" t="s">
        <v>1532</v>
      </c>
      <c r="H95" s="9" t="s">
        <v>1145</v>
      </c>
      <c r="I95" s="9" t="e">
        <f>VLOOKUP(G95,input!$F$1:$F$150,1,FALSE)</f>
        <v>#N/A</v>
      </c>
    </row>
    <row r="96" spans="5:9">
      <c r="E96" s="1" t="s">
        <v>720</v>
      </c>
      <c r="F96" t="s">
        <v>721</v>
      </c>
      <c r="G96" t="s">
        <v>981</v>
      </c>
      <c r="H96" t="s">
        <v>1146</v>
      </c>
      <c r="I96" t="str">
        <f>VLOOKUP(G96,input!$F$1:$F$150,1,FALSE)</f>
        <v>'B19'</v>
      </c>
    </row>
    <row r="97" spans="5:9">
      <c r="E97" s="1" t="s">
        <v>722</v>
      </c>
      <c r="F97" t="s">
        <v>723</v>
      </c>
      <c r="G97" t="s">
        <v>982</v>
      </c>
      <c r="H97" t="s">
        <v>1147</v>
      </c>
      <c r="I97" t="str">
        <f>VLOOKUP(G97,input!$F$1:$F$150,1,FALSE)</f>
        <v>'D19'</v>
      </c>
    </row>
    <row r="98" spans="5:9">
      <c r="E98" s="11" t="s">
        <v>724</v>
      </c>
      <c r="F98" s="13" t="s">
        <v>725</v>
      </c>
      <c r="G98" s="13" t="s">
        <v>983</v>
      </c>
      <c r="H98" s="13" t="s">
        <v>1148</v>
      </c>
      <c r="I98" s="13" t="str">
        <f>VLOOKUP(G98,input!$F$1:$F$150,1,FALSE)</f>
        <v>'F19'</v>
      </c>
    </row>
    <row r="99" spans="5:9">
      <c r="E99" s="1" t="s">
        <v>726</v>
      </c>
      <c r="F99" t="s">
        <v>727</v>
      </c>
      <c r="G99" t="s">
        <v>984</v>
      </c>
      <c r="H99" t="s">
        <v>1149</v>
      </c>
      <c r="I99" t="str">
        <f>VLOOKUP(G99,input!$F$1:$F$150,1,FALSE)</f>
        <v>'H19'</v>
      </c>
    </row>
    <row r="100" spans="5:9">
      <c r="E100" s="1" t="s">
        <v>728</v>
      </c>
      <c r="F100" t="s">
        <v>729</v>
      </c>
      <c r="G100" t="s">
        <v>985</v>
      </c>
      <c r="H100" t="s">
        <v>1150</v>
      </c>
      <c r="I100" t="str">
        <f>VLOOKUP(G100,input!$F$1:$F$150,1,FALSE)</f>
        <v>'J19'</v>
      </c>
    </row>
    <row r="101" spans="5:9">
      <c r="E101" s="2" t="s">
        <v>519</v>
      </c>
      <c r="F101" s="9"/>
      <c r="G101" s="10" t="s">
        <v>1536</v>
      </c>
      <c r="H101" s="10" t="s">
        <v>1535</v>
      </c>
      <c r="I101" s="9" t="e">
        <f>VLOOKUP(G101,input!$F$1:$F$150,1,FALSE)</f>
        <v>#N/A</v>
      </c>
    </row>
    <row r="102" spans="5:9">
      <c r="E102" s="1" t="s">
        <v>730</v>
      </c>
      <c r="F102" t="s">
        <v>731</v>
      </c>
      <c r="G102" t="s">
        <v>986</v>
      </c>
      <c r="H102" t="s">
        <v>1151</v>
      </c>
      <c r="I102" t="str">
        <f>VLOOKUP(G102,input!$F$1:$F$150,1,FALSE)</f>
        <v>'B20'</v>
      </c>
    </row>
    <row r="103" spans="5:9">
      <c r="E103" s="2" t="s">
        <v>520</v>
      </c>
      <c r="F103" s="9"/>
      <c r="G103" s="10" t="s">
        <v>1537</v>
      </c>
      <c r="H103" s="9" t="s">
        <v>1152</v>
      </c>
      <c r="I103" s="9" t="e">
        <f>VLOOKUP(G103,input!$F$1:$F$150,1,FALSE)</f>
        <v>#N/A</v>
      </c>
    </row>
    <row r="104" spans="5:9">
      <c r="E104" s="1" t="s">
        <v>732</v>
      </c>
      <c r="F104" t="s">
        <v>733</v>
      </c>
      <c r="G104" t="s">
        <v>987</v>
      </c>
      <c r="H104" t="s">
        <v>1153</v>
      </c>
      <c r="I104" t="str">
        <f>VLOOKUP(G104,input!$F$1:$F$150,1,FALSE)</f>
        <v>'D20'</v>
      </c>
    </row>
    <row r="105" spans="5:9">
      <c r="E105" s="11" t="s">
        <v>734</v>
      </c>
      <c r="F105" s="13" t="s">
        <v>735</v>
      </c>
      <c r="G105" s="13" t="s">
        <v>988</v>
      </c>
      <c r="H105" s="13" t="s">
        <v>1154</v>
      </c>
      <c r="I105" s="13" t="str">
        <f>VLOOKUP(G105,input!$F$1:$F$150,1,FALSE)</f>
        <v>'F20'</v>
      </c>
    </row>
    <row r="106" spans="5:9">
      <c r="E106" s="1" t="s">
        <v>736</v>
      </c>
      <c r="F106" t="s">
        <v>737</v>
      </c>
      <c r="G106" t="s">
        <v>989</v>
      </c>
      <c r="H106" t="s">
        <v>1155</v>
      </c>
      <c r="I106" t="str">
        <f>VLOOKUP(G106,input!$F$1:$F$150,1,FALSE)</f>
        <v>'H20'</v>
      </c>
    </row>
    <row r="107" spans="5:9">
      <c r="E107" s="1" t="s">
        <v>738</v>
      </c>
      <c r="F107" t="s">
        <v>739</v>
      </c>
      <c r="G107" t="s">
        <v>990</v>
      </c>
      <c r="H107" t="s">
        <v>1156</v>
      </c>
      <c r="I107" t="str">
        <f>VLOOKUP(G107,input!$F$1:$F$150,1,FALSE)</f>
        <v>'J20'</v>
      </c>
    </row>
    <row r="108" spans="5:9">
      <c r="E108" s="2" t="s">
        <v>521</v>
      </c>
      <c r="F108" s="9"/>
      <c r="G108" s="10" t="s">
        <v>1540</v>
      </c>
      <c r="H108" s="9" t="s">
        <v>1157</v>
      </c>
      <c r="I108" s="9" t="e">
        <f>VLOOKUP(G108,input!$F$1:$F$150,1,FALSE)</f>
        <v>#N/A</v>
      </c>
    </row>
    <row r="109" spans="5:9">
      <c r="E109" s="1" t="s">
        <v>740</v>
      </c>
      <c r="F109" t="s">
        <v>741</v>
      </c>
      <c r="G109" t="s">
        <v>991</v>
      </c>
      <c r="H109" t="s">
        <v>1158</v>
      </c>
      <c r="I109" t="str">
        <f>VLOOKUP(G109,input!$F$1:$F$150,1,FALSE)</f>
        <v>'B32'</v>
      </c>
    </row>
    <row r="110" spans="5:9">
      <c r="E110" s="2" t="s">
        <v>522</v>
      </c>
      <c r="F110" s="9"/>
      <c r="G110" s="10" t="s">
        <v>1541</v>
      </c>
      <c r="H110" s="9" t="s">
        <v>1159</v>
      </c>
      <c r="I110" s="9" t="e">
        <f>VLOOKUP(G110,input!$F$1:$F$150,1,FALSE)</f>
        <v>#N/A</v>
      </c>
    </row>
    <row r="111" spans="5:9">
      <c r="E111" s="1" t="s">
        <v>742</v>
      </c>
      <c r="F111" t="s">
        <v>743</v>
      </c>
      <c r="G111" t="s">
        <v>992</v>
      </c>
      <c r="H111" t="s">
        <v>1160</v>
      </c>
      <c r="I111" t="str">
        <f>VLOOKUP(G111,input!$F$1:$F$150,1,FALSE)</f>
        <v>'D32'</v>
      </c>
    </row>
    <row r="112" spans="5:9">
      <c r="E112" s="1" t="s">
        <v>744</v>
      </c>
      <c r="F112" t="s">
        <v>745</v>
      </c>
      <c r="G112" t="s">
        <v>993</v>
      </c>
      <c r="H112" t="s">
        <v>1161</v>
      </c>
      <c r="I112" t="str">
        <f>VLOOKUP(G112,input!$F$1:$F$150,1,FALSE)</f>
        <v>'F32'</v>
      </c>
    </row>
    <row r="113" spans="5:9">
      <c r="E113" s="1" t="s">
        <v>746</v>
      </c>
      <c r="F113" t="s">
        <v>747</v>
      </c>
      <c r="G113" t="s">
        <v>994</v>
      </c>
      <c r="H113" t="s">
        <v>1162</v>
      </c>
      <c r="I113" t="str">
        <f>VLOOKUP(G113,input!$F$1:$F$150,1,FALSE)</f>
        <v>'H32'</v>
      </c>
    </row>
    <row r="114" spans="5:9">
      <c r="E114" s="1" t="s">
        <v>748</v>
      </c>
      <c r="F114" t="s">
        <v>749</v>
      </c>
      <c r="G114" t="s">
        <v>995</v>
      </c>
      <c r="H114" t="s">
        <v>1163</v>
      </c>
      <c r="I114" t="str">
        <f>VLOOKUP(G114,input!$F$1:$F$150,1,FALSE)</f>
        <v>'J32'</v>
      </c>
    </row>
    <row r="115" spans="5:9">
      <c r="E115" s="2" t="s">
        <v>523</v>
      </c>
      <c r="F115" s="9"/>
      <c r="G115" s="10" t="s">
        <v>1542</v>
      </c>
      <c r="H115" s="9" t="s">
        <v>1164</v>
      </c>
      <c r="I115" s="9" t="e">
        <f>VLOOKUP(G115,input!$F$1:$F$150,1,FALSE)</f>
        <v>#N/A</v>
      </c>
    </row>
    <row r="116" spans="5:9">
      <c r="E116" s="2" t="s">
        <v>524</v>
      </c>
      <c r="F116" s="9"/>
      <c r="G116" s="10" t="s">
        <v>1543</v>
      </c>
      <c r="H116" s="9" t="s">
        <v>1165</v>
      </c>
      <c r="I116" s="9" t="e">
        <f>VLOOKUP(G116,input!$F$1:$F$150,1,FALSE)</f>
        <v>#N/A</v>
      </c>
    </row>
    <row r="117" spans="5:9">
      <c r="E117" s="1" t="s">
        <v>750</v>
      </c>
      <c r="F117" t="s">
        <v>751</v>
      </c>
      <c r="G117" t="s">
        <v>996</v>
      </c>
      <c r="H117" t="s">
        <v>1166</v>
      </c>
      <c r="I117" t="str">
        <f>VLOOKUP(G117,input!$F$1:$F$150,1,FALSE)</f>
        <v>'B31'</v>
      </c>
    </row>
    <row r="118" spans="5:9">
      <c r="E118" s="1" t="s">
        <v>752</v>
      </c>
      <c r="F118" t="s">
        <v>753</v>
      </c>
      <c r="G118" t="s">
        <v>997</v>
      </c>
      <c r="H118" t="s">
        <v>1167</v>
      </c>
      <c r="I118" t="str">
        <f>VLOOKUP(G118,input!$F$1:$F$150,1,FALSE)</f>
        <v>'D31'</v>
      </c>
    </row>
    <row r="119" spans="5:9">
      <c r="E119" s="1" t="s">
        <v>754</v>
      </c>
      <c r="F119" t="s">
        <v>755</v>
      </c>
      <c r="G119" t="s">
        <v>998</v>
      </c>
      <c r="H119" t="s">
        <v>1168</v>
      </c>
      <c r="I119" t="str">
        <f>VLOOKUP(G119,input!$F$1:$F$150,1,FALSE)</f>
        <v>'F31'</v>
      </c>
    </row>
    <row r="120" spans="5:9">
      <c r="E120" s="1" t="s">
        <v>756</v>
      </c>
      <c r="F120" t="s">
        <v>757</v>
      </c>
      <c r="G120" t="s">
        <v>999</v>
      </c>
      <c r="H120" t="s">
        <v>1169</v>
      </c>
      <c r="I120" t="str">
        <f>VLOOKUP(G120,input!$F$1:$F$150,1,FALSE)</f>
        <v>'H31'</v>
      </c>
    </row>
    <row r="121" spans="5:9">
      <c r="E121" s="1" t="s">
        <v>758</v>
      </c>
      <c r="F121" t="s">
        <v>759</v>
      </c>
      <c r="G121" t="s">
        <v>1000</v>
      </c>
      <c r="H121" t="s">
        <v>1170</v>
      </c>
      <c r="I121" t="str">
        <f>VLOOKUP(G121,input!$F$1:$F$150,1,FALSE)</f>
        <v>'J31'</v>
      </c>
    </row>
    <row r="122" spans="5:9">
      <c r="E122" s="2" t="s">
        <v>525</v>
      </c>
      <c r="F122" s="9"/>
      <c r="G122" s="10" t="s">
        <v>1544</v>
      </c>
      <c r="H122" s="9" t="s">
        <v>1171</v>
      </c>
      <c r="I122" s="9" t="e">
        <f>VLOOKUP(G122,input!$F$1:$F$150,1,FALSE)</f>
        <v>#N/A</v>
      </c>
    </row>
    <row r="123" spans="5:9">
      <c r="E123" s="1" t="s">
        <v>760</v>
      </c>
      <c r="F123" t="s">
        <v>761</v>
      </c>
      <c r="G123" t="s">
        <v>1001</v>
      </c>
      <c r="H123" t="s">
        <v>1172</v>
      </c>
      <c r="I123" t="str">
        <f>VLOOKUP(G123,input!$F$1:$F$150,1,FALSE)</f>
        <v>'B40'</v>
      </c>
    </row>
    <row r="124" spans="5:9">
      <c r="E124" s="1" t="s">
        <v>762</v>
      </c>
      <c r="F124" t="s">
        <v>763</v>
      </c>
      <c r="G124" t="s">
        <v>1002</v>
      </c>
      <c r="H124" t="s">
        <v>1173</v>
      </c>
      <c r="I124" t="str">
        <f>VLOOKUP(G124,input!$F$1:$F$150,1,FALSE)</f>
        <v>'C40'</v>
      </c>
    </row>
    <row r="125" spans="5:9">
      <c r="E125" s="1" t="s">
        <v>764</v>
      </c>
      <c r="F125" t="s">
        <v>765</v>
      </c>
      <c r="G125" t="s">
        <v>1003</v>
      </c>
      <c r="H125" t="s">
        <v>1174</v>
      </c>
      <c r="I125" t="str">
        <f>VLOOKUP(G125,input!$F$1:$F$150,1,FALSE)</f>
        <v>'D40'</v>
      </c>
    </row>
    <row r="126" spans="5:9">
      <c r="E126" s="1" t="s">
        <v>766</v>
      </c>
      <c r="F126" t="s">
        <v>767</v>
      </c>
      <c r="G126" t="s">
        <v>1004</v>
      </c>
      <c r="H126" t="s">
        <v>1175</v>
      </c>
      <c r="I126" t="str">
        <f>VLOOKUP(G126,input!$F$1:$F$150,1,FALSE)</f>
        <v>'E40'</v>
      </c>
    </row>
    <row r="127" spans="5:9">
      <c r="E127" s="1" t="s">
        <v>768</v>
      </c>
      <c r="F127" t="s">
        <v>769</v>
      </c>
      <c r="G127" t="s">
        <v>1005</v>
      </c>
      <c r="H127" t="s">
        <v>1176</v>
      </c>
      <c r="I127" t="str">
        <f>VLOOKUP(G127,input!$F$1:$F$150,1,FALSE)</f>
        <v>'F40'</v>
      </c>
    </row>
    <row r="128" spans="5:9">
      <c r="E128" s="1" t="s">
        <v>770</v>
      </c>
      <c r="F128" t="s">
        <v>771</v>
      </c>
      <c r="G128" t="s">
        <v>1006</v>
      </c>
      <c r="H128" t="s">
        <v>1177</v>
      </c>
      <c r="I128" t="str">
        <f>VLOOKUP(G128,input!$F$1:$F$150,1,FALSE)</f>
        <v>'G40'</v>
      </c>
    </row>
    <row r="129" spans="5:9">
      <c r="E129" s="1" t="s">
        <v>772</v>
      </c>
      <c r="F129" t="s">
        <v>773</v>
      </c>
      <c r="G129" t="s">
        <v>1007</v>
      </c>
      <c r="H129" t="s">
        <v>1178</v>
      </c>
      <c r="I129" t="str">
        <f>VLOOKUP(G129,input!$F$1:$F$150,1,FALSE)</f>
        <v>'H40'</v>
      </c>
    </row>
    <row r="130" spans="5:9">
      <c r="E130" s="1" t="s">
        <v>774</v>
      </c>
      <c r="F130" t="s">
        <v>775</v>
      </c>
      <c r="G130" t="s">
        <v>1008</v>
      </c>
      <c r="H130" t="s">
        <v>1179</v>
      </c>
      <c r="I130" t="str">
        <f>VLOOKUP(G130,input!$F$1:$F$150,1,FALSE)</f>
        <v>'I40'</v>
      </c>
    </row>
    <row r="131" spans="5:9">
      <c r="E131" s="1" t="s">
        <v>776</v>
      </c>
      <c r="F131" t="s">
        <v>777</v>
      </c>
      <c r="G131" t="s">
        <v>1009</v>
      </c>
      <c r="H131" t="s">
        <v>1180</v>
      </c>
      <c r="I131" t="str">
        <f>VLOOKUP(G131,input!$F$1:$F$150,1,FALSE)</f>
        <v>'J40'</v>
      </c>
    </row>
    <row r="132" spans="5:9">
      <c r="E132" s="1" t="s">
        <v>778</v>
      </c>
      <c r="F132" t="s">
        <v>779</v>
      </c>
      <c r="G132" t="s">
        <v>1010</v>
      </c>
      <c r="H132" t="s">
        <v>1181</v>
      </c>
      <c r="I132" t="str">
        <f>VLOOKUP(G132,input!$F$1:$F$150,1,FALSE)</f>
        <v>'B41'</v>
      </c>
    </row>
    <row r="133" spans="5:9">
      <c r="E133" s="1" t="s">
        <v>780</v>
      </c>
      <c r="F133" t="s">
        <v>781</v>
      </c>
      <c r="G133" t="s">
        <v>1011</v>
      </c>
      <c r="H133" t="s">
        <v>1182</v>
      </c>
      <c r="I133" t="str">
        <f>VLOOKUP(G133,input!$F$1:$F$150,1,FALSE)</f>
        <v>'C41'</v>
      </c>
    </row>
    <row r="134" spans="5:9">
      <c r="E134" s="1" t="s">
        <v>782</v>
      </c>
      <c r="F134" t="s">
        <v>783</v>
      </c>
      <c r="G134" t="s">
        <v>1012</v>
      </c>
      <c r="H134" t="s">
        <v>1183</v>
      </c>
      <c r="I134" t="str">
        <f>VLOOKUP(G134,input!$F$1:$F$150,1,FALSE)</f>
        <v>'D41'</v>
      </c>
    </row>
    <row r="135" spans="5:9">
      <c r="E135" s="1" t="s">
        <v>784</v>
      </c>
      <c r="F135" t="s">
        <v>785</v>
      </c>
      <c r="G135" t="s">
        <v>1013</v>
      </c>
      <c r="H135" t="s">
        <v>1184</v>
      </c>
      <c r="I135" t="str">
        <f>VLOOKUP(G135,input!$F$1:$F$150,1,FALSE)</f>
        <v>'E41'</v>
      </c>
    </row>
    <row r="136" spans="5:9">
      <c r="E136" s="1" t="s">
        <v>786</v>
      </c>
      <c r="F136" t="s">
        <v>787</v>
      </c>
      <c r="G136" t="s">
        <v>1014</v>
      </c>
      <c r="H136" t="s">
        <v>1185</v>
      </c>
      <c r="I136" t="str">
        <f>VLOOKUP(G136,input!$F$1:$F$150,1,FALSE)</f>
        <v>'F41'</v>
      </c>
    </row>
    <row r="137" spans="5:9">
      <c r="E137" s="1" t="s">
        <v>788</v>
      </c>
      <c r="F137" t="s">
        <v>789</v>
      </c>
      <c r="G137" t="s">
        <v>1015</v>
      </c>
      <c r="H137" t="s">
        <v>1186</v>
      </c>
      <c r="I137" t="str">
        <f>VLOOKUP(G137,input!$F$1:$F$150,1,FALSE)</f>
        <v>'G41'</v>
      </c>
    </row>
    <row r="138" spans="5:9">
      <c r="E138" s="1" t="s">
        <v>790</v>
      </c>
      <c r="F138" t="s">
        <v>791</v>
      </c>
      <c r="G138" t="s">
        <v>1016</v>
      </c>
      <c r="H138" t="s">
        <v>1187</v>
      </c>
      <c r="I138" t="str">
        <f>VLOOKUP(G138,input!$F$1:$F$150,1,FALSE)</f>
        <v>'H41'</v>
      </c>
    </row>
    <row r="139" spans="5:9">
      <c r="E139" s="1" t="s">
        <v>792</v>
      </c>
      <c r="F139" t="s">
        <v>793</v>
      </c>
      <c r="G139" t="s">
        <v>1017</v>
      </c>
      <c r="H139" t="s">
        <v>1188</v>
      </c>
      <c r="I139" t="str">
        <f>VLOOKUP(G139,input!$F$1:$F$150,1,FALSE)</f>
        <v>'I41'</v>
      </c>
    </row>
    <row r="140" spans="5:9">
      <c r="E140" s="1" t="s">
        <v>794</v>
      </c>
      <c r="F140" t="s">
        <v>795</v>
      </c>
      <c r="G140" t="s">
        <v>1018</v>
      </c>
      <c r="H140" t="s">
        <v>1189</v>
      </c>
      <c r="I140" t="str">
        <f>VLOOKUP(G140,input!$F$1:$F$150,1,FALSE)</f>
        <v>'J41'</v>
      </c>
    </row>
    <row r="141" spans="5:9">
      <c r="E141" s="7" t="s">
        <v>526</v>
      </c>
      <c r="F141" s="8"/>
      <c r="G141" s="8" t="s">
        <v>905</v>
      </c>
      <c r="H141" s="8" t="s">
        <v>1190</v>
      </c>
      <c r="I141" s="8" t="e">
        <f>VLOOKUP(G141,input!$F$1:$F$150,1,FALSE)</f>
        <v>#N/A</v>
      </c>
    </row>
    <row r="142" spans="5:9">
      <c r="E142" s="7" t="s">
        <v>527</v>
      </c>
      <c r="F142" s="8"/>
      <c r="G142" s="8" t="s">
        <v>905</v>
      </c>
      <c r="H142" s="8" t="s">
        <v>1191</v>
      </c>
      <c r="I142" s="8" t="e">
        <f>VLOOKUP(G142,input!$F$1:$F$150,1,FALSE)</f>
        <v>#N/A</v>
      </c>
    </row>
    <row r="143" spans="5:9">
      <c r="E143" s="7" t="s">
        <v>528</v>
      </c>
      <c r="F143" s="8"/>
      <c r="G143" s="8" t="s">
        <v>905</v>
      </c>
      <c r="H143" s="8" t="s">
        <v>1192</v>
      </c>
      <c r="I143" s="8" t="e">
        <f>VLOOKUP(G143,input!$F$1:$F$150,1,FALSE)</f>
        <v>#N/A</v>
      </c>
    </row>
    <row r="144" spans="5:9">
      <c r="E144" s="7" t="s">
        <v>529</v>
      </c>
      <c r="F144" s="8"/>
      <c r="G144" s="8" t="s">
        <v>905</v>
      </c>
      <c r="H144" s="8" t="s">
        <v>1193</v>
      </c>
      <c r="I144" s="8" t="e">
        <f>VLOOKUP(G144,input!$F$1:$F$150,1,FALSE)</f>
        <v>#N/A</v>
      </c>
    </row>
    <row r="145" spans="5:9">
      <c r="E145" s="7" t="s">
        <v>530</v>
      </c>
      <c r="F145" s="8"/>
      <c r="G145" s="8" t="s">
        <v>905</v>
      </c>
      <c r="H145" s="8" t="s">
        <v>1194</v>
      </c>
      <c r="I145" s="8" t="e">
        <f>VLOOKUP(G145,input!$F$1:$F$150,1,FALSE)</f>
        <v>#N/A</v>
      </c>
    </row>
    <row r="146" spans="5:9">
      <c r="E146" s="7" t="s">
        <v>531</v>
      </c>
      <c r="F146" s="8"/>
      <c r="G146" s="8" t="s">
        <v>905</v>
      </c>
      <c r="H146" s="8" t="s">
        <v>1195</v>
      </c>
      <c r="I146" s="8" t="e">
        <f>VLOOKUP(G146,input!$F$1:$F$150,1,FALSE)</f>
        <v>#N/A</v>
      </c>
    </row>
    <row r="147" spans="5:9">
      <c r="E147" s="7" t="s">
        <v>532</v>
      </c>
      <c r="F147" s="8"/>
      <c r="G147" s="8" t="s">
        <v>905</v>
      </c>
      <c r="H147" s="8" t="s">
        <v>1196</v>
      </c>
      <c r="I147" s="8" t="e">
        <f>VLOOKUP(G147,input!$F$1:$F$150,1,FALSE)</f>
        <v>#N/A</v>
      </c>
    </row>
    <row r="148" spans="5:9">
      <c r="E148" s="7" t="s">
        <v>533</v>
      </c>
      <c r="F148" s="8"/>
      <c r="G148" s="8" t="s">
        <v>905</v>
      </c>
      <c r="H148" s="8" t="s">
        <v>1197</v>
      </c>
      <c r="I148" s="8" t="e">
        <f>VLOOKUP(G148,input!$F$1:$F$150,1,FALSE)</f>
        <v>#N/A</v>
      </c>
    </row>
    <row r="149" spans="5:9">
      <c r="E149" s="7" t="s">
        <v>534</v>
      </c>
      <c r="F149" s="8"/>
      <c r="G149" s="8" t="s">
        <v>905</v>
      </c>
      <c r="H149" s="8" t="s">
        <v>1198</v>
      </c>
      <c r="I149" s="8" t="e">
        <f>VLOOKUP(G149,input!$F$1:$F$150,1,FALSE)</f>
        <v>#N/A</v>
      </c>
    </row>
    <row r="150" spans="5:9">
      <c r="E150" s="7" t="s">
        <v>535</v>
      </c>
      <c r="F150" s="8"/>
      <c r="G150" s="8" t="s">
        <v>905</v>
      </c>
      <c r="H150" s="8" t="s">
        <v>1199</v>
      </c>
      <c r="I150" s="8" t="e">
        <f>VLOOKUP(G150,input!$F$1:$F$150,1,FALSE)</f>
        <v>#N/A</v>
      </c>
    </row>
    <row r="151" spans="5:9">
      <c r="E151" s="7" t="s">
        <v>536</v>
      </c>
      <c r="F151" s="8"/>
      <c r="G151" s="8" t="s">
        <v>905</v>
      </c>
      <c r="H151" s="8" t="s">
        <v>1200</v>
      </c>
      <c r="I151" s="8" t="e">
        <f>VLOOKUP(G151,input!$F$1:$F$150,1,FALSE)</f>
        <v>#N/A</v>
      </c>
    </row>
    <row r="152" spans="5:9">
      <c r="E152" s="7" t="s">
        <v>537</v>
      </c>
      <c r="F152" s="8"/>
      <c r="G152" s="8" t="s">
        <v>905</v>
      </c>
      <c r="H152" s="8" t="s">
        <v>1201</v>
      </c>
      <c r="I152" s="8" t="e">
        <f>VLOOKUP(G152,input!$F$1:$F$150,1,FALSE)</f>
        <v>#N/A</v>
      </c>
    </row>
    <row r="153" spans="5:9">
      <c r="E153" s="7" t="s">
        <v>538</v>
      </c>
      <c r="F153" s="8"/>
      <c r="G153" s="8" t="s">
        <v>905</v>
      </c>
      <c r="H153" s="8" t="s">
        <v>1202</v>
      </c>
      <c r="I153" s="8" t="e">
        <f>VLOOKUP(G153,input!$F$1:$F$150,1,FALSE)</f>
        <v>#N/A</v>
      </c>
    </row>
    <row r="154" spans="5:9">
      <c r="E154" s="7" t="s">
        <v>539</v>
      </c>
      <c r="F154" s="8"/>
      <c r="G154" s="8" t="s">
        <v>905</v>
      </c>
      <c r="H154" s="8" t="s">
        <v>1203</v>
      </c>
      <c r="I154" s="8" t="e">
        <f>VLOOKUP(G154,input!$F$1:$F$150,1,FALSE)</f>
        <v>#N/A</v>
      </c>
    </row>
    <row r="155" spans="5:9">
      <c r="E155" s="7" t="s">
        <v>540</v>
      </c>
      <c r="F155" s="8"/>
      <c r="G155" s="8" t="s">
        <v>905</v>
      </c>
      <c r="H155" s="8" t="s">
        <v>1204</v>
      </c>
      <c r="I155" s="8" t="e">
        <f>VLOOKUP(G155,input!$F$1:$F$150,1,FALSE)</f>
        <v>#N/A</v>
      </c>
    </row>
    <row r="156" spans="5:9">
      <c r="E156" s="7" t="s">
        <v>541</v>
      </c>
      <c r="F156" s="8"/>
      <c r="G156" s="8" t="s">
        <v>905</v>
      </c>
      <c r="H156" s="8" t="s">
        <v>1205</v>
      </c>
      <c r="I156" s="8" t="e">
        <f>VLOOKUP(G156,input!$F$1:$F$150,1,FALSE)</f>
        <v>#N/A</v>
      </c>
    </row>
    <row r="157" spans="5:9">
      <c r="E157" s="7" t="s">
        <v>542</v>
      </c>
      <c r="F157" s="8"/>
      <c r="G157" s="8" t="s">
        <v>905</v>
      </c>
      <c r="H157" s="8" t="s">
        <v>1206</v>
      </c>
      <c r="I157" s="8" t="e">
        <f>VLOOKUP(G157,input!$F$1:$F$150,1,FALSE)</f>
        <v>#N/A</v>
      </c>
    </row>
    <row r="158" spans="5:9">
      <c r="E158" s="7" t="s">
        <v>543</v>
      </c>
      <c r="F158" s="8"/>
      <c r="G158" s="8" t="s">
        <v>905</v>
      </c>
      <c r="H158" s="8" t="s">
        <v>1207</v>
      </c>
      <c r="I158" s="8" t="e">
        <f>VLOOKUP(G158,input!$F$1:$F$150,1,FALSE)</f>
        <v>#N/A</v>
      </c>
    </row>
    <row r="159" spans="5:9">
      <c r="E159" s="7" t="s">
        <v>544</v>
      </c>
      <c r="F159" s="8"/>
      <c r="G159" s="8" t="s">
        <v>905</v>
      </c>
      <c r="H159" s="8" t="s">
        <v>1208</v>
      </c>
      <c r="I159" s="8" t="e">
        <f>VLOOKUP(G159,input!$F$1:$F$150,1,FALSE)</f>
        <v>#N/A</v>
      </c>
    </row>
    <row r="160" spans="5:9">
      <c r="E160" s="7" t="s">
        <v>545</v>
      </c>
      <c r="F160" s="8"/>
      <c r="G160" s="8" t="s">
        <v>905</v>
      </c>
      <c r="H160" s="8" t="s">
        <v>1209</v>
      </c>
      <c r="I160" s="8" t="e">
        <f>VLOOKUP(G160,input!$F$1:$F$150,1,FALSE)</f>
        <v>#N/A</v>
      </c>
    </row>
    <row r="161" spans="5:9">
      <c r="E161" s="7" t="s">
        <v>546</v>
      </c>
      <c r="F161" s="8"/>
      <c r="G161" s="8" t="s">
        <v>905</v>
      </c>
      <c r="H161" s="8" t="s">
        <v>1210</v>
      </c>
      <c r="I161" s="8" t="e">
        <f>VLOOKUP(G161,input!$F$1:$F$150,1,FALSE)</f>
        <v>#N/A</v>
      </c>
    </row>
    <row r="162" spans="5:9">
      <c r="E162" s="7" t="s">
        <v>547</v>
      </c>
      <c r="F162" s="8"/>
      <c r="G162" s="8" t="s">
        <v>905</v>
      </c>
      <c r="H162" s="8" t="s">
        <v>1211</v>
      </c>
      <c r="I162" s="8" t="e">
        <f>VLOOKUP(G162,input!$F$1:$F$150,1,FALSE)</f>
        <v>#N/A</v>
      </c>
    </row>
    <row r="163" spans="5:9">
      <c r="E163" s="7" t="s">
        <v>548</v>
      </c>
      <c r="F163" s="8"/>
      <c r="G163" s="8" t="s">
        <v>905</v>
      </c>
      <c r="H163" s="8" t="s">
        <v>1212</v>
      </c>
      <c r="I163" s="8" t="e">
        <f>VLOOKUP(G163,input!$F$1:$F$150,1,FALSE)</f>
        <v>#N/A</v>
      </c>
    </row>
    <row r="164" spans="5:9">
      <c r="E164" s="7" t="s">
        <v>549</v>
      </c>
      <c r="F164" s="8"/>
      <c r="G164" s="8" t="s">
        <v>905</v>
      </c>
      <c r="H164" s="8" t="s">
        <v>1213</v>
      </c>
      <c r="I164" s="8" t="e">
        <f>VLOOKUP(G164,input!$F$1:$F$150,1,FALSE)</f>
        <v>#N/A</v>
      </c>
    </row>
    <row r="165" spans="5:9">
      <c r="E165" s="7" t="s">
        <v>550</v>
      </c>
      <c r="F165" s="8"/>
      <c r="G165" s="8" t="s">
        <v>905</v>
      </c>
      <c r="H165" s="8" t="s">
        <v>1214</v>
      </c>
      <c r="I165" s="8" t="e">
        <f>VLOOKUP(G165,input!$F$1:$F$150,1,FALSE)</f>
        <v>#N/A</v>
      </c>
    </row>
    <row r="166" spans="5:9">
      <c r="E166" s="7" t="s">
        <v>551</v>
      </c>
      <c r="F166" s="8"/>
      <c r="G166" s="8" t="s">
        <v>905</v>
      </c>
      <c r="H166" s="8" t="s">
        <v>1215</v>
      </c>
      <c r="I166" s="8" t="e">
        <f>VLOOKUP(G166,input!$F$1:$F$150,1,FALSE)</f>
        <v>#N/A</v>
      </c>
    </row>
    <row r="167" spans="5:9">
      <c r="E167" s="7" t="s">
        <v>552</v>
      </c>
      <c r="F167" s="8"/>
      <c r="G167" s="8" t="s">
        <v>905</v>
      </c>
      <c r="H167" s="8" t="s">
        <v>1216</v>
      </c>
      <c r="I167" s="8" t="e">
        <f>VLOOKUP(G167,input!$F$1:$F$150,1,FALSE)</f>
        <v>#N/A</v>
      </c>
    </row>
    <row r="168" spans="5:9">
      <c r="E168" s="7" t="s">
        <v>553</v>
      </c>
      <c r="F168" s="8"/>
      <c r="G168" s="8" t="s">
        <v>905</v>
      </c>
      <c r="H168" s="8" t="s">
        <v>1217</v>
      </c>
      <c r="I168" s="8" t="e">
        <f>VLOOKUP(G168,input!$F$1:$F$150,1,FALSE)</f>
        <v>#N/A</v>
      </c>
    </row>
    <row r="169" spans="5:9">
      <c r="E169" s="7" t="s">
        <v>554</v>
      </c>
      <c r="F169" s="8"/>
      <c r="G169" s="8" t="s">
        <v>905</v>
      </c>
      <c r="H169" s="8" t="s">
        <v>1218</v>
      </c>
      <c r="I169" s="8" t="e">
        <f>VLOOKUP(G169,input!$F$1:$F$150,1,FALSE)</f>
        <v>#N/A</v>
      </c>
    </row>
    <row r="170" spans="5:9">
      <c r="E170" s="7" t="s">
        <v>555</v>
      </c>
      <c r="F170" s="8"/>
      <c r="G170" s="8" t="s">
        <v>905</v>
      </c>
      <c r="H170" s="8" t="s">
        <v>1219</v>
      </c>
      <c r="I170" s="8" t="e">
        <f>VLOOKUP(G170,input!$F$1:$F$150,1,FALSE)</f>
        <v>#N/A</v>
      </c>
    </row>
    <row r="171" spans="5:9">
      <c r="E171" s="7" t="s">
        <v>556</v>
      </c>
      <c r="F171" s="8"/>
      <c r="G171" s="8" t="s">
        <v>905</v>
      </c>
      <c r="H171" s="8" t="s">
        <v>1220</v>
      </c>
      <c r="I171" s="8" t="e">
        <f>VLOOKUP(G171,input!$F$1:$F$150,1,FALSE)</f>
        <v>#N/A</v>
      </c>
    </row>
    <row r="172" spans="5:9">
      <c r="E172" s="7" t="s">
        <v>557</v>
      </c>
      <c r="F172" s="8"/>
      <c r="G172" s="8" t="s">
        <v>905</v>
      </c>
      <c r="H172" s="8" t="s">
        <v>1221</v>
      </c>
      <c r="I172" s="8" t="e">
        <f>VLOOKUP(G172,input!$F$1:$F$150,1,FALSE)</f>
        <v>#N/A</v>
      </c>
    </row>
    <row r="173" spans="5:9">
      <c r="E173" s="7" t="s">
        <v>557</v>
      </c>
      <c r="F173" s="8"/>
      <c r="G173" s="8" t="s">
        <v>905</v>
      </c>
      <c r="H173" s="8" t="s">
        <v>1221</v>
      </c>
      <c r="I173" s="8" t="e">
        <f>VLOOKUP(G173,input!$F$1:$F$150,1,FALSE)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A048-F7FE-2A47-B192-4C4C31FB8F91}">
  <dimension ref="A1:I150"/>
  <sheetViews>
    <sheetView topLeftCell="A8" zoomScaleNormal="100" workbookViewId="0">
      <selection activeCell="C22" sqref="C22"/>
    </sheetView>
  </sheetViews>
  <sheetFormatPr baseColWidth="10" defaultRowHeight="16"/>
  <cols>
    <col min="1" max="1" width="32.33203125" style="3" bestFit="1" customWidth="1"/>
    <col min="2" max="4" width="32.33203125" style="3" customWidth="1"/>
  </cols>
  <sheetData>
    <row r="1" spans="1:9">
      <c r="A1" s="3">
        <v>0</v>
      </c>
      <c r="B1" s="5" t="s">
        <v>1245</v>
      </c>
      <c r="C1" s="3" t="str">
        <f>CONCATENATE(A1,":","['",B1,"',",F1,"],")</f>
        <v>0:['nya','B4'],</v>
      </c>
      <c r="D1" s="6" t="s">
        <v>1379</v>
      </c>
      <c r="E1" s="4" t="s">
        <v>796</v>
      </c>
      <c r="F1" t="s">
        <v>900</v>
      </c>
      <c r="G1" t="str">
        <f>VLOOKUP(F1,output!$G$1:$H$173,2,FALSE)</f>
        <v>'B'</v>
      </c>
    </row>
    <row r="2" spans="1:9">
      <c r="A2" s="3">
        <v>1</v>
      </c>
      <c r="B2" s="5" t="s">
        <v>1246</v>
      </c>
      <c r="C2" s="3" t="str">
        <f t="shared" ref="C2:C70" si="0">CONCATENATE(A2,":","['",B2,"',",F2,"],")</f>
        <v>1:['edad','B5'],</v>
      </c>
      <c r="D2" s="3" t="s">
        <v>1380</v>
      </c>
      <c r="E2" s="4" t="s">
        <v>797</v>
      </c>
      <c r="F2" t="s">
        <v>901</v>
      </c>
      <c r="G2" t="str">
        <f>VLOOKUP(F2,output!$G$1:$H$173,2,FALSE)</f>
        <v>'C'</v>
      </c>
      <c r="I2" t="s">
        <v>4</v>
      </c>
    </row>
    <row r="3" spans="1:9">
      <c r="A3" s="3">
        <v>2</v>
      </c>
      <c r="B3" s="5" t="s">
        <v>1247</v>
      </c>
      <c r="C3" s="3" t="str">
        <f t="shared" si="0"/>
        <v>2:['genero','D5'],</v>
      </c>
      <c r="D3" s="3" t="s">
        <v>1381</v>
      </c>
      <c r="E3" s="4" t="s">
        <v>798</v>
      </c>
      <c r="F3" t="s">
        <v>902</v>
      </c>
      <c r="G3" t="str">
        <f>VLOOKUP(F3,output!$G$1:$H$173,2,FALSE)</f>
        <v>'D'</v>
      </c>
    </row>
    <row r="4" spans="1:9">
      <c r="A4" s="3">
        <v>3</v>
      </c>
      <c r="B4" s="5" t="s">
        <v>1248</v>
      </c>
      <c r="C4" s="3" t="str">
        <f t="shared" si="0"/>
        <v>3:['peso_real','G5'],</v>
      </c>
      <c r="D4" s="3" t="s">
        <v>1382</v>
      </c>
      <c r="E4" s="4" t="s">
        <v>799</v>
      </c>
      <c r="F4" t="s">
        <v>904</v>
      </c>
      <c r="G4" t="str">
        <f>VLOOKUP(F4,output!$G$1:$H$173,2,FALSE)</f>
        <v>'F'</v>
      </c>
    </row>
    <row r="5" spans="1:9">
      <c r="A5" s="3">
        <v>4</v>
      </c>
      <c r="B5" s="5" t="s">
        <v>1249</v>
      </c>
      <c r="C5" s="3" t="str">
        <f t="shared" si="0"/>
        <v>4:['altura','B6'],</v>
      </c>
      <c r="D5" s="3" t="s">
        <v>1383</v>
      </c>
      <c r="E5" s="4" t="s">
        <v>800</v>
      </c>
      <c r="F5" t="s">
        <v>903</v>
      </c>
      <c r="G5" t="str">
        <f>VLOOKUP(F5,output!$G$1:$H$173,2,FALSE)</f>
        <v>'E'</v>
      </c>
    </row>
    <row r="6" spans="1:9">
      <c r="A6" s="3">
        <v>5</v>
      </c>
      <c r="B6" s="5" t="s">
        <v>1250</v>
      </c>
      <c r="C6" s="3" t="str">
        <f t="shared" si="0"/>
        <v>5:['peso_predicho','D6'],</v>
      </c>
      <c r="D6" s="3" t="s">
        <v>1384</v>
      </c>
      <c r="E6" s="4" t="s">
        <v>801</v>
      </c>
      <c r="F6" t="s">
        <v>906</v>
      </c>
      <c r="G6" t="str">
        <f>VLOOKUP(F6,output!$G$1:$H$173,2,FALSE)</f>
        <v>'H'</v>
      </c>
    </row>
    <row r="7" spans="1:9">
      <c r="A7" s="3">
        <v>6</v>
      </c>
      <c r="B7" s="5" t="s">
        <v>1251</v>
      </c>
      <c r="C7" s="3" t="str">
        <f t="shared" si="0"/>
        <v>6:['tipo_ingreso','G6'],</v>
      </c>
      <c r="D7" s="3" t="s">
        <v>1385</v>
      </c>
      <c r="E7" s="4" t="s">
        <v>802</v>
      </c>
      <c r="F7" t="s">
        <v>918</v>
      </c>
      <c r="G7" t="str">
        <f>VLOOKUP(F7,output!$G$1:$H$173,2,FALSE)</f>
        <v>'X'</v>
      </c>
    </row>
    <row r="8" spans="1:9">
      <c r="A8" s="3">
        <v>7</v>
      </c>
      <c r="B8" s="5" t="s">
        <v>1252</v>
      </c>
      <c r="C8" s="3" t="str">
        <f t="shared" si="0"/>
        <v>7:['cama_uti','B3'],</v>
      </c>
      <c r="D8" s="3" t="s">
        <v>1386</v>
      </c>
      <c r="E8" s="4" t="s">
        <v>803</v>
      </c>
      <c r="F8" t="s">
        <v>1019</v>
      </c>
      <c r="G8" t="e">
        <f>VLOOKUP(F8,output!$G$1:$H$173,2,FALSE)</f>
        <v>#N/A</v>
      </c>
    </row>
    <row r="9" spans="1:9">
      <c r="A9" s="3">
        <v>8</v>
      </c>
      <c r="B9" s="5" t="s">
        <v>1253</v>
      </c>
      <c r="C9" s="3" t="str">
        <f t="shared" si="0"/>
        <v>8:['hc','D3'],</v>
      </c>
      <c r="D9" s="3" t="s">
        <v>1387</v>
      </c>
      <c r="E9" s="4" t="s">
        <v>804</v>
      </c>
      <c r="F9" t="s">
        <v>899</v>
      </c>
      <c r="G9" t="str">
        <f>VLOOKUP(F9,output!$G$1:$H$173,2,FALSE)</f>
        <v>'A'</v>
      </c>
    </row>
    <row r="10" spans="1:9">
      <c r="A10" s="3">
        <v>9</v>
      </c>
      <c r="B10" s="5" t="s">
        <v>1254</v>
      </c>
      <c r="C10" s="3" t="str">
        <f t="shared" si="0"/>
        <v>9:['fecha_ingreso_h','G3'],</v>
      </c>
      <c r="D10" s="3" t="s">
        <v>1388</v>
      </c>
      <c r="E10" s="4" t="s">
        <v>805</v>
      </c>
      <c r="F10" t="s">
        <v>911</v>
      </c>
      <c r="G10" t="str">
        <f>VLOOKUP(F10,output!$G$1:$H$173,2,FALSE)</f>
        <v>'M'</v>
      </c>
    </row>
    <row r="11" spans="1:9">
      <c r="A11" s="3">
        <v>10</v>
      </c>
      <c r="B11" s="5" t="s">
        <v>1255</v>
      </c>
      <c r="C11" s="3" t="str">
        <f t="shared" si="0"/>
        <v>10:['fecha_ingreso_uti','G4'],</v>
      </c>
      <c r="D11" s="3" t="s">
        <v>1389</v>
      </c>
      <c r="E11" s="4" t="s">
        <v>806</v>
      </c>
      <c r="F11" t="s">
        <v>907</v>
      </c>
      <c r="G11" t="str">
        <f>VLOOKUP(F11,output!$G$1:$H$173,2,FALSE)</f>
        <v>'I'</v>
      </c>
    </row>
    <row r="12" spans="1:9">
      <c r="A12" s="3">
        <v>11</v>
      </c>
      <c r="B12" s="5" t="s">
        <v>1256</v>
      </c>
      <c r="C12" s="3" t="str">
        <f t="shared" si="0"/>
        <v>11:['sofa_i','I3'],</v>
      </c>
      <c r="D12" s="3" t="s">
        <v>1390</v>
      </c>
      <c r="E12" s="4" t="s">
        <v>807</v>
      </c>
      <c r="F12" t="s">
        <v>1020</v>
      </c>
      <c r="G12" t="str">
        <f>VLOOKUP(F12,output!$G$1:$H$173,2,FALSE)</f>
        <v>'U'</v>
      </c>
    </row>
    <row r="13" spans="1:9">
      <c r="A13" s="3">
        <v>12</v>
      </c>
      <c r="B13" s="5" t="s">
        <v>1257</v>
      </c>
      <c r="C13" s="3" t="str">
        <f t="shared" si="0"/>
        <v>12:['sofa_ii','J3'],</v>
      </c>
      <c r="D13" s="3" t="s">
        <v>1391</v>
      </c>
      <c r="E13" s="4" t="s">
        <v>808</v>
      </c>
      <c r="F13" t="s">
        <v>1021</v>
      </c>
      <c r="G13" t="str">
        <f>VLOOKUP(F13,output!$G$1:$H$173,2,FALSE)</f>
        <v>'V'</v>
      </c>
    </row>
    <row r="14" spans="1:9">
      <c r="A14" s="3">
        <v>13</v>
      </c>
      <c r="B14" s="5" t="s">
        <v>1258</v>
      </c>
      <c r="C14" s="3" t="str">
        <f t="shared" si="0"/>
        <v>13:['apache_i','I4'],</v>
      </c>
      <c r="D14" s="3" t="s">
        <v>1392</v>
      </c>
      <c r="E14" s="4" t="s">
        <v>809</v>
      </c>
      <c r="F14" t="s">
        <v>915</v>
      </c>
      <c r="G14" t="str">
        <f>VLOOKUP(F14,output!$G$1:$H$173,2,FALSE)</f>
        <v>'S'</v>
      </c>
    </row>
    <row r="15" spans="1:9">
      <c r="A15" s="3">
        <v>14</v>
      </c>
      <c r="B15" s="5" t="s">
        <v>1259</v>
      </c>
      <c r="C15" s="3" t="str">
        <f t="shared" si="0"/>
        <v>14:['apache_ii','J4'],</v>
      </c>
      <c r="D15" s="3" t="s">
        <v>1393</v>
      </c>
      <c r="E15" s="4" t="s">
        <v>810</v>
      </c>
      <c r="F15" t="s">
        <v>916</v>
      </c>
      <c r="G15" t="str">
        <f>VLOOKUP(F15,output!$G$1:$H$173,2,FALSE)</f>
        <v>'T'</v>
      </c>
    </row>
    <row r="16" spans="1:9">
      <c r="A16" s="3">
        <v>15</v>
      </c>
      <c r="B16" s="5" t="s">
        <v>1260</v>
      </c>
      <c r="C16" s="3" t="str">
        <f t="shared" si="0"/>
        <v>15:['sapsii_i','I5'],</v>
      </c>
      <c r="D16" s="3" t="s">
        <v>1394</v>
      </c>
      <c r="E16" s="4" t="s">
        <v>811</v>
      </c>
      <c r="F16" t="s">
        <v>913</v>
      </c>
      <c r="G16" t="str">
        <f>VLOOKUP(F16,output!$G$1:$H$173,2,FALSE)</f>
        <v>'Q'</v>
      </c>
    </row>
    <row r="17" spans="1:7">
      <c r="A17" s="3">
        <v>16</v>
      </c>
      <c r="B17" s="5" t="s">
        <v>1261</v>
      </c>
      <c r="C17" s="3" t="str">
        <f t="shared" si="0"/>
        <v>16:['sapsii_ii','J5'],</v>
      </c>
      <c r="D17" s="3" t="s">
        <v>1395</v>
      </c>
      <c r="E17" s="4" t="s">
        <v>812</v>
      </c>
      <c r="F17" t="s">
        <v>914</v>
      </c>
      <c r="G17" t="str">
        <f>VLOOKUP(F17,output!$G$1:$H$173,2,FALSE)</f>
        <v>'R'</v>
      </c>
    </row>
    <row r="18" spans="1:7">
      <c r="A18" s="3">
        <v>17</v>
      </c>
      <c r="B18" s="5" t="s">
        <v>1262</v>
      </c>
      <c r="C18" s="3" t="str">
        <f t="shared" si="0"/>
        <v>17:['charlson','J6'],</v>
      </c>
      <c r="D18" s="3" t="s">
        <v>1396</v>
      </c>
      <c r="E18" s="4" t="s">
        <v>813</v>
      </c>
      <c r="F18" t="s">
        <v>917</v>
      </c>
      <c r="G18" t="str">
        <f>VLOOKUP(F18,output!$G$1:$H$173,2,FALSE)</f>
        <v>'W'</v>
      </c>
    </row>
    <row r="19" spans="1:7">
      <c r="A19" s="3">
        <v>18</v>
      </c>
      <c r="B19" s="5" t="s">
        <v>1545</v>
      </c>
      <c r="C19" s="3" t="str">
        <f t="shared" si="0"/>
        <v>18:['motivo_ingreso_1','B10'],</v>
      </c>
      <c r="D19" s="3" t="s">
        <v>1552</v>
      </c>
      <c r="E19" s="4" t="s">
        <v>814</v>
      </c>
      <c r="F19" t="s">
        <v>919</v>
      </c>
      <c r="G19" t="str">
        <f>VLOOKUP(F19,output!$G$1:$H$173,2,FALSE)</f>
        <v>'Y'</v>
      </c>
    </row>
    <row r="20" spans="1:7">
      <c r="A20" s="3">
        <v>19</v>
      </c>
      <c r="B20" s="5" t="s">
        <v>1546</v>
      </c>
      <c r="C20" s="3" t="str">
        <f>CONCATENATE(A20,":","['",B20,"',",F20,"],")</f>
        <v>19:['motivo_ingreso_2','B11'],</v>
      </c>
      <c r="D20" s="3" t="s">
        <v>1553</v>
      </c>
      <c r="E20" s="4" t="s">
        <v>1549</v>
      </c>
      <c r="F20" t="str">
        <f>CONCATENATE("'",E20)</f>
        <v>'B11'</v>
      </c>
    </row>
    <row r="21" spans="1:7">
      <c r="A21" s="3">
        <v>20</v>
      </c>
      <c r="B21" s="5" t="s">
        <v>1547</v>
      </c>
      <c r="C21" s="3" t="str">
        <f t="shared" si="0"/>
        <v>20:['motivo_ingreso_3','F10],</v>
      </c>
      <c r="D21" s="3" t="s">
        <v>1554</v>
      </c>
      <c r="E21" s="4" t="s">
        <v>1550</v>
      </c>
      <c r="F21" t="str">
        <f t="shared" ref="F21:F22" si="1">CONCATENATE("'",E21)</f>
        <v>'F10</v>
      </c>
    </row>
    <row r="22" spans="1:7">
      <c r="A22" s="3">
        <v>21</v>
      </c>
      <c r="B22" s="5" t="s">
        <v>1548</v>
      </c>
      <c r="C22" s="3" t="str">
        <f t="shared" si="0"/>
        <v>21:['motivo_ingreso_4','F11],</v>
      </c>
      <c r="D22" s="3" t="s">
        <v>1555</v>
      </c>
      <c r="E22" s="4" t="s">
        <v>1551</v>
      </c>
      <c r="F22" t="str">
        <f t="shared" si="1"/>
        <v>'F11</v>
      </c>
    </row>
    <row r="23" spans="1:7">
      <c r="A23" s="3">
        <v>22</v>
      </c>
      <c r="B23" s="4" t="s">
        <v>1263</v>
      </c>
      <c r="C23" s="3" t="str">
        <f t="shared" si="0"/>
        <v>22:['antecedentes_hta,','B7'],</v>
      </c>
      <c r="D23" s="3" t="s">
        <v>1397</v>
      </c>
      <c r="E23" t="s">
        <v>920</v>
      </c>
      <c r="F23" t="s">
        <v>920</v>
      </c>
      <c r="G23" t="str">
        <f>VLOOKUP(F23,output!$G$1:$H$173,2,FALSE)</f>
        <v>'Z'</v>
      </c>
    </row>
    <row r="24" spans="1:7">
      <c r="A24" s="3">
        <v>23</v>
      </c>
      <c r="B24" s="4" t="s">
        <v>1264</v>
      </c>
      <c r="C24" s="3" t="str">
        <f t="shared" si="0"/>
        <v>23:['antecedentes_iam,','C7'],</v>
      </c>
      <c r="D24" s="3" t="s">
        <v>1398</v>
      </c>
      <c r="E24" t="s">
        <v>921</v>
      </c>
      <c r="F24" t="s">
        <v>921</v>
      </c>
      <c r="G24" t="str">
        <f>VLOOKUP(F24,output!$G$1:$H$173,2,FALSE)</f>
        <v>'AA'</v>
      </c>
    </row>
    <row r="25" spans="1:7">
      <c r="A25" s="3">
        <v>24</v>
      </c>
      <c r="B25" s="4" t="s">
        <v>1265</v>
      </c>
      <c r="C25" s="3" t="str">
        <f t="shared" si="0"/>
        <v>24:['antecedentes_ic,','D7'],</v>
      </c>
      <c r="D25" s="3" t="s">
        <v>1399</v>
      </c>
      <c r="E25" t="s">
        <v>922</v>
      </c>
      <c r="F25" t="s">
        <v>922</v>
      </c>
      <c r="G25" t="str">
        <f>VLOOKUP(F25,output!$G$1:$H$173,2,FALSE)</f>
        <v>'AB'</v>
      </c>
    </row>
    <row r="26" spans="1:7">
      <c r="A26" s="3">
        <v>25</v>
      </c>
      <c r="B26" s="4" t="s">
        <v>1266</v>
      </c>
      <c r="C26" s="3" t="str">
        <f t="shared" si="0"/>
        <v>25:['antecedentes_pcr,','E7'],</v>
      </c>
      <c r="D26" s="3" t="s">
        <v>1400</v>
      </c>
      <c r="E26" t="s">
        <v>923</v>
      </c>
      <c r="F26" t="s">
        <v>923</v>
      </c>
      <c r="G26" t="str">
        <f>VLOOKUP(F26,output!$G$1:$H$173,2,FALSE)</f>
        <v>'AC'</v>
      </c>
    </row>
    <row r="27" spans="1:7">
      <c r="A27" s="3">
        <v>26</v>
      </c>
      <c r="B27" s="4" t="s">
        <v>1267</v>
      </c>
      <c r="C27" s="3" t="str">
        <f t="shared" si="0"/>
        <v>26:['antecedentes_epoc,','F7'],</v>
      </c>
      <c r="D27" s="3" t="s">
        <v>1401</v>
      </c>
      <c r="E27" t="s">
        <v>924</v>
      </c>
      <c r="F27" t="s">
        <v>924</v>
      </c>
      <c r="G27" t="str">
        <f>VLOOKUP(F27,output!$G$1:$H$173,2,FALSE)</f>
        <v>'AD'</v>
      </c>
    </row>
    <row r="28" spans="1:7">
      <c r="A28" s="3">
        <v>27</v>
      </c>
      <c r="B28" s="4" t="s">
        <v>1268</v>
      </c>
      <c r="C28" s="3" t="str">
        <f t="shared" si="0"/>
        <v>27:['antecedentes_tbq,','G7'],</v>
      </c>
      <c r="D28" s="3" t="s">
        <v>1402</v>
      </c>
      <c r="E28" t="s">
        <v>925</v>
      </c>
      <c r="F28" t="s">
        <v>925</v>
      </c>
      <c r="G28" t="str">
        <f>VLOOKUP(F28,output!$G$1:$H$173,2,FALSE)</f>
        <v>'AE'</v>
      </c>
    </row>
    <row r="29" spans="1:7">
      <c r="A29" s="3">
        <v>28</v>
      </c>
      <c r="B29" s="4" t="s">
        <v>1269</v>
      </c>
      <c r="C29" s="3" t="str">
        <f t="shared" si="0"/>
        <v>28:['antecedentes_ex_tbq,','H7'],</v>
      </c>
      <c r="D29" s="3" t="s">
        <v>1403</v>
      </c>
      <c r="E29" t="s">
        <v>926</v>
      </c>
      <c r="F29" t="s">
        <v>926</v>
      </c>
      <c r="G29" t="str">
        <f>VLOOKUP(F29,output!$G$1:$H$173,2,FALSE)</f>
        <v>'AF'</v>
      </c>
    </row>
    <row r="30" spans="1:7">
      <c r="A30" s="3">
        <v>29</v>
      </c>
      <c r="B30" s="4" t="s">
        <v>1270</v>
      </c>
      <c r="C30" s="3" t="str">
        <f t="shared" si="0"/>
        <v>29:['antecedentes_asma,','I7'],</v>
      </c>
      <c r="D30" s="3" t="s">
        <v>1404</v>
      </c>
      <c r="E30" t="s">
        <v>927</v>
      </c>
      <c r="F30" t="s">
        <v>927</v>
      </c>
      <c r="G30" t="str">
        <f>VLOOKUP(F30,output!$G$1:$H$173,2,FALSE)</f>
        <v>'AG'</v>
      </c>
    </row>
    <row r="31" spans="1:7">
      <c r="A31" s="3">
        <v>30</v>
      </c>
      <c r="B31" s="4" t="s">
        <v>1271</v>
      </c>
      <c r="C31" s="3" t="str">
        <f t="shared" si="0"/>
        <v>30:['antecedentes_ocd,','J7'],</v>
      </c>
      <c r="D31" s="3" t="s">
        <v>1405</v>
      </c>
      <c r="E31" t="s">
        <v>928</v>
      </c>
      <c r="F31" t="s">
        <v>928</v>
      </c>
      <c r="G31" t="str">
        <f>VLOOKUP(F31,output!$G$1:$H$173,2,FALSE)</f>
        <v>'AH'</v>
      </c>
    </row>
    <row r="32" spans="1:7">
      <c r="A32" s="3">
        <v>31</v>
      </c>
      <c r="B32" s="4" t="s">
        <v>1272</v>
      </c>
      <c r="C32" s="3" t="str">
        <f t="shared" si="0"/>
        <v>31:['antecedentes_nmn,','A8'],</v>
      </c>
      <c r="D32" s="3" t="s">
        <v>1406</v>
      </c>
      <c r="E32" t="s">
        <v>929</v>
      </c>
      <c r="F32" t="s">
        <v>929</v>
      </c>
      <c r="G32" t="str">
        <f>VLOOKUP(F32,output!$G$1:$H$173,2,FALSE)</f>
        <v>'AI'</v>
      </c>
    </row>
    <row r="33" spans="1:7">
      <c r="A33" s="3">
        <v>32</v>
      </c>
      <c r="B33" s="4" t="s">
        <v>1273</v>
      </c>
      <c r="C33" s="3" t="str">
        <f t="shared" si="0"/>
        <v>32:['antecedentes_vmi_previa,','B8'],</v>
      </c>
      <c r="D33" s="3" t="s">
        <v>1407</v>
      </c>
      <c r="E33" t="s">
        <v>930</v>
      </c>
      <c r="F33" t="s">
        <v>930</v>
      </c>
      <c r="G33" t="str">
        <f>VLOOKUP(F33,output!$G$1:$H$173,2,FALSE)</f>
        <v>'AJ'</v>
      </c>
    </row>
    <row r="34" spans="1:7">
      <c r="A34" s="3">
        <v>33</v>
      </c>
      <c r="B34" s="4" t="s">
        <v>1274</v>
      </c>
      <c r="C34" s="3" t="str">
        <f t="shared" si="0"/>
        <v>33:['antecedentes_vni_domiciliaria,','C8'],</v>
      </c>
      <c r="D34" s="3" t="s">
        <v>1408</v>
      </c>
      <c r="E34" t="s">
        <v>931</v>
      </c>
      <c r="F34" t="s">
        <v>931</v>
      </c>
      <c r="G34" t="str">
        <f>VLOOKUP(F34,output!$G$1:$H$173,2,FALSE)</f>
        <v>'AK'</v>
      </c>
    </row>
    <row r="35" spans="1:7">
      <c r="A35" s="3">
        <v>34</v>
      </c>
      <c r="B35" s="4" t="s">
        <v>1275</v>
      </c>
      <c r="C35" s="3" t="str">
        <f t="shared" si="0"/>
        <v>34:['antecedentes_acv,','D8'],</v>
      </c>
      <c r="D35" s="3" t="s">
        <v>1409</v>
      </c>
      <c r="E35" t="s">
        <v>932</v>
      </c>
      <c r="F35" t="s">
        <v>932</v>
      </c>
      <c r="G35" t="str">
        <f>VLOOKUP(F35,output!$G$1:$H$173,2,FALSE)</f>
        <v>'AL'</v>
      </c>
    </row>
    <row r="36" spans="1:7">
      <c r="A36" s="3">
        <v>35</v>
      </c>
      <c r="B36" s="4" t="s">
        <v>1276</v>
      </c>
      <c r="C36" s="3" t="str">
        <f t="shared" si="0"/>
        <v>35:['antecedentes_tec,','E8'],</v>
      </c>
      <c r="D36" s="3" t="s">
        <v>1410</v>
      </c>
      <c r="E36" t="s">
        <v>933</v>
      </c>
      <c r="F36" t="s">
        <v>933</v>
      </c>
      <c r="G36" t="str">
        <f>VLOOKUP(F36,output!$G$1:$H$173,2,FALSE)</f>
        <v>'AM'</v>
      </c>
    </row>
    <row r="37" spans="1:7">
      <c r="A37" s="3">
        <v>36</v>
      </c>
      <c r="B37" s="4" t="s">
        <v>1277</v>
      </c>
      <c r="C37" s="3" t="str">
        <f t="shared" si="0"/>
        <v>36:['antecedentes_aneurisma,','F8'],</v>
      </c>
      <c r="D37" s="3" t="s">
        <v>1411</v>
      </c>
      <c r="E37" t="s">
        <v>934</v>
      </c>
      <c r="F37" t="s">
        <v>934</v>
      </c>
      <c r="G37" t="str">
        <f>VLOOKUP(F37,output!$G$1:$H$173,2,FALSE)</f>
        <v>'AN'</v>
      </c>
    </row>
    <row r="38" spans="1:7">
      <c r="A38" s="3">
        <v>37</v>
      </c>
      <c r="B38" s="4" t="s">
        <v>1278</v>
      </c>
      <c r="C38" s="3" t="str">
        <f t="shared" si="0"/>
        <v>37:['antecedentes_enf_neuromusc,','G8'],</v>
      </c>
      <c r="D38" s="3" t="s">
        <v>1412</v>
      </c>
      <c r="E38" t="s">
        <v>935</v>
      </c>
      <c r="F38" t="s">
        <v>935</v>
      </c>
      <c r="G38" t="str">
        <f>VLOOKUP(F38,output!$G$1:$H$173,2,FALSE)</f>
        <v>'AO'</v>
      </c>
    </row>
    <row r="39" spans="1:7">
      <c r="A39" s="3">
        <v>38</v>
      </c>
      <c r="B39" s="4" t="s">
        <v>1279</v>
      </c>
      <c r="C39" s="3" t="str">
        <f t="shared" si="0"/>
        <v>38:['antecedentes_dbt,','H8'],</v>
      </c>
      <c r="D39" s="3" t="s">
        <v>1413</v>
      </c>
      <c r="E39" t="s">
        <v>936</v>
      </c>
      <c r="F39" t="s">
        <v>936</v>
      </c>
      <c r="G39" t="str">
        <f>VLOOKUP(F39,output!$G$1:$H$173,2,FALSE)</f>
        <v>'AP'</v>
      </c>
    </row>
    <row r="40" spans="1:7">
      <c r="A40" s="3">
        <v>39</v>
      </c>
      <c r="B40" s="4" t="s">
        <v>1280</v>
      </c>
      <c r="C40" s="3" t="str">
        <f t="shared" si="0"/>
        <v>39:['antecedentes_obesidad,','I8'],</v>
      </c>
      <c r="D40" s="3" t="s">
        <v>1414</v>
      </c>
      <c r="E40" t="s">
        <v>937</v>
      </c>
      <c r="F40" t="s">
        <v>937</v>
      </c>
      <c r="G40" t="str">
        <f>VLOOKUP(F40,output!$G$1:$H$173,2,FALSE)</f>
        <v>'AQ'</v>
      </c>
    </row>
    <row r="41" spans="1:7">
      <c r="A41" s="3">
        <v>40</v>
      </c>
      <c r="B41" s="4" t="s">
        <v>1281</v>
      </c>
      <c r="C41" s="3" t="str">
        <f t="shared" si="0"/>
        <v>40:['antecedentes_hipotiroidismo,','J8'],</v>
      </c>
      <c r="D41" s="3" t="s">
        <v>1415</v>
      </c>
      <c r="E41" t="s">
        <v>938</v>
      </c>
      <c r="F41" t="s">
        <v>938</v>
      </c>
      <c r="G41" t="str">
        <f>VLOOKUP(F41,output!$G$1:$H$173,2,FALSE)</f>
        <v>'AR'</v>
      </c>
    </row>
    <row r="42" spans="1:7">
      <c r="A42" s="3">
        <v>41</v>
      </c>
      <c r="B42" s="4" t="s">
        <v>1282</v>
      </c>
      <c r="C42" s="3" t="str">
        <f t="shared" si="0"/>
        <v>41:['antecedentes_hipertiroidismo,','A9'],</v>
      </c>
      <c r="D42" s="3" t="s">
        <v>1416</v>
      </c>
      <c r="E42" t="s">
        <v>939</v>
      </c>
      <c r="F42" t="s">
        <v>939</v>
      </c>
      <c r="G42" t="str">
        <f>VLOOKUP(F42,output!$G$1:$H$173,2,FALSE)</f>
        <v>'AS'</v>
      </c>
    </row>
    <row r="43" spans="1:7">
      <c r="A43" s="3">
        <v>42</v>
      </c>
      <c r="B43" s="4" t="s">
        <v>1283</v>
      </c>
      <c r="C43" s="3" t="str">
        <f t="shared" si="0"/>
        <v>42:['antecedentes_insuf_renal,','B9'],</v>
      </c>
      <c r="D43" s="3" t="s">
        <v>1417</v>
      </c>
      <c r="E43" t="s">
        <v>940</v>
      </c>
      <c r="F43" t="s">
        <v>940</v>
      </c>
      <c r="G43" t="str">
        <f>VLOOKUP(F43,output!$G$1:$H$173,2,FALSE)</f>
        <v>'AT'</v>
      </c>
    </row>
    <row r="44" spans="1:7">
      <c r="A44" s="3">
        <v>43</v>
      </c>
      <c r="B44" s="4" t="s">
        <v>1284</v>
      </c>
      <c r="C44" s="3" t="str">
        <f t="shared" si="0"/>
        <v>43:['antecedentes_pop,','C9'],</v>
      </c>
      <c r="D44" s="3" t="s">
        <v>1418</v>
      </c>
      <c r="E44" t="s">
        <v>941</v>
      </c>
      <c r="F44" t="s">
        <v>941</v>
      </c>
      <c r="G44" t="str">
        <f>VLOOKUP(F44,output!$G$1:$H$173,2,FALSE)</f>
        <v>'AU'</v>
      </c>
    </row>
    <row r="45" spans="1:7">
      <c r="A45" s="3">
        <v>44</v>
      </c>
      <c r="B45" s="4" t="s">
        <v>1285</v>
      </c>
      <c r="C45" s="3" t="str">
        <f t="shared" si="0"/>
        <v>44:['antecedentes_tbc,','D9'],</v>
      </c>
      <c r="D45" s="3" t="s">
        <v>1419</v>
      </c>
      <c r="E45" t="s">
        <v>942</v>
      </c>
      <c r="F45" t="s">
        <v>942</v>
      </c>
      <c r="G45" t="str">
        <f>VLOOKUP(F45,output!$G$1:$H$173,2,FALSE)</f>
        <v>'AV'</v>
      </c>
    </row>
    <row r="46" spans="1:7">
      <c r="A46" s="3">
        <v>45</v>
      </c>
      <c r="B46" s="4" t="s">
        <v>1286</v>
      </c>
      <c r="C46" s="3" t="str">
        <f t="shared" si="0"/>
        <v>45:['antecedentes_hiv,','E9'],</v>
      </c>
      <c r="D46" s="3" t="s">
        <v>1420</v>
      </c>
      <c r="E46" t="s">
        <v>943</v>
      </c>
      <c r="F46" t="s">
        <v>943</v>
      </c>
      <c r="G46" t="str">
        <f>VLOOKUP(F46,output!$G$1:$H$173,2,FALSE)</f>
        <v>'AW'</v>
      </c>
    </row>
    <row r="47" spans="1:7">
      <c r="A47" s="3">
        <v>46</v>
      </c>
      <c r="B47" s="4" t="s">
        <v>1287</v>
      </c>
      <c r="C47" s="3" t="str">
        <f t="shared" si="0"/>
        <v>46:['antecedentes_hepatitis,','F9'],</v>
      </c>
      <c r="D47" s="3" t="s">
        <v>1421</v>
      </c>
      <c r="E47" t="s">
        <v>944</v>
      </c>
      <c r="F47" t="s">
        <v>944</v>
      </c>
      <c r="G47" t="str">
        <f>VLOOKUP(F47,output!$G$1:$H$173,2,FALSE)</f>
        <v>'AX'</v>
      </c>
    </row>
    <row r="48" spans="1:7">
      <c r="A48" s="3">
        <v>47</v>
      </c>
      <c r="B48" s="4" t="s">
        <v>1288</v>
      </c>
      <c r="C48" s="3" t="str">
        <f t="shared" si="0"/>
        <v>47:['antecedentes_chagas,','G9'],</v>
      </c>
      <c r="D48" s="3" t="s">
        <v>1422</v>
      </c>
      <c r="E48" t="s">
        <v>945</v>
      </c>
      <c r="F48" t="s">
        <v>945</v>
      </c>
      <c r="G48" t="str">
        <f>VLOOKUP(F48,output!$G$1:$H$173,2,FALSE)</f>
        <v>'AY'</v>
      </c>
    </row>
    <row r="49" spans="1:7">
      <c r="A49" s="3">
        <v>48</v>
      </c>
      <c r="B49" s="4" t="s">
        <v>1289</v>
      </c>
      <c r="C49" s="3" t="str">
        <f t="shared" si="0"/>
        <v>48:['antecedentes_consumo_de_sustancias,','H9'],</v>
      </c>
      <c r="D49" s="3" t="s">
        <v>1423</v>
      </c>
      <c r="E49" t="s">
        <v>946</v>
      </c>
      <c r="F49" t="s">
        <v>946</v>
      </c>
      <c r="G49" t="str">
        <f>VLOOKUP(F49,output!$G$1:$H$173,2,FALSE)</f>
        <v>'AZ'</v>
      </c>
    </row>
    <row r="50" spans="1:7">
      <c r="A50" s="3">
        <v>49</v>
      </c>
      <c r="B50" s="4" t="s">
        <v>1290</v>
      </c>
      <c r="C50" s="3" t="str">
        <f t="shared" si="0"/>
        <v>49:['antecedentes_reumatologicos,','I9'],</v>
      </c>
      <c r="D50" s="3" t="s">
        <v>1424</v>
      </c>
      <c r="E50" t="s">
        <v>947</v>
      </c>
      <c r="F50" t="s">
        <v>947</v>
      </c>
      <c r="G50" t="str">
        <f>VLOOKUP(F50,output!$G$1:$H$173,2,FALSE)</f>
        <v>'BA'</v>
      </c>
    </row>
    <row r="51" spans="1:7">
      <c r="A51" s="3">
        <v>50</v>
      </c>
      <c r="B51" s="4" t="s">
        <v>1291</v>
      </c>
      <c r="C51" s="3" t="str">
        <f t="shared" si="0"/>
        <v>50:['antecedentes_psiquiatricos,','J9'],</v>
      </c>
      <c r="D51" s="3" t="s">
        <v>1425</v>
      </c>
      <c r="E51" t="s">
        <v>948</v>
      </c>
      <c r="F51" t="s">
        <v>948</v>
      </c>
      <c r="G51" t="str">
        <f>VLOOKUP(F51,output!$G$1:$H$173,2,FALSE)</f>
        <v>'BB'</v>
      </c>
    </row>
    <row r="52" spans="1:7">
      <c r="A52" s="3">
        <v>51</v>
      </c>
      <c r="B52" s="4" t="s">
        <v>1292</v>
      </c>
      <c r="C52" s="3" t="str">
        <f t="shared" si="0"/>
        <v>51:['antecedentes_oncologicos,','J9'],</v>
      </c>
      <c r="D52" s="3" t="s">
        <v>1426</v>
      </c>
      <c r="E52" s="4"/>
      <c r="F52" t="s">
        <v>948</v>
      </c>
      <c r="G52" t="str">
        <f>VLOOKUP(F52,output!$G$1:$H$173,2,FALSE)</f>
        <v>'BB'</v>
      </c>
    </row>
    <row r="53" spans="1:7">
      <c r="A53" s="3">
        <v>52</v>
      </c>
      <c r="B53" s="4" t="s">
        <v>1293</v>
      </c>
      <c r="C53" s="3" t="str">
        <f t="shared" si="0"/>
        <v>52:['antecedentes_otros,','J9'],</v>
      </c>
      <c r="D53" s="3" t="s">
        <v>1427</v>
      </c>
      <c r="E53" s="4"/>
      <c r="F53" t="s">
        <v>948</v>
      </c>
      <c r="G53" t="str">
        <f>VLOOKUP(F53,output!$G$1:$H$173,2,FALSE)</f>
        <v>'BB'</v>
      </c>
    </row>
    <row r="54" spans="1:7">
      <c r="A54" s="3">
        <v>53</v>
      </c>
      <c r="B54" s="5" t="s">
        <v>1294</v>
      </c>
      <c r="C54" s="3" t="str">
        <f t="shared" si="0"/>
        <v>53:['estudios_comp','C15'],</v>
      </c>
      <c r="D54" s="3" t="s">
        <v>1428</v>
      </c>
      <c r="E54" s="4" t="s">
        <v>815</v>
      </c>
      <c r="F54" t="s">
        <v>1022</v>
      </c>
      <c r="G54" t="e">
        <f>VLOOKUP(F54,output!$G$1:$H$173,2,FALSE)</f>
        <v>#N/A</v>
      </c>
    </row>
    <row r="55" spans="1:7">
      <c r="A55" s="3">
        <v>54</v>
      </c>
      <c r="B55" s="5" t="s">
        <v>1295</v>
      </c>
      <c r="C55" s="3" t="str">
        <f t="shared" si="0"/>
        <v>54:['CNAFO','B19'],</v>
      </c>
      <c r="D55" s="3" t="s">
        <v>1429</v>
      </c>
      <c r="E55" s="4" t="s">
        <v>816</v>
      </c>
      <c r="F55" t="s">
        <v>981</v>
      </c>
      <c r="G55" t="str">
        <f>VLOOKUP(F55,output!$G$1:$H$173,2,FALSE)</f>
        <v>'CR'</v>
      </c>
    </row>
    <row r="56" spans="1:7">
      <c r="A56" s="3">
        <v>55</v>
      </c>
      <c r="B56" s="5" t="s">
        <v>1296</v>
      </c>
      <c r="C56" s="3" t="str">
        <f t="shared" si="0"/>
        <v>55:['CNAFO_fecha_inicio','D19'],</v>
      </c>
      <c r="D56" s="3" t="s">
        <v>1430</v>
      </c>
      <c r="E56" s="4" t="s">
        <v>817</v>
      </c>
      <c r="F56" t="s">
        <v>982</v>
      </c>
      <c r="G56" t="str">
        <f>VLOOKUP(F56,output!$G$1:$H$173,2,FALSE)</f>
        <v>'CS'</v>
      </c>
    </row>
    <row r="57" spans="1:7">
      <c r="A57" s="3">
        <v>56</v>
      </c>
      <c r="B57" s="5" t="s">
        <v>1533</v>
      </c>
      <c r="C57" s="3" t="str">
        <f t="shared" si="0"/>
        <v>56:['CNAFO_fecha_fin','F19'],</v>
      </c>
      <c r="D57" s="3" t="s">
        <v>1534</v>
      </c>
      <c r="E57" s="4" t="s">
        <v>725</v>
      </c>
      <c r="F57" t="str">
        <f>CONCATENATE("'",E57,"'")</f>
        <v>'F19'</v>
      </c>
      <c r="G57" t="str">
        <f>VLOOKUP(F57,output!$G$1:$H$173,2,FALSE)</f>
        <v>'CT'</v>
      </c>
    </row>
    <row r="58" spans="1:7">
      <c r="A58" s="3">
        <v>57</v>
      </c>
      <c r="B58" s="5" t="s">
        <v>1297</v>
      </c>
      <c r="C58" s="3" t="str">
        <f t="shared" si="0"/>
        <v>57:['CNAFO_falla','H19'],</v>
      </c>
      <c r="D58" s="3" t="s">
        <v>1431</v>
      </c>
      <c r="E58" s="4" t="s">
        <v>818</v>
      </c>
      <c r="F58" t="s">
        <v>984</v>
      </c>
      <c r="G58" t="str">
        <f>VLOOKUP(F58,output!$G$1:$H$173,2,FALSE)</f>
        <v>'CU'</v>
      </c>
    </row>
    <row r="59" spans="1:7">
      <c r="A59" s="3">
        <v>58</v>
      </c>
      <c r="B59" s="5" t="s">
        <v>1298</v>
      </c>
      <c r="C59" s="3" t="str">
        <f t="shared" si="0"/>
        <v>58:['CNAFO_causa','J19'],</v>
      </c>
      <c r="D59" s="3" t="s">
        <v>1432</v>
      </c>
      <c r="E59" s="4" t="s">
        <v>819</v>
      </c>
      <c r="F59" t="s">
        <v>985</v>
      </c>
      <c r="G59" t="str">
        <f>VLOOKUP(F59,output!$G$1:$H$173,2,FALSE)</f>
        <v>'CV'</v>
      </c>
    </row>
    <row r="60" spans="1:7">
      <c r="A60" s="3">
        <v>59</v>
      </c>
      <c r="B60" s="5" t="s">
        <v>1299</v>
      </c>
      <c r="C60" s="3" t="str">
        <f t="shared" si="0"/>
        <v>59:['VMNI','B20'],</v>
      </c>
      <c r="D60" s="3" t="s">
        <v>1433</v>
      </c>
      <c r="E60" s="4" t="s">
        <v>820</v>
      </c>
      <c r="F60" t="s">
        <v>986</v>
      </c>
      <c r="G60" t="str">
        <f>VLOOKUP(F60,output!$G$1:$H$173,2,FALSE)</f>
        <v>'CX'</v>
      </c>
    </row>
    <row r="61" spans="1:7">
      <c r="A61" s="3">
        <v>60</v>
      </c>
      <c r="B61" s="5" t="s">
        <v>1300</v>
      </c>
      <c r="C61" s="3" t="str">
        <f t="shared" si="0"/>
        <v>60:['VMNI_fecha_inicio','D20'],</v>
      </c>
      <c r="D61" s="3" t="s">
        <v>1434</v>
      </c>
      <c r="E61" s="4" t="s">
        <v>821</v>
      </c>
      <c r="F61" t="s">
        <v>987</v>
      </c>
      <c r="G61" t="str">
        <f>VLOOKUP(F61,output!$G$1:$H$173,2,FALSE)</f>
        <v>'CZ'</v>
      </c>
    </row>
    <row r="62" spans="1:7">
      <c r="A62" s="3">
        <v>61</v>
      </c>
      <c r="B62" s="5" t="s">
        <v>1538</v>
      </c>
      <c r="C62" s="3" t="str">
        <f t="shared" si="0"/>
        <v>61:['VMNI_fecha_fin','F20'],</v>
      </c>
      <c r="D62" s="3" t="s">
        <v>1434</v>
      </c>
      <c r="E62" s="4" t="s">
        <v>1539</v>
      </c>
      <c r="F62" t="str">
        <f>CONCATENATE("'",E62)</f>
        <v>'F20'</v>
      </c>
      <c r="G62" t="str">
        <f>VLOOKUP(F62,output!$G$1:$H$173,2,FALSE)</f>
        <v>'DA'</v>
      </c>
    </row>
    <row r="63" spans="1:7">
      <c r="A63" s="3">
        <v>62</v>
      </c>
      <c r="B63" s="5" t="s">
        <v>1301</v>
      </c>
      <c r="C63" s="3" t="str">
        <f t="shared" si="0"/>
        <v>62:['VMNI_falla','H20'],</v>
      </c>
      <c r="D63" s="3" t="s">
        <v>1435</v>
      </c>
      <c r="E63" s="4" t="s">
        <v>822</v>
      </c>
      <c r="F63" t="s">
        <v>989</v>
      </c>
      <c r="G63" t="str">
        <f>VLOOKUP(F63,output!$G$1:$H$173,2,FALSE)</f>
        <v>'DB'</v>
      </c>
    </row>
    <row r="64" spans="1:7">
      <c r="A64" s="3">
        <v>63</v>
      </c>
      <c r="B64" s="5" t="s">
        <v>1302</v>
      </c>
      <c r="C64" s="3" t="str">
        <f t="shared" si="0"/>
        <v>63:['VMNI_causa','J20'],</v>
      </c>
      <c r="D64" s="3" t="s">
        <v>1436</v>
      </c>
      <c r="E64" s="4" t="s">
        <v>823</v>
      </c>
      <c r="F64" t="s">
        <v>990</v>
      </c>
      <c r="G64" t="str">
        <f>VLOOKUP(F64,output!$G$1:$H$173,2,FALSE)</f>
        <v>'DC'</v>
      </c>
    </row>
    <row r="65" spans="1:7">
      <c r="A65" s="3">
        <v>64</v>
      </c>
      <c r="B65" s="3" t="s">
        <v>1243</v>
      </c>
      <c r="C65" s="3" t="str">
        <f t="shared" si="0"/>
        <v>64:['Fecha_de_IOT','B22'],</v>
      </c>
      <c r="D65" s="3" t="s">
        <v>1437</v>
      </c>
      <c r="E65" s="4" t="s">
        <v>1222</v>
      </c>
      <c r="F65" s="4" t="s">
        <v>949</v>
      </c>
      <c r="G65" t="str">
        <f>VLOOKUP(F65,output!$G$1:$H$173,2,FALSE)</f>
        <v>'BE'</v>
      </c>
    </row>
    <row r="66" spans="1:7">
      <c r="A66" s="3">
        <v>65</v>
      </c>
      <c r="B66" s="3" t="s">
        <v>1244</v>
      </c>
      <c r="C66" s="3" t="str">
        <f t="shared" si="0"/>
        <v>65:['Tubo_N','D22'],</v>
      </c>
      <c r="D66" s="3" t="s">
        <v>1438</v>
      </c>
      <c r="E66" s="4" t="s">
        <v>1223</v>
      </c>
      <c r="F66" s="4" t="s">
        <v>1233</v>
      </c>
      <c r="G66" t="e">
        <f>VLOOKUP(F66,output!$G$1:$H$173,2,FALSE)</f>
        <v>#N/A</v>
      </c>
    </row>
    <row r="67" spans="1:7">
      <c r="A67" s="3">
        <v>66</v>
      </c>
      <c r="B67" s="3" t="s">
        <v>1236</v>
      </c>
      <c r="C67" s="3" t="str">
        <f t="shared" si="0"/>
        <v>66:['Fijado_en','F22'],</v>
      </c>
      <c r="D67" s="3" t="s">
        <v>1439</v>
      </c>
      <c r="E67" s="4" t="s">
        <v>1224</v>
      </c>
      <c r="F67" s="4" t="s">
        <v>1234</v>
      </c>
      <c r="G67" t="e">
        <f>VLOOKUP(F67,output!$G$1:$H$173,2,FALSE)</f>
        <v>#N/A</v>
      </c>
    </row>
    <row r="68" spans="1:7">
      <c r="A68" s="3">
        <v>67</v>
      </c>
      <c r="B68" s="3" t="s">
        <v>1237</v>
      </c>
      <c r="C68" s="3" t="str">
        <f t="shared" si="0"/>
        <v>67:['VM_Fecha_Inicio','H22'],</v>
      </c>
      <c r="D68" s="3" t="s">
        <v>1440</v>
      </c>
      <c r="E68" s="4" t="s">
        <v>1225</v>
      </c>
      <c r="F68" s="4" t="s">
        <v>950</v>
      </c>
      <c r="G68" t="str">
        <f>VLOOKUP(F68,output!$G$1:$H$173,2,FALSE)</f>
        <v>'BF'</v>
      </c>
    </row>
    <row r="69" spans="1:7">
      <c r="A69" s="3">
        <v>68</v>
      </c>
      <c r="B69" s="3" t="s">
        <v>1238</v>
      </c>
      <c r="C69" s="3" t="str">
        <f t="shared" si="0"/>
        <v>68:['VM_Fecha_Fin','J22'],</v>
      </c>
      <c r="D69" s="3" t="s">
        <v>1441</v>
      </c>
      <c r="E69" s="4" t="s">
        <v>1226</v>
      </c>
      <c r="F69" s="4" t="s">
        <v>951</v>
      </c>
      <c r="G69" t="str">
        <f>VLOOKUP(F69,output!$G$1:$H$173,2,FALSE)</f>
        <v>'BG'</v>
      </c>
    </row>
    <row r="70" spans="1:7">
      <c r="A70" s="3">
        <v>69</v>
      </c>
      <c r="B70" s="3" t="s">
        <v>1239</v>
      </c>
      <c r="C70" s="3" t="str">
        <f t="shared" si="0"/>
        <v>69:['Ingresa_TQT','B23'],</v>
      </c>
      <c r="D70" s="3" t="s">
        <v>1442</v>
      </c>
      <c r="E70" s="4" t="s">
        <v>1227</v>
      </c>
      <c r="F70" s="4" t="s">
        <v>974</v>
      </c>
      <c r="G70" t="str">
        <f>VLOOKUP(F70,output!$G$1:$H$173,2,FALSE)</f>
        <v>'CH'</v>
      </c>
    </row>
    <row r="71" spans="1:7">
      <c r="A71" s="3">
        <v>70</v>
      </c>
      <c r="B71" s="3" t="s">
        <v>1240</v>
      </c>
      <c r="C71" s="3" t="str">
        <f t="shared" ref="C71:C134" si="2">CONCATENATE(A71,":","['",B71,"',",F71,"],")</f>
        <v>70:['Ingresa_ARM','D23'],</v>
      </c>
      <c r="D71" s="3" t="s">
        <v>1443</v>
      </c>
      <c r="E71" s="4" t="s">
        <v>1228</v>
      </c>
      <c r="F71" s="4" t="s">
        <v>954</v>
      </c>
      <c r="G71" t="str">
        <f>VLOOKUP(F71,output!$G$1:$H$173,2,FALSE)</f>
        <v>'BM'</v>
      </c>
    </row>
    <row r="72" spans="1:7">
      <c r="A72" s="3">
        <v>71</v>
      </c>
      <c r="B72" s="3" t="s">
        <v>1229</v>
      </c>
      <c r="C72" s="3" t="str">
        <f t="shared" si="2"/>
        <v>71:['Transtubación','F23'],</v>
      </c>
      <c r="D72" s="3" t="s">
        <v>1444</v>
      </c>
      <c r="E72" s="4" t="s">
        <v>1230</v>
      </c>
      <c r="F72" s="4" t="s">
        <v>955</v>
      </c>
      <c r="G72" t="str">
        <f>VLOOKUP(F72,output!$G$1:$H$173,2,FALSE)</f>
        <v>'BN'</v>
      </c>
    </row>
    <row r="73" spans="1:7">
      <c r="A73" s="3">
        <v>72</v>
      </c>
      <c r="B73" s="3" t="s">
        <v>1241</v>
      </c>
      <c r="C73" s="3" t="str">
        <f t="shared" si="2"/>
        <v>72:['VM_N_de_veces','H23'],</v>
      </c>
      <c r="D73" s="3" t="s">
        <v>1445</v>
      </c>
      <c r="E73" s="4" t="s">
        <v>1231</v>
      </c>
      <c r="F73" s="4" t="s">
        <v>956</v>
      </c>
      <c r="G73" t="str">
        <f>VLOOKUP(F73,output!$G$1:$H$173,2,FALSE)</f>
        <v>'BO'</v>
      </c>
    </row>
    <row r="74" spans="1:7">
      <c r="A74" s="3">
        <v>73</v>
      </c>
      <c r="B74" s="3" t="s">
        <v>1242</v>
      </c>
      <c r="C74" s="3" t="str">
        <f t="shared" si="2"/>
        <v>73:['N_de_pronos','J23'],</v>
      </c>
      <c r="D74" s="3" t="s">
        <v>1446</v>
      </c>
      <c r="E74" s="4" t="s">
        <v>1232</v>
      </c>
      <c r="F74" s="4" t="s">
        <v>1235</v>
      </c>
      <c r="G74" t="e">
        <f>VLOOKUP(F74,output!$G$1:$H$173,2,FALSE)</f>
        <v>#N/A</v>
      </c>
    </row>
    <row r="75" spans="1:7">
      <c r="A75" s="3">
        <v>74</v>
      </c>
      <c r="B75" s="5" t="s">
        <v>1303</v>
      </c>
      <c r="C75" s="3" t="str">
        <f t="shared" si="2"/>
        <v>74:['Motivo','B25'],</v>
      </c>
      <c r="D75" s="3" t="s">
        <v>1447</v>
      </c>
      <c r="E75" s="4" t="s">
        <v>824</v>
      </c>
      <c r="F75" t="s">
        <v>953</v>
      </c>
      <c r="G75" t="str">
        <f>VLOOKUP(F75,output!$G$1:$H$173,2,FALSE)</f>
        <v>'BK'</v>
      </c>
    </row>
    <row r="76" spans="1:7">
      <c r="A76" s="3">
        <v>75</v>
      </c>
      <c r="B76" s="5" t="s">
        <v>1304</v>
      </c>
      <c r="C76" s="3" t="str">
        <f t="shared" si="2"/>
        <v>75:['N_Asp_traq','D25'],</v>
      </c>
      <c r="D76" s="3" t="s">
        <v>1448</v>
      </c>
      <c r="E76" s="4" t="s">
        <v>825</v>
      </c>
      <c r="F76" t="s">
        <v>1023</v>
      </c>
      <c r="G76" t="e">
        <f>VLOOKUP(F76,output!$G$1:$H$173,2,FALSE)</f>
        <v>#N/A</v>
      </c>
    </row>
    <row r="77" spans="1:7">
      <c r="A77" s="3">
        <v>76</v>
      </c>
      <c r="B77" s="5" t="s">
        <v>1305</v>
      </c>
      <c r="C77" s="3" t="str">
        <f t="shared" si="2"/>
        <v>76:['N_Asp_naso','F25'],</v>
      </c>
      <c r="D77" s="3" t="s">
        <v>1449</v>
      </c>
      <c r="E77" s="4" t="s">
        <v>826</v>
      </c>
      <c r="F77" t="s">
        <v>1024</v>
      </c>
      <c r="G77" t="e">
        <f>VLOOKUP(F77,output!$G$1:$H$173,2,FALSE)</f>
        <v>#N/A</v>
      </c>
    </row>
    <row r="78" spans="1:7">
      <c r="A78" s="3">
        <v>77</v>
      </c>
      <c r="B78" s="5" t="s">
        <v>1306</v>
      </c>
      <c r="C78" s="3" t="str">
        <f t="shared" si="2"/>
        <v>77:['N_deglu','H25'],</v>
      </c>
      <c r="D78" s="3" t="s">
        <v>1450</v>
      </c>
      <c r="E78" s="4" t="s">
        <v>827</v>
      </c>
      <c r="F78" t="s">
        <v>1025</v>
      </c>
      <c r="G78" t="e">
        <f>VLOOKUP(F78,output!$G$1:$H$173,2,FALSE)</f>
        <v>#N/A</v>
      </c>
    </row>
    <row r="79" spans="1:7">
      <c r="A79" s="3">
        <v>78</v>
      </c>
      <c r="B79" s="5" t="s">
        <v>1307</v>
      </c>
      <c r="C79" s="3" t="str">
        <f t="shared" si="2"/>
        <v>78:['N_Func_resp','J25'],</v>
      </c>
      <c r="D79" s="3" t="s">
        <v>1451</v>
      </c>
      <c r="E79" s="4" t="s">
        <v>828</v>
      </c>
      <c r="F79" t="s">
        <v>1026</v>
      </c>
      <c r="G79" t="e">
        <f>VLOOKUP(F79,output!$G$1:$H$173,2,FALSE)</f>
        <v>#N/A</v>
      </c>
    </row>
    <row r="80" spans="1:7">
      <c r="A80" s="3">
        <v>79</v>
      </c>
      <c r="B80" s="5" t="s">
        <v>1308</v>
      </c>
      <c r="C80" s="3" t="str">
        <f t="shared" si="2"/>
        <v>79:['Otro_Motivo','B26'],</v>
      </c>
      <c r="D80" s="3" t="s">
        <v>1452</v>
      </c>
      <c r="E80" s="4" t="s">
        <v>829</v>
      </c>
      <c r="F80" t="s">
        <v>1027</v>
      </c>
      <c r="G80" t="e">
        <f>VLOOKUP(F80,output!$G$1:$H$173,2,FALSE)</f>
        <v>#N/A</v>
      </c>
    </row>
    <row r="81" spans="1:7">
      <c r="A81" s="3">
        <v>80</v>
      </c>
      <c r="B81" s="5" t="s">
        <v>1309</v>
      </c>
      <c r="C81" s="3" t="str">
        <f t="shared" si="2"/>
        <v>80:['cual','D26'],</v>
      </c>
      <c r="D81" s="3" t="s">
        <v>1453</v>
      </c>
      <c r="E81" s="4" t="s">
        <v>830</v>
      </c>
      <c r="F81" t="s">
        <v>1028</v>
      </c>
      <c r="G81" t="e">
        <f>VLOOKUP(F81,output!$G$1:$H$173,2,FALSE)</f>
        <v>#N/A</v>
      </c>
    </row>
    <row r="82" spans="1:7">
      <c r="A82" s="3">
        <v>81</v>
      </c>
      <c r="B82" s="5" t="s">
        <v>1310</v>
      </c>
      <c r="C82" s="3" t="str">
        <f t="shared" si="2"/>
        <v>81:['Nuevo_evento','B27'],</v>
      </c>
      <c r="D82" s="3" t="s">
        <v>1454</v>
      </c>
      <c r="E82" s="4" t="s">
        <v>831</v>
      </c>
      <c r="F82" t="s">
        <v>957</v>
      </c>
      <c r="G82" t="str">
        <f>VLOOKUP(F82,output!$G$1:$H$173,2,FALSE)</f>
        <v>'BQ'</v>
      </c>
    </row>
    <row r="83" spans="1:7">
      <c r="A83" s="3">
        <v>82</v>
      </c>
      <c r="B83" s="5" t="s">
        <v>1311</v>
      </c>
      <c r="C83" s="3" t="str">
        <f t="shared" si="2"/>
        <v>82:['NE_Inicio','D27'],</v>
      </c>
      <c r="D83" s="3" t="s">
        <v>1455</v>
      </c>
      <c r="E83" s="4" t="s">
        <v>832</v>
      </c>
      <c r="F83" t="s">
        <v>958</v>
      </c>
      <c r="G83" t="str">
        <f>VLOOKUP(F83,output!$G$1:$H$173,2,FALSE)</f>
        <v>'BR'</v>
      </c>
    </row>
    <row r="84" spans="1:7">
      <c r="A84" s="3">
        <v>83</v>
      </c>
      <c r="B84" s="5" t="s">
        <v>1312</v>
      </c>
      <c r="C84" s="3" t="str">
        <f t="shared" si="2"/>
        <v>83:['NE_Fin','F27'],</v>
      </c>
      <c r="D84" s="3" t="s">
        <v>1456</v>
      </c>
      <c r="E84" s="4" t="s">
        <v>833</v>
      </c>
      <c r="F84" t="s">
        <v>959</v>
      </c>
      <c r="G84" t="str">
        <f>VLOOKUP(F84,output!$G$1:$H$173,2,FALSE)</f>
        <v>'BS'</v>
      </c>
    </row>
    <row r="85" spans="1:7">
      <c r="A85" s="3">
        <v>84</v>
      </c>
      <c r="B85" s="5" t="s">
        <v>1313</v>
      </c>
      <c r="C85" s="3" t="str">
        <f t="shared" si="2"/>
        <v>84:['N_AKR_dia','H27'],</v>
      </c>
      <c r="D85" s="3" t="s">
        <v>1457</v>
      </c>
      <c r="E85" s="4" t="s">
        <v>834</v>
      </c>
      <c r="F85" t="s">
        <v>1029</v>
      </c>
      <c r="G85" t="e">
        <f>VLOOKUP(F85,output!$G$1:$H$173,2,FALSE)</f>
        <v>#N/A</v>
      </c>
    </row>
    <row r="86" spans="1:7">
      <c r="A86" s="3">
        <v>85</v>
      </c>
      <c r="B86" s="5" t="s">
        <v>1314</v>
      </c>
      <c r="C86" s="3" t="str">
        <f t="shared" si="2"/>
        <v>85:['N_AKM_dia','J27'],</v>
      </c>
      <c r="D86" s="3" t="s">
        <v>1458</v>
      </c>
      <c r="E86" s="4" t="s">
        <v>835</v>
      </c>
      <c r="F86" t="s">
        <v>1030</v>
      </c>
      <c r="G86" t="e">
        <f>VLOOKUP(F86,output!$G$1:$H$173,2,FALSE)</f>
        <v>#N/A</v>
      </c>
    </row>
    <row r="87" spans="1:7">
      <c r="A87" s="3">
        <v>86</v>
      </c>
      <c r="B87" s="5" t="s">
        <v>1315</v>
      </c>
      <c r="C87" s="3" t="str">
        <f t="shared" si="2"/>
        <v>86:['Fecha_de_inicio','B29'],</v>
      </c>
      <c r="D87" s="3" t="s">
        <v>1459</v>
      </c>
      <c r="E87" s="4" t="s">
        <v>836</v>
      </c>
      <c r="F87" t="s">
        <v>960</v>
      </c>
      <c r="G87" t="str">
        <f>VLOOKUP(F87,output!$G$1:$H$173,2,FALSE)</f>
        <v>'BT'</v>
      </c>
    </row>
    <row r="88" spans="1:7">
      <c r="A88" s="3">
        <v>87</v>
      </c>
      <c r="B88" s="5" t="s">
        <v>1316</v>
      </c>
      <c r="C88" s="3" t="str">
        <f t="shared" si="2"/>
        <v>87:['Método_PVE','D29'],</v>
      </c>
      <c r="D88" s="3" t="s">
        <v>1460</v>
      </c>
      <c r="E88" s="4" t="s">
        <v>837</v>
      </c>
      <c r="F88" t="s">
        <v>961</v>
      </c>
      <c r="G88" t="str">
        <f>VLOOKUP(F88,output!$G$1:$H$173,2,FALSE)</f>
        <v>'BU'</v>
      </c>
    </row>
    <row r="89" spans="1:7">
      <c r="A89" s="3">
        <v>88</v>
      </c>
      <c r="B89" s="5" t="s">
        <v>1317</v>
      </c>
      <c r="C89" s="3" t="str">
        <f t="shared" si="2"/>
        <v>88:['Tiempo','F29'],</v>
      </c>
      <c r="D89" s="3" t="s">
        <v>1461</v>
      </c>
      <c r="E89" s="4" t="s">
        <v>838</v>
      </c>
      <c r="F89" t="s">
        <v>962</v>
      </c>
      <c r="G89" t="str">
        <f>VLOOKUP(F89,output!$G$1:$H$173,2,FALSE)</f>
        <v>'BV'</v>
      </c>
    </row>
    <row r="90" spans="1:7">
      <c r="A90" s="3">
        <v>89</v>
      </c>
      <c r="B90" s="5" t="s">
        <v>1318</v>
      </c>
      <c r="C90" s="3" t="str">
        <f t="shared" si="2"/>
        <v>89:['Boles','H29'],</v>
      </c>
      <c r="D90" s="3" t="s">
        <v>1462</v>
      </c>
      <c r="E90" s="4" t="s">
        <v>839</v>
      </c>
      <c r="F90" t="s">
        <v>972</v>
      </c>
      <c r="G90" t="str">
        <f>VLOOKUP(F90,output!$G$1:$H$173,2,FALSE)</f>
        <v>'CF'</v>
      </c>
    </row>
    <row r="91" spans="1:7">
      <c r="A91" s="3">
        <v>90</v>
      </c>
      <c r="B91" s="5" t="s">
        <v>1319</v>
      </c>
      <c r="C91" s="3" t="str">
        <f t="shared" si="2"/>
        <v>90:['WIND','J29'],</v>
      </c>
      <c r="D91" s="3" t="s">
        <v>1463</v>
      </c>
      <c r="E91" s="4" t="s">
        <v>840</v>
      </c>
      <c r="F91" t="s">
        <v>971</v>
      </c>
      <c r="G91" t="str">
        <f>VLOOKUP(F91,output!$G$1:$H$173,2,FALSE)</f>
        <v>'CE'</v>
      </c>
    </row>
    <row r="92" spans="1:7">
      <c r="A92" s="3">
        <v>91</v>
      </c>
      <c r="B92" s="5" t="s">
        <v>1320</v>
      </c>
      <c r="C92" s="3" t="str">
        <f t="shared" si="2"/>
        <v>91:['Fecha_EOT','B30'],</v>
      </c>
      <c r="D92" s="3" t="s">
        <v>1464</v>
      </c>
      <c r="E92" s="4" t="s">
        <v>841</v>
      </c>
      <c r="F92" t="s">
        <v>963</v>
      </c>
      <c r="G92" t="str">
        <f>VLOOKUP(F92,output!$G$1:$H$173,2,FALSE)</f>
        <v>'BW'</v>
      </c>
    </row>
    <row r="93" spans="1:7">
      <c r="A93" s="3">
        <v>92</v>
      </c>
      <c r="B93" s="5" t="s">
        <v>1321</v>
      </c>
      <c r="C93" s="3" t="str">
        <f t="shared" si="2"/>
        <v>92:['Tipo_EOT','D30'],</v>
      </c>
      <c r="D93" s="3" t="s">
        <v>1465</v>
      </c>
      <c r="E93" s="4" t="s">
        <v>842</v>
      </c>
      <c r="F93" t="s">
        <v>964</v>
      </c>
      <c r="G93" t="str">
        <f>VLOOKUP(F93,output!$G$1:$H$173,2,FALSE)</f>
        <v>'BX'</v>
      </c>
    </row>
    <row r="94" spans="1:7">
      <c r="A94" s="3">
        <v>93</v>
      </c>
      <c r="B94" s="5" t="s">
        <v>1322</v>
      </c>
      <c r="C94" s="3" t="str">
        <f t="shared" si="2"/>
        <v>93:['Falla_EOT','F30'],</v>
      </c>
      <c r="D94" s="3" t="s">
        <v>1466</v>
      </c>
      <c r="E94" s="4" t="s">
        <v>843</v>
      </c>
      <c r="F94" t="s">
        <v>965</v>
      </c>
      <c r="G94" t="str">
        <f>VLOOKUP(F94,output!$G$1:$H$173,2,FALSE)</f>
        <v>'BY'</v>
      </c>
    </row>
    <row r="95" spans="1:7">
      <c r="A95" s="3">
        <v>94</v>
      </c>
      <c r="B95" s="5" t="s">
        <v>1323</v>
      </c>
      <c r="C95" s="3" t="str">
        <f t="shared" si="2"/>
        <v>94:['Horas_a_la_falla','I30'],</v>
      </c>
      <c r="D95" s="3" t="s">
        <v>1467</v>
      </c>
      <c r="E95" s="4" t="s">
        <v>844</v>
      </c>
      <c r="F95" t="s">
        <v>966</v>
      </c>
      <c r="G95" t="str">
        <f>VLOOKUP(F95,output!$G$1:$H$173,2,FALSE)</f>
        <v>'BZ'</v>
      </c>
    </row>
    <row r="96" spans="1:7">
      <c r="A96" s="3">
        <v>95</v>
      </c>
      <c r="B96" s="5" t="s">
        <v>1324</v>
      </c>
      <c r="C96" s="3" t="str">
        <f t="shared" si="2"/>
        <v>95:['VMNI_postEOT','B31'],</v>
      </c>
      <c r="D96" s="3" t="s">
        <v>1468</v>
      </c>
      <c r="E96" s="4" t="s">
        <v>845</v>
      </c>
      <c r="F96" t="s">
        <v>996</v>
      </c>
      <c r="G96" t="str">
        <f>VLOOKUP(F96,output!$G$1:$H$173,2,FALSE)</f>
        <v>'DM'</v>
      </c>
    </row>
    <row r="97" spans="1:7">
      <c r="A97" s="3">
        <v>96</v>
      </c>
      <c r="B97" s="5" t="s">
        <v>1325</v>
      </c>
      <c r="C97" s="3" t="str">
        <f t="shared" si="2"/>
        <v>96:['VMNI_Inicio','D31'],</v>
      </c>
      <c r="D97" s="3" t="s">
        <v>1469</v>
      </c>
      <c r="E97" s="4" t="s">
        <v>846</v>
      </c>
      <c r="F97" t="s">
        <v>997</v>
      </c>
      <c r="G97" t="str">
        <f>VLOOKUP(F97,output!$G$1:$H$173,2,FALSE)</f>
        <v>'DN'</v>
      </c>
    </row>
    <row r="98" spans="1:7">
      <c r="A98" s="3">
        <v>97</v>
      </c>
      <c r="B98" s="5" t="s">
        <v>1326</v>
      </c>
      <c r="C98" s="3" t="str">
        <f t="shared" si="2"/>
        <v>97:['VMNI_Fin','F31'],</v>
      </c>
      <c r="D98" s="3" t="s">
        <v>1470</v>
      </c>
      <c r="E98" s="4" t="s">
        <v>847</v>
      </c>
      <c r="F98" t="s">
        <v>998</v>
      </c>
      <c r="G98" t="str">
        <f>VLOOKUP(F98,output!$G$1:$H$173,2,FALSE)</f>
        <v>'DO'</v>
      </c>
    </row>
    <row r="99" spans="1:7">
      <c r="A99" s="3">
        <v>98</v>
      </c>
      <c r="B99" s="5" t="s">
        <v>1327</v>
      </c>
      <c r="C99" s="3" t="str">
        <f t="shared" si="2"/>
        <v>98:['VMNI_Falla','H31'],</v>
      </c>
      <c r="D99" s="3" t="s">
        <v>1471</v>
      </c>
      <c r="E99" s="4" t="s">
        <v>848</v>
      </c>
      <c r="F99" t="s">
        <v>999</v>
      </c>
      <c r="G99" t="str">
        <f>VLOOKUP(F99,output!$G$1:$H$173,2,FALSE)</f>
        <v>'DP'</v>
      </c>
    </row>
    <row r="100" spans="1:7">
      <c r="A100" s="3">
        <v>99</v>
      </c>
      <c r="B100" s="5" t="s">
        <v>1328</v>
      </c>
      <c r="C100" s="3" t="str">
        <f t="shared" si="2"/>
        <v>99:['ReIOT_Post_VNI','J31'],</v>
      </c>
      <c r="D100" s="3" t="s">
        <v>1472</v>
      </c>
      <c r="E100" s="4" t="s">
        <v>849</v>
      </c>
      <c r="F100" t="s">
        <v>1000</v>
      </c>
      <c r="G100" t="str">
        <f>VLOOKUP(F100,output!$G$1:$H$173,2,FALSE)</f>
        <v>'DQ'</v>
      </c>
    </row>
    <row r="101" spans="1:7">
      <c r="A101" s="3">
        <v>100</v>
      </c>
      <c r="B101" s="5" t="s">
        <v>1329</v>
      </c>
      <c r="C101" s="3" t="str">
        <f t="shared" si="2"/>
        <v>100:['CNAFO_postEOT','B32'],</v>
      </c>
      <c r="D101" s="3" t="s">
        <v>1473</v>
      </c>
      <c r="E101" s="4" t="s">
        <v>850</v>
      </c>
      <c r="F101" t="s">
        <v>991</v>
      </c>
      <c r="G101" t="str">
        <f>VLOOKUP(F101,output!$G$1:$H$173,2,FALSE)</f>
        <v>'DE'</v>
      </c>
    </row>
    <row r="102" spans="1:7">
      <c r="A102" s="3">
        <v>101</v>
      </c>
      <c r="B102" s="5" t="s">
        <v>1330</v>
      </c>
      <c r="C102" s="3" t="str">
        <f t="shared" si="2"/>
        <v>101:['CNAFO_Inicio','D32'],</v>
      </c>
      <c r="D102" s="3" t="s">
        <v>1474</v>
      </c>
      <c r="E102" s="4" t="s">
        <v>851</v>
      </c>
      <c r="F102" t="s">
        <v>992</v>
      </c>
      <c r="G102" t="str">
        <f>VLOOKUP(F102,output!$G$1:$H$173,2,FALSE)</f>
        <v>'DG'</v>
      </c>
    </row>
    <row r="103" spans="1:7">
      <c r="A103" s="3">
        <v>102</v>
      </c>
      <c r="B103" s="5" t="s">
        <v>1331</v>
      </c>
      <c r="C103" s="3" t="str">
        <f t="shared" si="2"/>
        <v>102:['CNAFO_Fin','F32'],</v>
      </c>
      <c r="D103" s="3" t="s">
        <v>1475</v>
      </c>
      <c r="E103" s="4" t="s">
        <v>852</v>
      </c>
      <c r="F103" t="s">
        <v>993</v>
      </c>
      <c r="G103" t="str">
        <f>VLOOKUP(F103,output!$G$1:$H$173,2,FALSE)</f>
        <v>'DH'</v>
      </c>
    </row>
    <row r="104" spans="1:7">
      <c r="A104" s="3">
        <v>103</v>
      </c>
      <c r="B104" s="5" t="s">
        <v>1332</v>
      </c>
      <c r="C104" s="3" t="str">
        <f t="shared" si="2"/>
        <v>103:['CNAFO_Falla','H32'],</v>
      </c>
      <c r="D104" s="3" t="s">
        <v>1476</v>
      </c>
      <c r="E104" s="4" t="s">
        <v>853</v>
      </c>
      <c r="F104" t="s">
        <v>994</v>
      </c>
      <c r="G104" t="str">
        <f>VLOOKUP(F104,output!$G$1:$H$173,2,FALSE)</f>
        <v>'DI'</v>
      </c>
    </row>
    <row r="105" spans="1:7">
      <c r="A105" s="3">
        <v>104</v>
      </c>
      <c r="B105" s="5" t="s">
        <v>1333</v>
      </c>
      <c r="C105" s="3" t="str">
        <f t="shared" si="2"/>
        <v>104:['ReIOT_Post_CNAF','J32'],</v>
      </c>
      <c r="D105" s="3" t="s">
        <v>1477</v>
      </c>
      <c r="E105" s="4" t="s">
        <v>854</v>
      </c>
      <c r="F105" t="s">
        <v>995</v>
      </c>
      <c r="G105" t="str">
        <f>VLOOKUP(F105,output!$G$1:$H$173,2,FALSE)</f>
        <v>'DJ'</v>
      </c>
    </row>
    <row r="106" spans="1:7">
      <c r="A106" s="3">
        <v>105</v>
      </c>
      <c r="B106" s="5" t="s">
        <v>1334</v>
      </c>
      <c r="C106" s="3" t="str">
        <f t="shared" si="2"/>
        <v>105:['REIOT','B33'],</v>
      </c>
      <c r="D106" s="3" t="s">
        <v>1478</v>
      </c>
      <c r="E106" s="4" t="s">
        <v>855</v>
      </c>
      <c r="F106" t="s">
        <v>967</v>
      </c>
      <c r="G106" t="str">
        <f>VLOOKUP(F106,output!$G$1:$H$173,2,FALSE)</f>
        <v>'CA'</v>
      </c>
    </row>
    <row r="107" spans="1:7">
      <c r="A107" s="3">
        <v>106</v>
      </c>
      <c r="B107" s="5" t="s">
        <v>1335</v>
      </c>
      <c r="C107" s="3" t="str">
        <f t="shared" si="2"/>
        <v>106:['REIOT_Motivo','D33'],</v>
      </c>
      <c r="D107" s="3" t="s">
        <v>1479</v>
      </c>
      <c r="E107" s="4" t="s">
        <v>856</v>
      </c>
      <c r="F107" t="s">
        <v>968</v>
      </c>
      <c r="G107" t="str">
        <f>VLOOKUP(F107,output!$G$1:$H$173,2,FALSE)</f>
        <v>'CB'</v>
      </c>
    </row>
    <row r="108" spans="1:7">
      <c r="A108" s="3">
        <v>107</v>
      </c>
      <c r="B108" s="5" t="s">
        <v>1336</v>
      </c>
      <c r="C108" s="3" t="str">
        <f t="shared" si="2"/>
        <v>107:['N_Fallas_EOT','F33'],</v>
      </c>
      <c r="D108" s="3" t="s">
        <v>1480</v>
      </c>
      <c r="E108" s="4" t="s">
        <v>857</v>
      </c>
      <c r="F108" t="s">
        <v>969</v>
      </c>
      <c r="G108" t="str">
        <f>VLOOKUP(F108,output!$G$1:$H$173,2,FALSE)</f>
        <v>'CC'</v>
      </c>
    </row>
    <row r="109" spans="1:7">
      <c r="A109" s="3">
        <v>108</v>
      </c>
      <c r="B109" s="5" t="s">
        <v>1337</v>
      </c>
      <c r="C109" s="3" t="str">
        <f t="shared" si="2"/>
        <v>108:['N_de_PVE','I33'],</v>
      </c>
      <c r="D109" s="3" t="s">
        <v>1481</v>
      </c>
      <c r="E109" s="4" t="s">
        <v>858</v>
      </c>
      <c r="F109" t="s">
        <v>970</v>
      </c>
      <c r="G109" t="str">
        <f>VLOOKUP(F109,output!$G$1:$H$173,2,FALSE)</f>
        <v>'CD'</v>
      </c>
    </row>
    <row r="110" spans="1:7">
      <c r="A110" s="3">
        <v>109</v>
      </c>
      <c r="B110" s="5" t="s">
        <v>1338</v>
      </c>
      <c r="C110" s="3" t="str">
        <f t="shared" si="2"/>
        <v>109:['Fecha_Traqueostomia','C35'],</v>
      </c>
      <c r="D110" s="3" t="s">
        <v>1482</v>
      </c>
      <c r="E110" s="4" t="s">
        <v>859</v>
      </c>
      <c r="F110" t="s">
        <v>975</v>
      </c>
      <c r="G110" t="str">
        <f>VLOOKUP(F110,output!$G$1:$H$173,2,FALSE)</f>
        <v>'CI'</v>
      </c>
    </row>
    <row r="111" spans="1:7">
      <c r="A111" s="3">
        <v>110</v>
      </c>
      <c r="B111" s="5" t="s">
        <v>1339</v>
      </c>
      <c r="C111" s="3" t="str">
        <f t="shared" si="2"/>
        <v>110:['Traqueostomia_Tipo','E35'],</v>
      </c>
      <c r="D111" s="3" t="s">
        <v>1483</v>
      </c>
      <c r="E111" s="4" t="s">
        <v>860</v>
      </c>
      <c r="F111" t="s">
        <v>976</v>
      </c>
      <c r="G111" t="str">
        <f>VLOOKUP(F111,output!$G$1:$H$173,2,FALSE)</f>
        <v>'CJ'</v>
      </c>
    </row>
    <row r="112" spans="1:7">
      <c r="A112" s="3">
        <v>111</v>
      </c>
      <c r="B112" s="5" t="s">
        <v>1340</v>
      </c>
      <c r="C112" s="3" t="str">
        <f t="shared" si="2"/>
        <v>111:['Cambio_de_canula','H35'],</v>
      </c>
      <c r="D112" s="3" t="s">
        <v>1484</v>
      </c>
      <c r="E112" s="4" t="s">
        <v>861</v>
      </c>
      <c r="F112" t="s">
        <v>977</v>
      </c>
      <c r="G112" t="str">
        <f>VLOOKUP(F112,output!$G$1:$H$173,2,FALSE)</f>
        <v>'CK'</v>
      </c>
    </row>
    <row r="113" spans="1:7">
      <c r="A113" s="3">
        <v>112</v>
      </c>
      <c r="B113" s="5" t="s">
        <v>1341</v>
      </c>
      <c r="C113" s="3" t="str">
        <f t="shared" si="2"/>
        <v>112:['N_de_Veces','J35'],</v>
      </c>
      <c r="D113" s="3" t="s">
        <v>1485</v>
      </c>
      <c r="E113" s="4" t="s">
        <v>862</v>
      </c>
      <c r="F113" t="s">
        <v>978</v>
      </c>
      <c r="G113" t="str">
        <f>VLOOKUP(F113,output!$G$1:$H$173,2,FALSE)</f>
        <v>'CL'</v>
      </c>
    </row>
    <row r="114" spans="1:7">
      <c r="A114" s="3">
        <v>113</v>
      </c>
      <c r="B114" s="5" t="s">
        <v>1342</v>
      </c>
      <c r="C114" s="3" t="str">
        <f t="shared" si="2"/>
        <v>113:['Egresa_decanulado','C36'],</v>
      </c>
      <c r="D114" s="3" t="s">
        <v>1486</v>
      </c>
      <c r="E114" s="4" t="s">
        <v>863</v>
      </c>
      <c r="F114" t="s">
        <v>979</v>
      </c>
      <c r="G114" t="str">
        <f>VLOOKUP(F114,output!$G$1:$H$173,2,FALSE)</f>
        <v>'CM'</v>
      </c>
    </row>
    <row r="115" spans="1:7">
      <c r="A115" s="3">
        <v>114</v>
      </c>
      <c r="B115" s="5" t="s">
        <v>1343</v>
      </c>
      <c r="C115" s="3" t="str">
        <f t="shared" si="2"/>
        <v>114:['Fecha_deca','E36'],</v>
      </c>
      <c r="D115" s="3" t="s">
        <v>1487</v>
      </c>
      <c r="E115" s="4" t="s">
        <v>864</v>
      </c>
      <c r="F115" t="s">
        <v>980</v>
      </c>
      <c r="G115" t="str">
        <f>VLOOKUP(F115,output!$G$1:$H$173,2,FALSE)</f>
        <v>'CN'</v>
      </c>
    </row>
    <row r="116" spans="1:7">
      <c r="A116" s="3">
        <v>115</v>
      </c>
      <c r="B116" s="5" t="s">
        <v>1344</v>
      </c>
      <c r="C116" s="3" t="str">
        <f t="shared" si="2"/>
        <v>115:['Motivo_de_cambio','H36'],</v>
      </c>
      <c r="D116" s="3" t="s">
        <v>1488</v>
      </c>
      <c r="E116" s="4" t="s">
        <v>865</v>
      </c>
      <c r="F116" t="s">
        <v>1031</v>
      </c>
      <c r="G116" t="e">
        <f>VLOOKUP(F116,output!$G$1:$H$173,2,FALSE)</f>
        <v>#N/A</v>
      </c>
    </row>
    <row r="117" spans="1:7">
      <c r="A117" s="3">
        <v>116</v>
      </c>
      <c r="B117" s="5" t="s">
        <v>1345</v>
      </c>
      <c r="C117" s="3" t="str">
        <f t="shared" si="2"/>
        <v>116:['Egresado','B38'],</v>
      </c>
      <c r="D117" s="3" t="s">
        <v>1489</v>
      </c>
      <c r="E117" s="4" t="s">
        <v>866</v>
      </c>
      <c r="F117" t="s">
        <v>909</v>
      </c>
      <c r="G117" t="str">
        <f>VLOOKUP(F117,output!$G$1:$H$173,2,FALSE)</f>
        <v>'K'</v>
      </c>
    </row>
    <row r="118" spans="1:7">
      <c r="A118" s="3">
        <v>117</v>
      </c>
      <c r="B118" s="5" t="s">
        <v>1346</v>
      </c>
      <c r="C118" s="3" t="str">
        <f t="shared" si="2"/>
        <v>117:['Egresado_Fecha','D38'],</v>
      </c>
      <c r="D118" s="3" t="s">
        <v>1490</v>
      </c>
      <c r="E118" s="4" t="s">
        <v>867</v>
      </c>
      <c r="F118" t="s">
        <v>908</v>
      </c>
      <c r="G118" t="str">
        <f>VLOOKUP(F118,output!$G$1:$H$173,2,FALSE)</f>
        <v>'J'</v>
      </c>
    </row>
    <row r="119" spans="1:7">
      <c r="A119" s="3">
        <v>118</v>
      </c>
      <c r="B119" s="5" t="s">
        <v>1347</v>
      </c>
      <c r="C119" s="3" t="str">
        <f t="shared" si="2"/>
        <v>118:['Dependiente_de_VM','H38'],</v>
      </c>
      <c r="D119" s="3" t="s">
        <v>1491</v>
      </c>
      <c r="E119" s="4" t="s">
        <v>868</v>
      </c>
      <c r="F119" t="s">
        <v>973</v>
      </c>
      <c r="G119" t="str">
        <f>VLOOKUP(F119,output!$G$1:$H$173,2,FALSE)</f>
        <v>'CG'</v>
      </c>
    </row>
    <row r="120" spans="1:7">
      <c r="A120" s="3">
        <v>119</v>
      </c>
      <c r="B120" s="5" t="s">
        <v>1348</v>
      </c>
      <c r="C120" s="3" t="str">
        <f t="shared" si="2"/>
        <v>119:['Destino','J38'],</v>
      </c>
      <c r="D120" s="3" t="s">
        <v>1492</v>
      </c>
      <c r="E120" s="4" t="s">
        <v>869</v>
      </c>
      <c r="F120" t="s">
        <v>910</v>
      </c>
      <c r="G120" t="str">
        <f>VLOOKUP(F120,output!$G$1:$H$173,2,FALSE)</f>
        <v>'L'</v>
      </c>
    </row>
    <row r="121" spans="1:7">
      <c r="A121" s="3">
        <v>120</v>
      </c>
      <c r="B121" s="5" t="s">
        <v>1349</v>
      </c>
      <c r="C121" s="3" t="str">
        <f t="shared" si="2"/>
        <v>120:['LET','B39'],</v>
      </c>
      <c r="D121" s="3" t="s">
        <v>1493</v>
      </c>
      <c r="E121" s="4" t="s">
        <v>870</v>
      </c>
      <c r="F121" t="s">
        <v>912</v>
      </c>
      <c r="G121" t="str">
        <f>VLOOKUP(F121,output!$G$1:$H$173,2,FALSE)</f>
        <v>'P'</v>
      </c>
    </row>
    <row r="122" spans="1:7">
      <c r="A122" s="3">
        <v>121</v>
      </c>
      <c r="B122" s="5" t="s">
        <v>1350</v>
      </c>
      <c r="C122" s="3" t="str">
        <f t="shared" si="2"/>
        <v>121:['LET_Fecha','D39'],</v>
      </c>
      <c r="D122" s="3" t="s">
        <v>1494</v>
      </c>
      <c r="E122" s="4" t="s">
        <v>871</v>
      </c>
      <c r="F122" t="s">
        <v>1032</v>
      </c>
      <c r="G122" t="e">
        <f>VLOOKUP(F122,output!$G$1:$H$173,2,FALSE)</f>
        <v>#N/A</v>
      </c>
    </row>
    <row r="123" spans="1:7">
      <c r="A123" s="3">
        <v>122</v>
      </c>
      <c r="B123" s="5" t="s">
        <v>1351</v>
      </c>
      <c r="C123" s="3" t="str">
        <f t="shared" si="2"/>
        <v>122:['Causa_de_muerte','H39'],</v>
      </c>
      <c r="D123" s="3" t="s">
        <v>1495</v>
      </c>
      <c r="E123" s="4" t="s">
        <v>872</v>
      </c>
      <c r="F123" t="s">
        <v>1033</v>
      </c>
      <c r="G123" t="e">
        <f>VLOOKUP(F123,output!$G$1:$H$173,2,FALSE)</f>
        <v>#N/A</v>
      </c>
    </row>
    <row r="124" spans="1:7">
      <c r="A124" s="3">
        <v>123</v>
      </c>
      <c r="B124" s="5" t="s">
        <v>1352</v>
      </c>
      <c r="C124" s="3" t="str">
        <f t="shared" si="2"/>
        <v>123:['complicaciones_1','B40'],</v>
      </c>
      <c r="D124" s="3" t="s">
        <v>1496</v>
      </c>
      <c r="E124" s="4" t="s">
        <v>873</v>
      </c>
      <c r="F124" t="s">
        <v>1001</v>
      </c>
      <c r="G124" t="str">
        <f>VLOOKUP(F124,output!$G$1:$H$173,2,FALSE)</f>
        <v>'DS'</v>
      </c>
    </row>
    <row r="125" spans="1:7">
      <c r="A125" s="3">
        <v>124</v>
      </c>
      <c r="B125" s="5" t="s">
        <v>1353</v>
      </c>
      <c r="C125" s="3" t="str">
        <f t="shared" si="2"/>
        <v>124:['complicaciones_2','C40'],</v>
      </c>
      <c r="D125" s="3" t="s">
        <v>1497</v>
      </c>
      <c r="E125" s="4" t="s">
        <v>874</v>
      </c>
      <c r="F125" t="s">
        <v>1002</v>
      </c>
      <c r="G125" t="str">
        <f>VLOOKUP(F125,output!$G$1:$H$173,2,FALSE)</f>
        <v>'DT'</v>
      </c>
    </row>
    <row r="126" spans="1:7">
      <c r="A126" s="3">
        <v>125</v>
      </c>
      <c r="B126" s="5" t="s">
        <v>1354</v>
      </c>
      <c r="C126" s="3" t="str">
        <f t="shared" si="2"/>
        <v>125:['complicaciones_3','D40'],</v>
      </c>
      <c r="D126" s="3" t="s">
        <v>1498</v>
      </c>
      <c r="E126" s="4" t="s">
        <v>875</v>
      </c>
      <c r="F126" t="s">
        <v>1003</v>
      </c>
      <c r="G126" t="str">
        <f>VLOOKUP(F126,output!$G$1:$H$173,2,FALSE)</f>
        <v>'DU'</v>
      </c>
    </row>
    <row r="127" spans="1:7">
      <c r="A127" s="3">
        <v>126</v>
      </c>
      <c r="B127" s="5" t="s">
        <v>1355</v>
      </c>
      <c r="C127" s="3" t="str">
        <f t="shared" si="2"/>
        <v>126:['complicaciones_4','E40'],</v>
      </c>
      <c r="D127" s="3" t="s">
        <v>1499</v>
      </c>
      <c r="E127" s="4" t="s">
        <v>876</v>
      </c>
      <c r="F127" t="s">
        <v>1004</v>
      </c>
      <c r="G127" t="str">
        <f>VLOOKUP(F127,output!$G$1:$H$173,2,FALSE)</f>
        <v>'DV'</v>
      </c>
    </row>
    <row r="128" spans="1:7">
      <c r="A128" s="3">
        <v>127</v>
      </c>
      <c r="B128" s="5" t="s">
        <v>1356</v>
      </c>
      <c r="C128" s="3" t="str">
        <f t="shared" si="2"/>
        <v>127:['complicaciones_5','F40'],</v>
      </c>
      <c r="D128" s="3" t="s">
        <v>1500</v>
      </c>
      <c r="E128" s="4" t="s">
        <v>877</v>
      </c>
      <c r="F128" t="s">
        <v>1005</v>
      </c>
      <c r="G128" t="str">
        <f>VLOOKUP(F128,output!$G$1:$H$173,2,FALSE)</f>
        <v>'DW'</v>
      </c>
    </row>
    <row r="129" spans="1:7">
      <c r="A129" s="3">
        <v>128</v>
      </c>
      <c r="B129" s="5" t="s">
        <v>1357</v>
      </c>
      <c r="C129" s="3" t="str">
        <f t="shared" si="2"/>
        <v>128:['complicaciones_6','G40'],</v>
      </c>
      <c r="D129" s="3" t="s">
        <v>1501</v>
      </c>
      <c r="E129" s="4" t="s">
        <v>878</v>
      </c>
      <c r="F129" t="s">
        <v>1006</v>
      </c>
      <c r="G129" t="str">
        <f>VLOOKUP(F129,output!$G$1:$H$173,2,FALSE)</f>
        <v>'DX'</v>
      </c>
    </row>
    <row r="130" spans="1:7">
      <c r="A130" s="3">
        <v>129</v>
      </c>
      <c r="B130" s="5" t="s">
        <v>1358</v>
      </c>
      <c r="C130" s="3" t="str">
        <f t="shared" si="2"/>
        <v>129:['complicaciones_7','H40'],</v>
      </c>
      <c r="D130" s="3" t="s">
        <v>1502</v>
      </c>
      <c r="E130" s="4" t="s">
        <v>879</v>
      </c>
      <c r="F130" t="s">
        <v>1007</v>
      </c>
      <c r="G130" t="str">
        <f>VLOOKUP(F130,output!$G$1:$H$173,2,FALSE)</f>
        <v>'DY'</v>
      </c>
    </row>
    <row r="131" spans="1:7">
      <c r="A131" s="3">
        <v>130</v>
      </c>
      <c r="B131" s="5" t="s">
        <v>1359</v>
      </c>
      <c r="C131" s="3" t="str">
        <f t="shared" si="2"/>
        <v>130:['complicaciones_8','I40'],</v>
      </c>
      <c r="D131" s="3" t="s">
        <v>1503</v>
      </c>
      <c r="E131" s="4" t="s">
        <v>880</v>
      </c>
      <c r="F131" t="s">
        <v>1008</v>
      </c>
      <c r="G131" t="str">
        <f>VLOOKUP(F131,output!$G$1:$H$173,2,FALSE)</f>
        <v>'DZ'</v>
      </c>
    </row>
    <row r="132" spans="1:7">
      <c r="A132" s="3">
        <v>131</v>
      </c>
      <c r="B132" s="5" t="s">
        <v>1360</v>
      </c>
      <c r="C132" s="3" t="str">
        <f t="shared" si="2"/>
        <v>131:['complicaciones_9','J40'],</v>
      </c>
      <c r="D132" s="3" t="s">
        <v>1504</v>
      </c>
      <c r="E132" s="4" t="s">
        <v>881</v>
      </c>
      <c r="F132" t="s">
        <v>1009</v>
      </c>
      <c r="G132" t="str">
        <f>VLOOKUP(F132,output!$G$1:$H$173,2,FALSE)</f>
        <v>'EA'</v>
      </c>
    </row>
    <row r="133" spans="1:7">
      <c r="A133" s="3">
        <v>132</v>
      </c>
      <c r="B133" s="5" t="s">
        <v>1361</v>
      </c>
      <c r="C133" s="3" t="str">
        <f t="shared" si="2"/>
        <v>132:['complicaciones_10','B41'],</v>
      </c>
      <c r="D133" s="3" t="s">
        <v>1505</v>
      </c>
      <c r="E133" s="4" t="s">
        <v>882</v>
      </c>
      <c r="F133" t="s">
        <v>1010</v>
      </c>
      <c r="G133" t="str">
        <f>VLOOKUP(F133,output!$G$1:$H$173,2,FALSE)</f>
        <v>'EB'</v>
      </c>
    </row>
    <row r="134" spans="1:7">
      <c r="A134" s="3">
        <v>133</v>
      </c>
      <c r="B134" s="5" t="s">
        <v>1362</v>
      </c>
      <c r="C134" s="3" t="str">
        <f t="shared" si="2"/>
        <v>133:['complicaciones_11','C41'],</v>
      </c>
      <c r="D134" s="3" t="s">
        <v>1506</v>
      </c>
      <c r="E134" s="4" t="s">
        <v>883</v>
      </c>
      <c r="F134" t="s">
        <v>1011</v>
      </c>
      <c r="G134" t="str">
        <f>VLOOKUP(F134,output!$G$1:$H$173,2,FALSE)</f>
        <v>'EC'</v>
      </c>
    </row>
    <row r="135" spans="1:7">
      <c r="A135" s="3">
        <v>134</v>
      </c>
      <c r="B135" s="5" t="s">
        <v>1363</v>
      </c>
      <c r="C135" s="3" t="str">
        <f t="shared" ref="C135:C150" si="3">CONCATENATE(A135,":","['",B135,"',",F135,"],")</f>
        <v>134:['complicaciones_12','D41'],</v>
      </c>
      <c r="D135" s="3" t="s">
        <v>1507</v>
      </c>
      <c r="E135" s="4" t="s">
        <v>884</v>
      </c>
      <c r="F135" t="s">
        <v>1012</v>
      </c>
      <c r="G135" t="str">
        <f>VLOOKUP(F135,output!$G$1:$H$173,2,FALSE)</f>
        <v>'ED'</v>
      </c>
    </row>
    <row r="136" spans="1:7">
      <c r="A136" s="3">
        <v>135</v>
      </c>
      <c r="B136" s="5" t="s">
        <v>1364</v>
      </c>
      <c r="C136" s="3" t="str">
        <f t="shared" si="3"/>
        <v>135:['complicaciones_13','E41'],</v>
      </c>
      <c r="D136" s="3" t="s">
        <v>1508</v>
      </c>
      <c r="E136" s="4" t="s">
        <v>885</v>
      </c>
      <c r="F136" t="s">
        <v>1013</v>
      </c>
      <c r="G136" t="str">
        <f>VLOOKUP(F136,output!$G$1:$H$173,2,FALSE)</f>
        <v>'EE'</v>
      </c>
    </row>
    <row r="137" spans="1:7">
      <c r="A137" s="3">
        <v>136</v>
      </c>
      <c r="B137" s="5" t="s">
        <v>1365</v>
      </c>
      <c r="C137" s="3" t="str">
        <f t="shared" si="3"/>
        <v>136:['complicaciones_14','F41'],</v>
      </c>
      <c r="D137" s="3" t="s">
        <v>1509</v>
      </c>
      <c r="E137" s="4" t="s">
        <v>886</v>
      </c>
      <c r="F137" t="s">
        <v>1014</v>
      </c>
      <c r="G137" t="str">
        <f>VLOOKUP(F137,output!$G$1:$H$173,2,FALSE)</f>
        <v>'EF'</v>
      </c>
    </row>
    <row r="138" spans="1:7">
      <c r="A138" s="3">
        <v>137</v>
      </c>
      <c r="B138" s="5" t="s">
        <v>1366</v>
      </c>
      <c r="C138" s="3" t="str">
        <f t="shared" si="3"/>
        <v>137:['complicaciones_15','G41'],</v>
      </c>
      <c r="D138" s="3" t="s">
        <v>1510</v>
      </c>
      <c r="E138" s="4" t="s">
        <v>887</v>
      </c>
      <c r="F138" t="s">
        <v>1015</v>
      </c>
      <c r="G138" t="str">
        <f>VLOOKUP(F138,output!$G$1:$H$173,2,FALSE)</f>
        <v>'EG'</v>
      </c>
    </row>
    <row r="139" spans="1:7">
      <c r="A139" s="3">
        <v>138</v>
      </c>
      <c r="B139" s="5" t="s">
        <v>1367</v>
      </c>
      <c r="C139" s="3" t="str">
        <f t="shared" si="3"/>
        <v>138:['complicaciones_16','H41'],</v>
      </c>
      <c r="D139" s="3" t="s">
        <v>1511</v>
      </c>
      <c r="E139" s="4" t="s">
        <v>888</v>
      </c>
      <c r="F139" t="s">
        <v>1016</v>
      </c>
      <c r="G139" t="str">
        <f>VLOOKUP(F139,output!$G$1:$H$173,2,FALSE)</f>
        <v>'EH'</v>
      </c>
    </row>
    <row r="140" spans="1:7">
      <c r="A140" s="3">
        <v>139</v>
      </c>
      <c r="B140" s="5" t="s">
        <v>1368</v>
      </c>
      <c r="C140" s="3" t="str">
        <f t="shared" si="3"/>
        <v>139:['complicaciones_17','I41'],</v>
      </c>
      <c r="D140" s="3" t="s">
        <v>1512</v>
      </c>
      <c r="E140" s="4" t="s">
        <v>889</v>
      </c>
      <c r="F140" t="s">
        <v>1017</v>
      </c>
      <c r="G140" t="str">
        <f>VLOOKUP(F140,output!$G$1:$H$173,2,FALSE)</f>
        <v>'EI'</v>
      </c>
    </row>
    <row r="141" spans="1:7">
      <c r="A141" s="3">
        <v>140</v>
      </c>
      <c r="B141" s="5" t="s">
        <v>1369</v>
      </c>
      <c r="C141" s="3" t="str">
        <f t="shared" si="3"/>
        <v>140:['complicaciones_18','J41'],</v>
      </c>
      <c r="D141" s="3" t="s">
        <v>1513</v>
      </c>
      <c r="E141" s="4" t="s">
        <v>890</v>
      </c>
      <c r="F141" t="s">
        <v>1018</v>
      </c>
      <c r="G141" t="str">
        <f>VLOOKUP(F141,output!$G$1:$H$173,2,FALSE)</f>
        <v>'EJ'</v>
      </c>
    </row>
    <row r="142" spans="1:7">
      <c r="A142" s="3">
        <v>141</v>
      </c>
      <c r="B142" s="5" t="s">
        <v>1370</v>
      </c>
      <c r="C142" s="3" t="str">
        <f t="shared" si="3"/>
        <v>141:['dias_Analgesicos','B43'],</v>
      </c>
      <c r="D142" s="3" t="s">
        <v>1514</v>
      </c>
      <c r="E142" s="4" t="s">
        <v>891</v>
      </c>
      <c r="F142" t="s">
        <v>1034</v>
      </c>
      <c r="G142" t="e">
        <f>VLOOKUP(F142,output!$G$1:$H$173,2,FALSE)</f>
        <v>#N/A</v>
      </c>
    </row>
    <row r="143" spans="1:7">
      <c r="A143" s="3">
        <v>142</v>
      </c>
      <c r="B143" s="5" t="s">
        <v>1371</v>
      </c>
      <c r="C143" s="3" t="str">
        <f t="shared" si="3"/>
        <v>142:['dias_Sedantes','C43'],</v>
      </c>
      <c r="D143" s="3" t="s">
        <v>1515</v>
      </c>
      <c r="E143" s="4" t="s">
        <v>892</v>
      </c>
      <c r="F143" t="s">
        <v>1035</v>
      </c>
      <c r="G143" t="e">
        <f>VLOOKUP(F143,output!$G$1:$H$173,2,FALSE)</f>
        <v>#N/A</v>
      </c>
    </row>
    <row r="144" spans="1:7">
      <c r="A144" s="3">
        <v>143</v>
      </c>
      <c r="B144" s="5" t="s">
        <v>1372</v>
      </c>
      <c r="C144" s="3" t="str">
        <f t="shared" si="3"/>
        <v>143:['dias_Inotropicos','D43'],</v>
      </c>
      <c r="D144" s="3" t="s">
        <v>1516</v>
      </c>
      <c r="E144" s="4" t="s">
        <v>893</v>
      </c>
      <c r="F144" t="s">
        <v>1036</v>
      </c>
      <c r="G144" t="e">
        <f>VLOOKUP(F144,output!$G$1:$H$173,2,FALSE)</f>
        <v>#N/A</v>
      </c>
    </row>
    <row r="145" spans="1:7">
      <c r="A145" s="3">
        <v>144</v>
      </c>
      <c r="B145" s="5" t="s">
        <v>1373</v>
      </c>
      <c r="C145" s="3" t="str">
        <f t="shared" si="3"/>
        <v>144:['dias_BNM','F43'],</v>
      </c>
      <c r="D145" s="3" t="s">
        <v>1517</v>
      </c>
      <c r="E145" s="4" t="s">
        <v>894</v>
      </c>
      <c r="F145" t="s">
        <v>1037</v>
      </c>
      <c r="G145" t="e">
        <f>VLOOKUP(F145,output!$G$1:$H$173,2,FALSE)</f>
        <v>#N/A</v>
      </c>
    </row>
    <row r="146" spans="1:7">
      <c r="A146" s="3">
        <v>145</v>
      </c>
      <c r="B146" s="5" t="s">
        <v>1374</v>
      </c>
      <c r="C146" s="3" t="str">
        <f t="shared" si="3"/>
        <v>145:['dias_Delirium','G43'],</v>
      </c>
      <c r="D146" s="3" t="s">
        <v>1518</v>
      </c>
      <c r="E146" s="4" t="s">
        <v>895</v>
      </c>
      <c r="F146" t="s">
        <v>1038</v>
      </c>
      <c r="G146" t="e">
        <f>VLOOKUP(F146,output!$G$1:$H$173,2,FALSE)</f>
        <v>#N/A</v>
      </c>
    </row>
    <row r="147" spans="1:7">
      <c r="A147" s="3">
        <v>146</v>
      </c>
      <c r="B147" s="5" t="s">
        <v>1375</v>
      </c>
      <c r="C147" s="3" t="str">
        <f t="shared" si="3"/>
        <v>146:['dias_Antipsicoticos','H43'],</v>
      </c>
      <c r="D147" s="3" t="s">
        <v>1519</v>
      </c>
      <c r="E147" s="4" t="s">
        <v>896</v>
      </c>
      <c r="F147" t="s">
        <v>952</v>
      </c>
      <c r="G147" t="str">
        <f>VLOOKUP(F147,output!$G$1:$H$173,2,FALSE)</f>
        <v>'BJ'</v>
      </c>
    </row>
    <row r="148" spans="1:7">
      <c r="A148" s="3">
        <v>147</v>
      </c>
      <c r="B148" s="5" t="s">
        <v>1376</v>
      </c>
      <c r="C148" s="3" t="str">
        <f t="shared" si="3"/>
        <v>147:['dias_de_tubo','H43'],</v>
      </c>
      <c r="D148" s="3" t="s">
        <v>1520</v>
      </c>
      <c r="E148" s="4" t="s">
        <v>896</v>
      </c>
      <c r="F148" t="s">
        <v>952</v>
      </c>
      <c r="G148" t="str">
        <f>VLOOKUP(F148,output!$G$1:$H$173,2,FALSE)</f>
        <v>'BJ'</v>
      </c>
    </row>
    <row r="149" spans="1:7">
      <c r="A149" s="3">
        <v>148</v>
      </c>
      <c r="B149" s="5" t="s">
        <v>1377</v>
      </c>
      <c r="C149" s="3" t="str">
        <f t="shared" si="3"/>
        <v>148:['dias_de_ARM','I43'],</v>
      </c>
      <c r="D149" s="3" t="s">
        <v>1521</v>
      </c>
      <c r="E149" s="4" t="s">
        <v>897</v>
      </c>
      <c r="F149" t="s">
        <v>1039</v>
      </c>
      <c r="G149" t="e">
        <f>VLOOKUP(F149,output!$G$1:$H$173,2,FALSE)</f>
        <v>#N/A</v>
      </c>
    </row>
    <row r="150" spans="1:7">
      <c r="A150" s="3">
        <v>149</v>
      </c>
      <c r="B150" s="5" t="s">
        <v>1378</v>
      </c>
      <c r="C150" s="3" t="str">
        <f t="shared" si="3"/>
        <v>149:['dias_de_UTI','J43'],</v>
      </c>
      <c r="D150" s="3" t="s">
        <v>1522</v>
      </c>
      <c r="E150" s="4" t="s">
        <v>898</v>
      </c>
      <c r="F150" t="s">
        <v>1040</v>
      </c>
      <c r="G150" t="e">
        <f>VLOOKUP(F150,output!$G$1:$H$173,2,FALSE)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4A8C-3305-D344-A6AA-803D4B505743}">
  <dimension ref="B1:D32"/>
  <sheetViews>
    <sheetView workbookViewId="0">
      <selection activeCell="G14" sqref="G14"/>
    </sheetView>
  </sheetViews>
  <sheetFormatPr baseColWidth="10" defaultRowHeight="16"/>
  <cols>
    <col min="2" max="2" width="17.33203125" bestFit="1" customWidth="1"/>
  </cols>
  <sheetData>
    <row r="1" spans="2:4">
      <c r="C1" t="s">
        <v>1587</v>
      </c>
    </row>
    <row r="2" spans="2:4">
      <c r="B2" t="s">
        <v>1556</v>
      </c>
      <c r="C2" t="str">
        <f>CONCATENATE("'",B2,"'",",")</f>
        <v>'HTA',</v>
      </c>
      <c r="D2" s="14"/>
    </row>
    <row r="3" spans="2:4">
      <c r="B3" t="s">
        <v>1557</v>
      </c>
      <c r="C3" t="str">
        <f t="shared" ref="C3:C32" si="0">CONCATENATE("'",B3,"'",",")</f>
        <v>'IAM',</v>
      </c>
      <c r="D3" s="14"/>
    </row>
    <row r="4" spans="2:4">
      <c r="B4" t="s">
        <v>1558</v>
      </c>
      <c r="C4" t="str">
        <f t="shared" si="0"/>
        <v>'IC',</v>
      </c>
      <c r="D4" s="14"/>
    </row>
    <row r="5" spans="2:4">
      <c r="B5" t="s">
        <v>1559</v>
      </c>
      <c r="C5" t="str">
        <f t="shared" si="0"/>
        <v>'PCR',</v>
      </c>
      <c r="D5" s="14"/>
    </row>
    <row r="6" spans="2:4">
      <c r="B6" t="s">
        <v>1560</v>
      </c>
      <c r="C6" t="str">
        <f t="shared" si="0"/>
        <v>'EPOC',</v>
      </c>
      <c r="D6" s="14"/>
    </row>
    <row r="7" spans="2:4">
      <c r="B7" t="s">
        <v>1561</v>
      </c>
      <c r="C7" t="str">
        <f t="shared" si="0"/>
        <v>'TBQ',</v>
      </c>
      <c r="D7" s="14"/>
    </row>
    <row r="8" spans="2:4">
      <c r="B8" t="s">
        <v>1562</v>
      </c>
      <c r="C8" t="str">
        <f t="shared" si="0"/>
        <v>'ExTBQ',</v>
      </c>
      <c r="D8" s="14"/>
    </row>
    <row r="9" spans="2:4">
      <c r="B9" t="s">
        <v>1563</v>
      </c>
      <c r="C9" t="str">
        <f t="shared" si="0"/>
        <v>'ASMA',</v>
      </c>
      <c r="D9" s="14"/>
    </row>
    <row r="10" spans="2:4">
      <c r="B10" t="s">
        <v>1564</v>
      </c>
      <c r="C10" t="str">
        <f t="shared" si="0"/>
        <v>'OCD',</v>
      </c>
      <c r="D10" s="14"/>
    </row>
    <row r="11" spans="2:4">
      <c r="B11" t="s">
        <v>1565</v>
      </c>
      <c r="C11" t="str">
        <f t="shared" si="0"/>
        <v>'NMN',</v>
      </c>
      <c r="D11" s="14"/>
    </row>
    <row r="12" spans="2:4">
      <c r="B12" t="s">
        <v>1566</v>
      </c>
      <c r="C12" t="str">
        <f t="shared" si="0"/>
        <v>'VMI PREVIA',</v>
      </c>
      <c r="D12" s="14"/>
    </row>
    <row r="13" spans="2:4">
      <c r="B13" t="s">
        <v>1567</v>
      </c>
      <c r="C13" t="str">
        <f t="shared" si="0"/>
        <v>'VNI DOMIC',</v>
      </c>
      <c r="D13" s="14"/>
    </row>
    <row r="14" spans="2:4">
      <c r="B14" t="s">
        <v>1568</v>
      </c>
      <c r="C14" t="str">
        <f t="shared" si="0"/>
        <v>'ACV',</v>
      </c>
      <c r="D14" s="14"/>
    </row>
    <row r="15" spans="2:4">
      <c r="B15" t="s">
        <v>1569</v>
      </c>
      <c r="C15" t="str">
        <f t="shared" si="0"/>
        <v>'TEC',</v>
      </c>
      <c r="D15" s="14"/>
    </row>
    <row r="16" spans="2:4">
      <c r="B16" t="s">
        <v>1570</v>
      </c>
      <c r="C16" t="str">
        <f t="shared" si="0"/>
        <v>'ANEURISMA',</v>
      </c>
      <c r="D16" s="14"/>
    </row>
    <row r="17" spans="2:4">
      <c r="B17" t="s">
        <v>1571</v>
      </c>
      <c r="C17" t="str">
        <f t="shared" si="0"/>
        <v>'ENF NEUROM',</v>
      </c>
      <c r="D17" s="14"/>
    </row>
    <row r="18" spans="2:4">
      <c r="B18" t="s">
        <v>1572</v>
      </c>
      <c r="C18" t="str">
        <f t="shared" si="0"/>
        <v>'DBT',</v>
      </c>
      <c r="D18" s="14"/>
    </row>
    <row r="19" spans="2:4">
      <c r="B19" t="s">
        <v>1573</v>
      </c>
      <c r="C19" t="str">
        <f t="shared" si="0"/>
        <v>'OBESIDAD',</v>
      </c>
      <c r="D19" s="14"/>
    </row>
    <row r="20" spans="2:4">
      <c r="B20" t="s">
        <v>1574</v>
      </c>
      <c r="C20" t="str">
        <f t="shared" si="0"/>
        <v>'HIPOTIR',</v>
      </c>
      <c r="D20" s="14"/>
    </row>
    <row r="21" spans="2:4">
      <c r="B21" t="s">
        <v>1575</v>
      </c>
      <c r="C21" t="str">
        <f t="shared" si="0"/>
        <v>'HIPERTIR',</v>
      </c>
      <c r="D21" s="14"/>
    </row>
    <row r="22" spans="2:4">
      <c r="B22" t="s">
        <v>1576</v>
      </c>
      <c r="C22" t="str">
        <f t="shared" si="0"/>
        <v>'INSUF RENAL',</v>
      </c>
      <c r="D22" s="14"/>
    </row>
    <row r="23" spans="2:4">
      <c r="B23" t="s">
        <v>1577</v>
      </c>
      <c r="C23" t="str">
        <f t="shared" si="0"/>
        <v>'POP',</v>
      </c>
      <c r="D23" s="14"/>
    </row>
    <row r="24" spans="2:4">
      <c r="B24" t="s">
        <v>1578</v>
      </c>
      <c r="C24" t="str">
        <f t="shared" si="0"/>
        <v>'TBC',</v>
      </c>
      <c r="D24" s="14"/>
    </row>
    <row r="25" spans="2:4">
      <c r="B25" t="s">
        <v>1579</v>
      </c>
      <c r="C25" t="str">
        <f t="shared" si="0"/>
        <v>'HIV',</v>
      </c>
      <c r="D25" s="14"/>
    </row>
    <row r="26" spans="2:4">
      <c r="B26" t="s">
        <v>1580</v>
      </c>
      <c r="C26" t="str">
        <f t="shared" si="0"/>
        <v>'HEPATITIS',</v>
      </c>
      <c r="D26" s="14"/>
    </row>
    <row r="27" spans="2:4">
      <c r="B27" t="s">
        <v>1581</v>
      </c>
      <c r="C27" t="str">
        <f t="shared" si="0"/>
        <v>'CHAGAS',</v>
      </c>
      <c r="D27" s="14"/>
    </row>
    <row r="28" spans="2:4">
      <c r="B28" t="s">
        <v>1582</v>
      </c>
      <c r="C28" t="str">
        <f t="shared" si="0"/>
        <v>'CONSUMO',</v>
      </c>
      <c r="D28" s="14"/>
    </row>
    <row r="29" spans="2:4">
      <c r="B29" t="s">
        <v>1583</v>
      </c>
      <c r="C29" t="str">
        <f t="shared" si="0"/>
        <v>'REUMATOLOGICOS',</v>
      </c>
      <c r="D29" s="14"/>
    </row>
    <row r="30" spans="2:4">
      <c r="B30" t="s">
        <v>1584</v>
      </c>
      <c r="C30" t="str">
        <f t="shared" si="0"/>
        <v>'PSIQUIATRICOS',</v>
      </c>
      <c r="D30" s="14"/>
    </row>
    <row r="31" spans="2:4">
      <c r="B31" t="s">
        <v>1585</v>
      </c>
      <c r="C31" t="str">
        <f t="shared" si="0"/>
        <v>'ONCOLOGICOS',</v>
      </c>
      <c r="D31" s="14"/>
    </row>
    <row r="32" spans="2:4">
      <c r="B32" t="s">
        <v>1586</v>
      </c>
      <c r="C32" t="str">
        <f t="shared" si="0"/>
        <v>'OTROS',</v>
      </c>
      <c r="D32" s="1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2E59-530E-D442-A599-6C3745E0075D}">
  <dimension ref="A1:N32"/>
  <sheetViews>
    <sheetView workbookViewId="0">
      <selection activeCell="N2" sqref="N2:N32"/>
    </sheetView>
  </sheetViews>
  <sheetFormatPr baseColWidth="10" defaultRowHeight="16"/>
  <cols>
    <col min="1" max="1" width="40.33203125" bestFit="1" customWidth="1"/>
    <col min="10" max="10" width="10.6640625" customWidth="1"/>
    <col min="13" max="13" width="22.33203125" customWidth="1"/>
  </cols>
  <sheetData>
    <row r="1" spans="1:14">
      <c r="A1" s="1" t="s">
        <v>441</v>
      </c>
      <c r="B1" t="s">
        <v>442</v>
      </c>
      <c r="J1" t="s">
        <v>155</v>
      </c>
      <c r="L1">
        <v>20</v>
      </c>
      <c r="M1" t="s">
        <v>440</v>
      </c>
    </row>
    <row r="2" spans="1:14">
      <c r="A2" s="1" t="s">
        <v>441</v>
      </c>
      <c r="B2" t="s">
        <v>443</v>
      </c>
      <c r="J2" t="s">
        <v>157</v>
      </c>
      <c r="L2">
        <v>21</v>
      </c>
      <c r="M2" t="str">
        <f>CONCATENATE(L2,":",$M$1,B1,"]")</f>
        <v>21:['antecedentes_ 'HTA']</v>
      </c>
      <c r="N2" t="s">
        <v>473</v>
      </c>
    </row>
    <row r="3" spans="1:14">
      <c r="A3" s="1" t="s">
        <v>441</v>
      </c>
      <c r="B3" t="s">
        <v>444</v>
      </c>
      <c r="J3" t="s">
        <v>159</v>
      </c>
      <c r="L3">
        <v>22</v>
      </c>
      <c r="M3" t="str">
        <f t="shared" ref="M3:M32" si="0">CONCATENATE(L3,":",$M$1,B2,"]")</f>
        <v>22:['antecedentes_ 'IAM']</v>
      </c>
      <c r="N3" t="s">
        <v>474</v>
      </c>
    </row>
    <row r="4" spans="1:14">
      <c r="A4" s="1" t="s">
        <v>441</v>
      </c>
      <c r="B4" t="s">
        <v>445</v>
      </c>
      <c r="J4" t="s">
        <v>161</v>
      </c>
      <c r="L4">
        <v>23</v>
      </c>
      <c r="M4" t="str">
        <f t="shared" si="0"/>
        <v>23:['antecedentes_ 'IC']</v>
      </c>
      <c r="N4" t="s">
        <v>475</v>
      </c>
    </row>
    <row r="5" spans="1:14">
      <c r="A5" s="1" t="s">
        <v>441</v>
      </c>
      <c r="B5" t="s">
        <v>446</v>
      </c>
      <c r="J5" t="s">
        <v>163</v>
      </c>
      <c r="L5">
        <v>24</v>
      </c>
      <c r="M5" t="str">
        <f t="shared" si="0"/>
        <v>24:['antecedentes_ 'PCR']</v>
      </c>
      <c r="N5" t="s">
        <v>476</v>
      </c>
    </row>
    <row r="6" spans="1:14">
      <c r="A6" s="1" t="s">
        <v>441</v>
      </c>
      <c r="B6" t="s">
        <v>447</v>
      </c>
      <c r="J6" t="s">
        <v>165</v>
      </c>
      <c r="L6">
        <v>25</v>
      </c>
      <c r="M6" t="str">
        <f t="shared" si="0"/>
        <v>25:['antecedentes_ 'EPOC']</v>
      </c>
      <c r="N6" t="s">
        <v>477</v>
      </c>
    </row>
    <row r="7" spans="1:14">
      <c r="A7" s="1" t="s">
        <v>441</v>
      </c>
      <c r="B7" t="s">
        <v>448</v>
      </c>
      <c r="J7" t="s">
        <v>167</v>
      </c>
      <c r="L7">
        <v>26</v>
      </c>
      <c r="M7" t="str">
        <f t="shared" si="0"/>
        <v>26:['antecedentes_ 'TBQ']</v>
      </c>
      <c r="N7" t="s">
        <v>478</v>
      </c>
    </row>
    <row r="8" spans="1:14">
      <c r="A8" s="1" t="s">
        <v>441</v>
      </c>
      <c r="B8" t="s">
        <v>449</v>
      </c>
      <c r="J8" t="s">
        <v>169</v>
      </c>
      <c r="L8">
        <v>27</v>
      </c>
      <c r="M8" t="str">
        <f t="shared" si="0"/>
        <v>27:['antecedentes_ 'EX TBQ']</v>
      </c>
      <c r="N8" t="s">
        <v>479</v>
      </c>
    </row>
    <row r="9" spans="1:14">
      <c r="A9" s="1" t="s">
        <v>441</v>
      </c>
      <c r="B9" t="s">
        <v>450</v>
      </c>
      <c r="J9" t="s">
        <v>171</v>
      </c>
      <c r="L9">
        <v>28</v>
      </c>
      <c r="M9" t="str">
        <f t="shared" si="0"/>
        <v>28:['antecedentes_ 'ASMA']</v>
      </c>
      <c r="N9" t="s">
        <v>480</v>
      </c>
    </row>
    <row r="10" spans="1:14">
      <c r="A10" s="1" t="s">
        <v>441</v>
      </c>
      <c r="B10" t="s">
        <v>451</v>
      </c>
      <c r="J10" t="s">
        <v>173</v>
      </c>
      <c r="L10">
        <v>29</v>
      </c>
      <c r="M10" t="str">
        <f t="shared" si="0"/>
        <v>29:['antecedentes_ 'OCD']</v>
      </c>
      <c r="N10" t="s">
        <v>481</v>
      </c>
    </row>
    <row r="11" spans="1:14">
      <c r="A11" s="1" t="s">
        <v>441</v>
      </c>
      <c r="B11" t="s">
        <v>452</v>
      </c>
      <c r="J11" t="s">
        <v>175</v>
      </c>
      <c r="L11">
        <v>30</v>
      </c>
      <c r="M11" t="str">
        <f t="shared" si="0"/>
        <v>30:['antecedentes_ 'NMN']</v>
      </c>
      <c r="N11" t="s">
        <v>482</v>
      </c>
    </row>
    <row r="12" spans="1:14">
      <c r="A12" s="1" t="s">
        <v>441</v>
      </c>
      <c r="B12" t="s">
        <v>453</v>
      </c>
      <c r="J12" t="s">
        <v>177</v>
      </c>
      <c r="L12">
        <v>31</v>
      </c>
      <c r="M12" t="str">
        <f t="shared" si="0"/>
        <v>31:['antecedentes_ 'VMI PREVIA']</v>
      </c>
      <c r="N12" t="s">
        <v>483</v>
      </c>
    </row>
    <row r="13" spans="1:14">
      <c r="A13" s="1" t="s">
        <v>441</v>
      </c>
      <c r="B13" t="s">
        <v>454</v>
      </c>
      <c r="J13" t="s">
        <v>179</v>
      </c>
      <c r="L13">
        <v>32</v>
      </c>
      <c r="M13" t="str">
        <f t="shared" si="0"/>
        <v>32:['antecedentes_ 'VNI DOMICILIARIA']</v>
      </c>
      <c r="N13" t="s">
        <v>484</v>
      </c>
    </row>
    <row r="14" spans="1:14">
      <c r="A14" s="1" t="s">
        <v>441</v>
      </c>
      <c r="B14" t="s">
        <v>455</v>
      </c>
      <c r="J14" t="s">
        <v>181</v>
      </c>
      <c r="L14">
        <v>33</v>
      </c>
      <c r="M14" t="str">
        <f t="shared" si="0"/>
        <v>33:['antecedentes_ 'ACV']</v>
      </c>
      <c r="N14" t="s">
        <v>485</v>
      </c>
    </row>
    <row r="15" spans="1:14">
      <c r="A15" s="1" t="s">
        <v>441</v>
      </c>
      <c r="B15" t="s">
        <v>456</v>
      </c>
      <c r="J15" t="s">
        <v>183</v>
      </c>
      <c r="L15">
        <v>34</v>
      </c>
      <c r="M15" t="str">
        <f t="shared" si="0"/>
        <v>34:['antecedentes_ 'TEC']</v>
      </c>
      <c r="N15" t="s">
        <v>486</v>
      </c>
    </row>
    <row r="16" spans="1:14">
      <c r="A16" s="1" t="s">
        <v>441</v>
      </c>
      <c r="B16" t="s">
        <v>457</v>
      </c>
      <c r="J16" t="s">
        <v>185</v>
      </c>
      <c r="L16">
        <v>35</v>
      </c>
      <c r="M16" t="str">
        <f t="shared" si="0"/>
        <v>35:['antecedentes_ 'ANEURISMA']</v>
      </c>
      <c r="N16" t="s">
        <v>487</v>
      </c>
    </row>
    <row r="17" spans="1:14">
      <c r="A17" s="1" t="s">
        <v>441</v>
      </c>
      <c r="B17" t="s">
        <v>458</v>
      </c>
      <c r="J17" t="s">
        <v>187</v>
      </c>
      <c r="L17">
        <v>36</v>
      </c>
      <c r="M17" t="str">
        <f t="shared" si="0"/>
        <v>36:['antecedentes_ 'ENF NEUROMUSC']</v>
      </c>
      <c r="N17" t="s">
        <v>488</v>
      </c>
    </row>
    <row r="18" spans="1:14">
      <c r="A18" s="1" t="s">
        <v>441</v>
      </c>
      <c r="B18" t="s">
        <v>459</v>
      </c>
      <c r="J18" t="s">
        <v>189</v>
      </c>
      <c r="L18">
        <v>37</v>
      </c>
      <c r="M18" t="str">
        <f t="shared" si="0"/>
        <v>37:['antecedentes_ 'DBT']</v>
      </c>
      <c r="N18" t="s">
        <v>489</v>
      </c>
    </row>
    <row r="19" spans="1:14">
      <c r="A19" s="1" t="s">
        <v>441</v>
      </c>
      <c r="B19" t="s">
        <v>460</v>
      </c>
      <c r="J19" t="s">
        <v>191</v>
      </c>
      <c r="L19">
        <v>38</v>
      </c>
      <c r="M19" t="str">
        <f t="shared" si="0"/>
        <v>38:['antecedentes_ 'OBESIDAD']</v>
      </c>
      <c r="N19" t="s">
        <v>490</v>
      </c>
    </row>
    <row r="20" spans="1:14">
      <c r="A20" s="1" t="s">
        <v>441</v>
      </c>
      <c r="B20" t="s">
        <v>461</v>
      </c>
      <c r="J20" t="s">
        <v>193</v>
      </c>
      <c r="L20">
        <v>39</v>
      </c>
      <c r="M20" t="str">
        <f t="shared" si="0"/>
        <v>39:['antecedentes_ 'HIPOTIROIDISMO']</v>
      </c>
      <c r="N20" t="s">
        <v>491</v>
      </c>
    </row>
    <row r="21" spans="1:14">
      <c r="A21" s="1" t="s">
        <v>441</v>
      </c>
      <c r="B21" t="s">
        <v>462</v>
      </c>
      <c r="J21" t="s">
        <v>195</v>
      </c>
      <c r="L21">
        <v>40</v>
      </c>
      <c r="M21" t="str">
        <f t="shared" si="0"/>
        <v>40:['antecedentes_ 'HIPERTIROIDISMO']</v>
      </c>
      <c r="N21" t="s">
        <v>492</v>
      </c>
    </row>
    <row r="22" spans="1:14">
      <c r="A22" s="1" t="s">
        <v>441</v>
      </c>
      <c r="B22" t="s">
        <v>463</v>
      </c>
      <c r="J22" t="s">
        <v>197</v>
      </c>
      <c r="L22">
        <v>41</v>
      </c>
      <c r="M22" t="str">
        <f t="shared" si="0"/>
        <v>41:['antecedentes_ 'INSUF RENAL']</v>
      </c>
      <c r="N22" t="s">
        <v>493</v>
      </c>
    </row>
    <row r="23" spans="1:14">
      <c r="A23" s="1" t="s">
        <v>441</v>
      </c>
      <c r="B23" t="s">
        <v>464</v>
      </c>
      <c r="J23" t="s">
        <v>199</v>
      </c>
      <c r="L23">
        <v>42</v>
      </c>
      <c r="M23" t="str">
        <f t="shared" si="0"/>
        <v>42:['antecedentes_ 'POP']</v>
      </c>
      <c r="N23" t="s">
        <v>494</v>
      </c>
    </row>
    <row r="24" spans="1:14">
      <c r="A24" s="1" t="s">
        <v>441</v>
      </c>
      <c r="B24" t="s">
        <v>465</v>
      </c>
      <c r="J24" t="s">
        <v>201</v>
      </c>
      <c r="L24">
        <v>43</v>
      </c>
      <c r="M24" t="str">
        <f t="shared" si="0"/>
        <v>43:['antecedentes_ 'TBC']</v>
      </c>
      <c r="N24" t="s">
        <v>495</v>
      </c>
    </row>
    <row r="25" spans="1:14">
      <c r="A25" s="1" t="s">
        <v>441</v>
      </c>
      <c r="B25" t="s">
        <v>466</v>
      </c>
      <c r="J25" t="s">
        <v>203</v>
      </c>
      <c r="L25">
        <v>44</v>
      </c>
      <c r="M25" t="str">
        <f t="shared" si="0"/>
        <v>44:['antecedentes_ 'HIV']</v>
      </c>
      <c r="N25" t="s">
        <v>496</v>
      </c>
    </row>
    <row r="26" spans="1:14">
      <c r="A26" s="1" t="s">
        <v>441</v>
      </c>
      <c r="B26" t="s">
        <v>467</v>
      </c>
      <c r="J26" t="s">
        <v>205</v>
      </c>
      <c r="L26">
        <v>45</v>
      </c>
      <c r="M26" t="str">
        <f t="shared" si="0"/>
        <v>45:['antecedentes_ 'HEPATITIS']</v>
      </c>
      <c r="N26" t="s">
        <v>497</v>
      </c>
    </row>
    <row r="27" spans="1:14">
      <c r="A27" s="1" t="s">
        <v>441</v>
      </c>
      <c r="B27" t="s">
        <v>468</v>
      </c>
      <c r="J27" t="s">
        <v>207</v>
      </c>
      <c r="L27">
        <v>46</v>
      </c>
      <c r="M27" t="str">
        <f t="shared" si="0"/>
        <v>46:['antecedentes_ 'CHAGAS']</v>
      </c>
      <c r="N27" t="s">
        <v>498</v>
      </c>
    </row>
    <row r="28" spans="1:14">
      <c r="A28" s="1" t="s">
        <v>441</v>
      </c>
      <c r="B28" t="s">
        <v>469</v>
      </c>
      <c r="J28" t="s">
        <v>209</v>
      </c>
      <c r="L28">
        <v>47</v>
      </c>
      <c r="M28" t="str">
        <f t="shared" si="0"/>
        <v>47:['antecedentes_ 'CONSUMO DE SUSTANCIAS']</v>
      </c>
      <c r="N28" t="s">
        <v>499</v>
      </c>
    </row>
    <row r="29" spans="1:14">
      <c r="A29" s="1" t="s">
        <v>441</v>
      </c>
      <c r="B29" t="s">
        <v>470</v>
      </c>
      <c r="J29" t="s">
        <v>211</v>
      </c>
      <c r="L29">
        <v>48</v>
      </c>
      <c r="M29" t="str">
        <f t="shared" si="0"/>
        <v>48:['antecedentes_ 'REUMATOLOGICOS']</v>
      </c>
      <c r="N29" t="s">
        <v>500</v>
      </c>
    </row>
    <row r="30" spans="1:14">
      <c r="A30" s="1" t="s">
        <v>441</v>
      </c>
      <c r="B30" t="s">
        <v>471</v>
      </c>
      <c r="J30" t="s">
        <v>213</v>
      </c>
      <c r="L30">
        <v>49</v>
      </c>
      <c r="M30" t="str">
        <f t="shared" si="0"/>
        <v>49:['antecedentes_ 'PSIQUIATRICOS']</v>
      </c>
      <c r="N30" t="s">
        <v>501</v>
      </c>
    </row>
    <row r="31" spans="1:14">
      <c r="A31" s="1" t="s">
        <v>441</v>
      </c>
      <c r="B31" t="s">
        <v>472</v>
      </c>
      <c r="J31" t="s">
        <v>215</v>
      </c>
      <c r="L31">
        <v>50</v>
      </c>
      <c r="M31" t="str">
        <f t="shared" si="0"/>
        <v>50:['antecedentes_ 'ONCOLOGICOS']</v>
      </c>
      <c r="N31" t="s">
        <v>502</v>
      </c>
    </row>
    <row r="32" spans="1:14">
      <c r="L32">
        <v>51</v>
      </c>
      <c r="M32" t="str">
        <f t="shared" si="0"/>
        <v>51:['antecedentes_ 'OTROS']</v>
      </c>
      <c r="N32" t="s">
        <v>503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out_mon</vt:lpstr>
      <vt:lpstr>dic mon</vt:lpstr>
      <vt:lpstr>in_mon</vt:lpstr>
      <vt:lpstr>output</vt:lpstr>
      <vt:lpstr>input</vt:lpstr>
      <vt:lpstr>antecedentes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Caivano</dc:creator>
  <cp:lastModifiedBy>Sebastian Caivano</cp:lastModifiedBy>
  <dcterms:created xsi:type="dcterms:W3CDTF">2021-07-09T12:10:18Z</dcterms:created>
  <dcterms:modified xsi:type="dcterms:W3CDTF">2021-07-14T20:32:30Z</dcterms:modified>
</cp:coreProperties>
</file>