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225" windowWidth="19035" windowHeight="11040"/>
  </bookViews>
  <sheets>
    <sheet name="Calendário 2015" sheetId="1" r:id="rId1"/>
    <sheet name="Unidades" sheetId="2" state="hidden" r:id="rId2"/>
    <sheet name="Plan3" sheetId="3" state="hidden" r:id="rId3"/>
    <sheet name="Plan1" sheetId="4" state="hidden" r:id="rId4"/>
    <sheet name="Plan2" sheetId="5" r:id="rId5"/>
  </sheets>
  <definedNames>
    <definedName name="_xlnm.Print_Area" localSheetId="0">'Calendário 2015'!$A$1:$Q$250</definedName>
  </definedNames>
  <calcPr calcId="145621"/>
</workbook>
</file>

<file path=xl/calcChain.xml><?xml version="1.0" encoding="utf-8"?>
<calcChain xmlns="http://schemas.openxmlformats.org/spreadsheetml/2006/main">
  <c r="I227" i="1" l="1"/>
  <c r="I221" i="1"/>
  <c r="I224" i="1"/>
  <c r="I218" i="1"/>
  <c r="I215" i="1"/>
  <c r="I209" i="1"/>
  <c r="I200" i="1"/>
  <c r="I203" i="1"/>
  <c r="I206" i="1"/>
  <c r="I197" i="1"/>
  <c r="I185" i="1"/>
  <c r="I188" i="1"/>
  <c r="I191" i="1"/>
  <c r="I182" i="1"/>
  <c r="I179" i="1"/>
  <c r="I173" i="1"/>
  <c r="I161" i="1"/>
  <c r="I167" i="1"/>
  <c r="I170" i="1"/>
  <c r="I164" i="1"/>
  <c r="I155" i="1"/>
  <c r="I146" i="1"/>
  <c r="I149" i="1"/>
  <c r="I152" i="1"/>
  <c r="I143" i="1"/>
  <c r="I140" i="1"/>
  <c r="I122" i="1"/>
  <c r="I134" i="1"/>
  <c r="I128" i="1"/>
  <c r="I131" i="1"/>
  <c r="I125" i="1"/>
  <c r="I116" i="1"/>
  <c r="I107" i="1"/>
  <c r="I110" i="1"/>
  <c r="I113" i="1"/>
  <c r="I104" i="1"/>
  <c r="I86" i="1"/>
  <c r="I92" i="1"/>
  <c r="I95" i="1"/>
  <c r="I98" i="1"/>
  <c r="I89" i="1"/>
  <c r="I80" i="1"/>
  <c r="I74" i="1"/>
  <c r="I77" i="1"/>
  <c r="I71" i="1"/>
  <c r="I68" i="1"/>
  <c r="I62" i="1"/>
  <c r="I53" i="1"/>
  <c r="I56" i="1"/>
  <c r="I59" i="1"/>
  <c r="I50" i="1"/>
  <c r="I38" i="1"/>
  <c r="I41" i="1"/>
  <c r="I44" i="1"/>
  <c r="I35" i="1"/>
  <c r="G4" i="1" l="1"/>
  <c r="C4" i="1"/>
  <c r="J215" i="1"/>
  <c r="J179" i="1"/>
  <c r="J161" i="1"/>
  <c r="J122" i="1"/>
  <c r="J86" i="1"/>
  <c r="J68" i="1"/>
  <c r="J224" i="1"/>
  <c r="J221" i="1"/>
  <c r="J218" i="1"/>
  <c r="J206" i="1"/>
  <c r="J203" i="1"/>
  <c r="J200" i="1"/>
  <c r="J197" i="1"/>
  <c r="J188" i="1"/>
  <c r="J185" i="1"/>
  <c r="J182" i="1"/>
  <c r="J170" i="1"/>
  <c r="J167" i="1"/>
  <c r="J164" i="1"/>
  <c r="J152" i="1"/>
  <c r="J149" i="1"/>
  <c r="J146" i="1"/>
  <c r="J143" i="1"/>
  <c r="J131" i="1"/>
  <c r="J128" i="1"/>
  <c r="J125" i="1"/>
  <c r="J113" i="1"/>
  <c r="J110" i="1"/>
  <c r="J107" i="1"/>
  <c r="J104" i="1"/>
  <c r="J77" i="1"/>
  <c r="J74" i="1"/>
  <c r="J71" i="1"/>
  <c r="J95" i="1"/>
  <c r="J92" i="1"/>
  <c r="J89" i="1"/>
  <c r="J59" i="1"/>
  <c r="J56" i="1"/>
  <c r="J53" i="1"/>
  <c r="J50" i="1"/>
  <c r="J140" i="1" l="1"/>
  <c r="I158" i="1"/>
  <c r="N237" i="1"/>
  <c r="J191" i="1"/>
  <c r="I194" i="1"/>
  <c r="J116" i="1"/>
  <c r="I119" i="1"/>
  <c r="J155" i="1"/>
  <c r="J209" i="1"/>
  <c r="I212" i="1"/>
  <c r="J98" i="1"/>
  <c r="I101" i="1"/>
  <c r="J80" i="1"/>
  <c r="I83" i="1"/>
  <c r="J134" i="1"/>
  <c r="I137" i="1"/>
  <c r="J173" i="1"/>
  <c r="I176" i="1"/>
  <c r="J227" i="1"/>
  <c r="I230" i="1"/>
  <c r="J62" i="1"/>
  <c r="I65" i="1"/>
  <c r="J41" i="1"/>
  <c r="J35" i="1" l="1"/>
  <c r="J38" i="1" l="1"/>
  <c r="K237" i="1"/>
  <c r="H237" i="1" s="1"/>
  <c r="J44" i="1"/>
  <c r="I47" i="1"/>
</calcChain>
</file>

<file path=xl/comments1.xml><?xml version="1.0" encoding="utf-8"?>
<comments xmlns="http://schemas.openxmlformats.org/spreadsheetml/2006/main">
  <authors>
    <author>Priscila Cristina Paiero</author>
  </authors>
  <commentList>
    <comment ref="N19" authorId="0">
      <text>
        <r>
          <rPr>
            <sz val="9"/>
            <color indexed="81"/>
            <rFont val="Tahoma"/>
            <family val="2"/>
          </rPr>
          <t>Inserir os feriados municipais - referentes aos 1º semestre 2015.</t>
        </r>
      </text>
    </comment>
    <comment ref="N30" authorId="0">
      <text>
        <r>
          <rPr>
            <sz val="9"/>
            <color indexed="81"/>
            <rFont val="Tahoma"/>
            <family val="2"/>
          </rPr>
          <t>Inserir os dias de suspensão de atividades, referentes ao 1º semestre de 2015</t>
        </r>
      </text>
    </comment>
    <comment ref="N37" authorId="0">
      <text>
        <r>
          <rPr>
            <sz val="9"/>
            <color indexed="81"/>
            <rFont val="Tahoma"/>
            <family val="2"/>
          </rPr>
          <t>Inserir os sábados letivos, nessas ocasiões deverá ser informado o dia da semana em que as aulas não ocorreram. Exemplo: 04/04 - Referente ao dia 16/02</t>
        </r>
      </text>
    </comment>
    <comment ref="N47" authorId="0">
      <text>
        <r>
          <rPr>
            <sz val="9"/>
            <color indexed="81"/>
            <rFont val="Tahoma"/>
            <family val="2"/>
          </rPr>
          <t>O período de rematrícula deve ocorrer na última semana de aulas.</t>
        </r>
      </text>
    </comment>
    <comment ref="N50" authorId="0">
      <text>
        <r>
          <rPr>
            <sz val="9"/>
            <color indexed="81"/>
            <rFont val="Tahoma"/>
            <family val="2"/>
          </rPr>
          <t>Deverão ocorrer 3 Reuniões de Planejamento no mês de fevereiro e, pelo menos 2 Reuniões Pedagógicas no 1º semestre de 2015</t>
        </r>
      </text>
    </comment>
    <comment ref="N58" authorId="0">
      <text>
        <r>
          <rPr>
            <sz val="9"/>
            <color indexed="81"/>
            <rFont val="Tahoma"/>
            <family val="2"/>
          </rPr>
          <t>Deverão ocorrer, pelo menos, 2 Reuniões por Curso no 1º semestre de 2015</t>
        </r>
      </text>
    </comment>
    <comment ref="N67" authorId="0">
      <text>
        <r>
          <rPr>
            <sz val="9"/>
            <color indexed="81"/>
            <rFont val="Tahoma"/>
            <family val="2"/>
          </rPr>
          <t>A entrega das menções deverá ocorrer, pelo menos 3 dias antes do Conselho de Classe e, no caso do Conselho Final, deverá ocorrer no último dia letivo.</t>
        </r>
      </text>
    </comment>
    <comment ref="N72" authorId="0">
      <text>
        <r>
          <rPr>
            <sz val="9"/>
            <color indexed="81"/>
            <rFont val="Tahoma"/>
            <family val="2"/>
          </rPr>
          <t>Deverão ocorrer, pelo menos 2 Conselhos de Classe no 1º semestre de 2015.</t>
        </r>
      </text>
    </comment>
    <comment ref="N78" authorId="0">
      <text>
        <r>
          <rPr>
            <sz val="9"/>
            <color indexed="81"/>
            <rFont val="Tahoma"/>
            <family val="2"/>
          </rPr>
          <t>A apresentação dos Resultados, tanto do Conselho Intermediário, quanto do Conselho Final, deverá ocorrer em até 3 dias após os Conselhos.</t>
        </r>
      </text>
    </comment>
    <comment ref="N83" authorId="0">
      <text>
        <r>
          <rPr>
            <sz val="9"/>
            <color indexed="81"/>
            <rFont val="Tahoma"/>
            <family val="2"/>
          </rPr>
          <t xml:space="preserve">Deverá ocorrer a partir da data de apresentação dos Resultados Finais à Comunidade.
</t>
        </r>
      </text>
    </comment>
    <comment ref="N86" authorId="0">
      <text>
        <r>
          <rPr>
            <sz val="9"/>
            <color indexed="81"/>
            <rFont val="Tahoma"/>
            <family val="2"/>
          </rPr>
          <t>Deverá ocorrer no 1º dia útil após o Conselho de Classe Final</t>
        </r>
      </text>
    </comment>
    <comment ref="N89" authorId="0">
      <text>
        <r>
          <rPr>
            <sz val="9"/>
            <color indexed="81"/>
            <rFont val="Tahoma"/>
            <family val="2"/>
          </rPr>
          <t>Inserir os eventos que ocorrerão na Unidade, no 1º semestre de 2015. Exemplo: Semana Paulo Freire, Feiras Tecnológicas; Festa Junina</t>
        </r>
      </text>
    </comment>
    <comment ref="N99" authorId="0">
      <text>
        <r>
          <rPr>
            <sz val="9"/>
            <color indexed="81"/>
            <rFont val="Tahoma"/>
            <family val="2"/>
          </rPr>
          <t>Inserir as Reuniões da Direção da Unidade; as Reuniões de Pais e Mestres; as Reuniões da APM; do conselho de Escola entre outras.</t>
        </r>
      </text>
    </comment>
    <comment ref="N123" authorId="0">
      <text>
        <r>
          <rPr>
            <sz val="9"/>
            <color indexed="81"/>
            <rFont val="Tahoma"/>
            <family val="2"/>
          </rPr>
          <t>Inserir os feriados municipais - referentes aos 1º semestre 2015.</t>
        </r>
      </text>
    </comment>
    <comment ref="N124" authorId="0">
      <text>
        <r>
          <rPr>
            <sz val="9"/>
            <color indexed="81"/>
            <rFont val="Tahoma"/>
            <family val="2"/>
          </rPr>
          <t>Inserir os feriados municipais - referentes aos 2º semestre 2015.</t>
        </r>
      </text>
    </comment>
    <comment ref="N135" authorId="0">
      <text>
        <r>
          <rPr>
            <sz val="9"/>
            <color indexed="81"/>
            <rFont val="Tahoma"/>
            <family val="2"/>
          </rPr>
          <t>Inserir os dias de suspensão de atividades, referentes ao 2º semestre de 2015</t>
        </r>
      </text>
    </comment>
    <comment ref="N142" authorId="0">
      <text>
        <r>
          <rPr>
            <sz val="9"/>
            <color indexed="81"/>
            <rFont val="Tahoma"/>
            <family val="2"/>
          </rPr>
          <t>Inserir os sábados letivos, nessas ocasiões deverá ser informado o dia da semana em que as aulas não ocorreram. Exemplo: 04/04 - Referente ao dia 16/02</t>
        </r>
      </text>
    </comment>
    <comment ref="N152" authorId="0">
      <text>
        <r>
          <rPr>
            <sz val="9"/>
            <color indexed="81"/>
            <rFont val="Tahoma"/>
            <family val="2"/>
          </rPr>
          <t>O período de rematrícula deve ocorrer na última semana de aulas.</t>
        </r>
      </text>
    </comment>
    <comment ref="N155" authorId="0">
      <text>
        <r>
          <rPr>
            <sz val="9"/>
            <color indexed="81"/>
            <rFont val="Tahoma"/>
            <family val="2"/>
          </rPr>
          <t>Deverão ocorrer:
-  2 Reuniões de Planejamento no mês de julho e 5 Reuniões de Planejamento no mês de novembro. 
- Pelo menos 2 Reuniões Pedagógicas no 2º semestre de 2015</t>
        </r>
      </text>
    </comment>
    <comment ref="N163" authorId="0">
      <text>
        <r>
          <rPr>
            <sz val="9"/>
            <color indexed="81"/>
            <rFont val="Tahoma"/>
            <family val="2"/>
          </rPr>
          <t>Deverão ocorrer, pelo menos, 2 Reuniões por Curso no 2º semestre de 2015</t>
        </r>
      </text>
    </comment>
    <comment ref="N172" authorId="0">
      <text>
        <r>
          <rPr>
            <sz val="9"/>
            <color indexed="81"/>
            <rFont val="Tahoma"/>
            <family val="2"/>
          </rPr>
          <t>A entrega das menções deverá ocorrer, pelo menos 3 dias antes do Conselho de Classe e, no caso do Conselho Final, deverá ocorrer no último dia letivo.</t>
        </r>
      </text>
    </comment>
    <comment ref="N177" authorId="0">
      <text>
        <r>
          <rPr>
            <sz val="9"/>
            <color indexed="81"/>
            <rFont val="Tahoma"/>
            <family val="2"/>
          </rPr>
          <t>Deverão ocorrer, pelo menos 2 Conselhos de Classe no 2º semestre de 2015.</t>
        </r>
      </text>
    </comment>
    <comment ref="N183" authorId="0">
      <text>
        <r>
          <rPr>
            <sz val="9"/>
            <color indexed="81"/>
            <rFont val="Tahoma"/>
            <family val="2"/>
          </rPr>
          <t>A apresentação dos Resultados, tanto do Conselho Intermediário, quanto do Conselho Final, deverá ocorrer em até 3 dias após os Conselhos.</t>
        </r>
      </text>
    </comment>
    <comment ref="N188" authorId="0">
      <text>
        <r>
          <rPr>
            <sz val="9"/>
            <color indexed="81"/>
            <rFont val="Tahoma"/>
            <family val="2"/>
          </rPr>
          <t xml:space="preserve">Deverá ocorrer a partir da data de apresentação dos Resultados Finais à Comunidade.
</t>
        </r>
      </text>
    </comment>
    <comment ref="N191" authorId="0">
      <text>
        <r>
          <rPr>
            <sz val="9"/>
            <color indexed="81"/>
            <rFont val="Tahoma"/>
            <family val="2"/>
          </rPr>
          <t>Deverá ocorrer no 1º dia útil após o Conselho de Classe Final</t>
        </r>
      </text>
    </comment>
    <comment ref="N194" authorId="0">
      <text>
        <r>
          <rPr>
            <sz val="9"/>
            <color indexed="81"/>
            <rFont val="Tahoma"/>
            <family val="2"/>
          </rPr>
          <t>Inserir os eventos que ocorrerão na Unidade, no 2º semestre de 2015. Exemplo: Feira Tecnológica</t>
        </r>
      </text>
    </comment>
    <comment ref="N204" authorId="0">
      <text>
        <r>
          <rPr>
            <sz val="9"/>
            <color indexed="81"/>
            <rFont val="Tahoma"/>
            <family val="2"/>
          </rPr>
          <t>Inserir as Reuniões da Direção da Unidade; as Reuniões de Pais e Mestres; as Reuniões da APM; do conselho de Escola entre outras.</t>
        </r>
      </text>
    </comment>
  </commentList>
</comments>
</file>

<file path=xl/sharedStrings.xml><?xml version="1.0" encoding="utf-8"?>
<sst xmlns="http://schemas.openxmlformats.org/spreadsheetml/2006/main" count="1672" uniqueCount="1068">
  <si>
    <t>CALENDÁRIO ESCOLAR - 2015</t>
  </si>
  <si>
    <t>Código</t>
  </si>
  <si>
    <t>Código:</t>
  </si>
  <si>
    <t>Unidade/Extensão:</t>
  </si>
  <si>
    <t>Unidades</t>
  </si>
  <si>
    <t>Município</t>
  </si>
  <si>
    <t>Etec Abdias do Nascimento</t>
  </si>
  <si>
    <t>São Paulo</t>
  </si>
  <si>
    <t>Etec Adolpho Berezin</t>
  </si>
  <si>
    <t>Mongaguá</t>
  </si>
  <si>
    <t>Etec Albert Einstein</t>
  </si>
  <si>
    <t>Etec Albert Einstein (EE Emiliano Augusto Cavalcante Albuquerque e Melo)</t>
  </si>
  <si>
    <t>023.02 - Ext/Etec</t>
  </si>
  <si>
    <t>Etec Albert Einstein (EE Prof. Carlos de Laet)</t>
  </si>
  <si>
    <t>023.01 - Ext/Etec</t>
  </si>
  <si>
    <t>Etec Alberto Santos Dumont</t>
  </si>
  <si>
    <t>Guarujá</t>
  </si>
  <si>
    <t>Etec Alcides Cestari</t>
  </si>
  <si>
    <t>Monte Alto</t>
  </si>
  <si>
    <t>Etec Amim Jundi</t>
  </si>
  <si>
    <t>Osvaldo Cruz</t>
  </si>
  <si>
    <t>Etec Ângelo Cavalheiro</t>
  </si>
  <si>
    <t>Serrana</t>
  </si>
  <si>
    <t>Etec Antonio de Pádua Cardoso</t>
  </si>
  <si>
    <t>Batatais</t>
  </si>
  <si>
    <t>Etec Antonio Devisate</t>
  </si>
  <si>
    <t>Marília</t>
  </si>
  <si>
    <t>Etec Antonio Devisate (EE Monsenhor Bicudo)</t>
  </si>
  <si>
    <t>031.01 - Ext/Etec</t>
  </si>
  <si>
    <t>Etec Antonio Junqueira da Veiga</t>
  </si>
  <si>
    <t>Igarapava</t>
  </si>
  <si>
    <t>Etec Aristóteles Ferreira</t>
  </si>
  <si>
    <t>Santos</t>
  </si>
  <si>
    <t>Etec Aristóteles Ferreira (EE Olga Cury)</t>
  </si>
  <si>
    <t>035.01 - Ext/Etec</t>
  </si>
  <si>
    <t>Etec Arnaldo Pereira Cheregatti (EE Padre Josué Silveira de Mattos)</t>
  </si>
  <si>
    <t>São João da Boa Vista</t>
  </si>
  <si>
    <t>215.01 - Ext/Etec</t>
  </si>
  <si>
    <t>Etec Astor de Mattos Carvalho</t>
  </si>
  <si>
    <t>Cabrália Paulista</t>
  </si>
  <si>
    <t>Etec Astor de Mattos Carvalho (EE Prof. Christino Cabral)</t>
  </si>
  <si>
    <t>Bauru</t>
  </si>
  <si>
    <t>038.01 - Ext/Etec</t>
  </si>
  <si>
    <t>Etec Augusto Tortolero Araújo</t>
  </si>
  <si>
    <t>Paraguaçu Paulista</t>
  </si>
  <si>
    <t>Etec Bartolomeu Bueno da Silva - Anhanguera</t>
  </si>
  <si>
    <t>Santana de Parnaíba</t>
  </si>
  <si>
    <t>Etec Benedito Storani</t>
  </si>
  <si>
    <t>Jundiaí</t>
  </si>
  <si>
    <t>Etec Benedito Storani (EE Flávio de Carvalho)</t>
  </si>
  <si>
    <t>Valinhos</t>
  </si>
  <si>
    <t>042.03 - Ext/Etec</t>
  </si>
  <si>
    <t>Etec Benedito Storani (EE Prof. Israel Schoba)</t>
  </si>
  <si>
    <t>Vinhedo</t>
  </si>
  <si>
    <t>042.02 - Ext/Etec</t>
  </si>
  <si>
    <t>Etec Bento Carlos Botelho do Amaral</t>
  </si>
  <si>
    <t>Guariba</t>
  </si>
  <si>
    <t>Etec Bento Quirino</t>
  </si>
  <si>
    <t>Campinas</t>
  </si>
  <si>
    <t>Etec Bento Quirino (EE Carlos Gomes)</t>
  </si>
  <si>
    <t>043.03 - Ext/Etec</t>
  </si>
  <si>
    <t>Etec Bento Quirino (EE Hercy Moraes)</t>
  </si>
  <si>
    <t>043.01 - Ext/Etec</t>
  </si>
  <si>
    <t>Etec Bento Quirino (EE Orlando Signorelli)</t>
  </si>
  <si>
    <t>043.02 - Ext/Etec</t>
  </si>
  <si>
    <t>Etec Carlos de Campos</t>
  </si>
  <si>
    <t>Etec Carlos de Campos (EE Dom João Maria Ogno Osb )</t>
  </si>
  <si>
    <t>045.02 - Ext/Etec</t>
  </si>
  <si>
    <t>Etec Carlos de Campos (EE Presidente Roosevelt)</t>
  </si>
  <si>
    <t>045.01 - Ext/Etec</t>
  </si>
  <si>
    <t>Etec Cepam</t>
  </si>
  <si>
    <t>Etec Cidade do Livro</t>
  </si>
  <si>
    <t>Lençóis Paulista</t>
  </si>
  <si>
    <t>Etec Cidade do Livro (EE Doutor Paulo Zillo)</t>
  </si>
  <si>
    <t>244.02 - Ext/Etec</t>
  </si>
  <si>
    <t>Etec Cidade do Livro (EE Virgilio Capoani)</t>
  </si>
  <si>
    <t>244.01 - Ext/Etec</t>
  </si>
  <si>
    <t>Etec Comendador João Rays</t>
  </si>
  <si>
    <t>Barra Bonita</t>
  </si>
  <si>
    <t>Etec Cônego José Bento</t>
  </si>
  <si>
    <t>Jacareí</t>
  </si>
  <si>
    <t>Etec Conselheiro Antonio Prado</t>
  </si>
  <si>
    <t>Etec Conselheiro Antonio Prado (EE Prof. Adalberto Prado e Silva)</t>
  </si>
  <si>
    <t>007.02 - Ext/Etec</t>
  </si>
  <si>
    <t>Etec Coronel Fernando Febeliano da Costa</t>
  </si>
  <si>
    <t>Piracicaba</t>
  </si>
  <si>
    <t>Etec Coronel Raphael Brandão</t>
  </si>
  <si>
    <t>Barretos</t>
  </si>
  <si>
    <t>Etec Coronel Raphael Brandão (EE Doutor Antonio Olympio)</t>
  </si>
  <si>
    <t>108.01 - Ext/Etec</t>
  </si>
  <si>
    <t>Etec da Zona Sul</t>
  </si>
  <si>
    <t>Etec da Zona Sul (CEU Cantos do Amanhecer)</t>
  </si>
  <si>
    <t>134.04 - Ext/Etec</t>
  </si>
  <si>
    <t>Etec da Zona Sul (CEU Capão Redondo)</t>
  </si>
  <si>
    <t>134.01 - Ext/Etec</t>
  </si>
  <si>
    <t>Etec da Zona Sul (CEU Três Lagos)</t>
  </si>
  <si>
    <t>134.05 - Ext/Etec</t>
  </si>
  <si>
    <t>Etec da Zona Sul (CEU Vila do Sol)</t>
  </si>
  <si>
    <t>134.03 - Ext/Etec</t>
  </si>
  <si>
    <t>Etec da Zona Sul (CEU Vila Rubi - Jornalista Alexandre Kadunc)</t>
  </si>
  <si>
    <t>134.02 - Ext/Etec</t>
  </si>
  <si>
    <t>Etec Darcy Pereira de Moraes</t>
  </si>
  <si>
    <t>Itapetininga</t>
  </si>
  <si>
    <t>Etec de Aguaí</t>
  </si>
  <si>
    <t>Aguaí</t>
  </si>
  <si>
    <t>Etec de Araçatuba</t>
  </si>
  <si>
    <t>Araçatuba</t>
  </si>
  <si>
    <t>Etec de Araçatuba (EE Doutor Clóvis de Arruda Campos)</t>
  </si>
  <si>
    <t>165.03 - Ext/Etec</t>
  </si>
  <si>
    <t>Etec de Araçatuba (EE Manoel Bento da Cruz)</t>
  </si>
  <si>
    <t>165.01 - Ext/Etec</t>
  </si>
  <si>
    <t>Etec de Araçatuba (EE Prof. Vitor Antonio Trindade)</t>
  </si>
  <si>
    <t>165.02 - Ext/Etec</t>
  </si>
  <si>
    <t>Etec de Artes</t>
  </si>
  <si>
    <t>Etec de Barueri</t>
  </si>
  <si>
    <t>Barueri</t>
  </si>
  <si>
    <t>Etec de Caieiras</t>
  </si>
  <si>
    <t>Caieiras</t>
  </si>
  <si>
    <t>Etec de Campo Limpo Paulista</t>
  </si>
  <si>
    <t>Campo Limpo Paulista</t>
  </si>
  <si>
    <t>Etec de Caraguatatuba</t>
  </si>
  <si>
    <t>Caraguatatuba</t>
  </si>
  <si>
    <t>Etec de Carapicuíba</t>
  </si>
  <si>
    <t>Carapicuíba</t>
  </si>
  <si>
    <t>Etec de Carapicuíba (EE Prof. Oscar Graciano)</t>
  </si>
  <si>
    <t>144.01 - Ext/Etec</t>
  </si>
  <si>
    <t>Etec de Carapicuíba (EE Toufic Julian)</t>
  </si>
  <si>
    <t>144.02 - Ext/Etec</t>
  </si>
  <si>
    <t>Etec de Cerquilho</t>
  </si>
  <si>
    <t>Cerquilho</t>
  </si>
  <si>
    <t>Etec de Cidade Tiradentes</t>
  </si>
  <si>
    <t>Etec de Cidade Tiradentes (CEU Alto Alegre)</t>
  </si>
  <si>
    <t>199.01 - Ext/Etec</t>
  </si>
  <si>
    <t>Etec de Cotia</t>
  </si>
  <si>
    <t>Cotia</t>
  </si>
  <si>
    <t>Etec de Cubatão</t>
  </si>
  <si>
    <t>Cubatão</t>
  </si>
  <si>
    <t>Etec de Cubatão (EE Afonso Schimidt)</t>
  </si>
  <si>
    <t>181.01 - Ext/Etec</t>
  </si>
  <si>
    <t>Etec de Embu</t>
  </si>
  <si>
    <t>Embu das Artes</t>
  </si>
  <si>
    <t>Etec de Esportes Curt Walter Otto Baumgart</t>
  </si>
  <si>
    <t>Etec de Fernandópolis</t>
  </si>
  <si>
    <t>Fernandópolis</t>
  </si>
  <si>
    <t>Etec de Fernandópolis (EE Carlos Barozzi)</t>
  </si>
  <si>
    <t>138.01 - Ext/Etec</t>
  </si>
  <si>
    <t>Etec de Ferraz de Vasconcelos</t>
  </si>
  <si>
    <t>Ferraz de Vasconcelos</t>
  </si>
  <si>
    <t>Etec de Francisco Morato</t>
  </si>
  <si>
    <t>Francisco Morato</t>
  </si>
  <si>
    <t>Etec de Guaianazes</t>
  </si>
  <si>
    <t>Etec de Guaianazes (CEU Jambeiro)</t>
  </si>
  <si>
    <t>118.02 - Ext/Etec</t>
  </si>
  <si>
    <t>Etec de Guaianazes (CEU Lajeado)</t>
  </si>
  <si>
    <t>118.01 - Ext/Etec</t>
  </si>
  <si>
    <t>Etec de Heliópolis</t>
  </si>
  <si>
    <t>Etec de Hortolândia</t>
  </si>
  <si>
    <t>Hortolândia</t>
  </si>
  <si>
    <t>Etec de Hortolândia (EE Prof.ª Hedy Madalena Bocchi)</t>
  </si>
  <si>
    <t>115.02 - Ext/Etec</t>
  </si>
  <si>
    <t>Etec de Hortolândia (EEJoão Franceschini)</t>
  </si>
  <si>
    <t>Sumaré</t>
  </si>
  <si>
    <t>115.03 - Ext/Etec</t>
  </si>
  <si>
    <t>Etec de Ibaté</t>
  </si>
  <si>
    <t>Ibaté</t>
  </si>
  <si>
    <t>Etec de Ibitinga</t>
  </si>
  <si>
    <t>Ibitinga</t>
  </si>
  <si>
    <t>Etec de Ilha Solteira</t>
  </si>
  <si>
    <t>Ilha Solteira</t>
  </si>
  <si>
    <t>Etec de Ilha Solteira (EE Cel. Francisco Schmidt)</t>
  </si>
  <si>
    <t>Pereira Barreto</t>
  </si>
  <si>
    <t>065.01 - Ext/Etec</t>
  </si>
  <si>
    <t>Etec de Ilha Solteira (EE Urubupungá)</t>
  </si>
  <si>
    <t>065.02 - Ext/Etec</t>
  </si>
  <si>
    <t>Etec de Itanhaém</t>
  </si>
  <si>
    <t>Itanhaém</t>
  </si>
  <si>
    <t>Etec de Itaquaquecetuba</t>
  </si>
  <si>
    <t>Itaquaquecetuba</t>
  </si>
  <si>
    <t>Etec de Itaquera</t>
  </si>
  <si>
    <t>Etec de Itaquera (CEU Inácio Monteiro)</t>
  </si>
  <si>
    <t>169.03 - Ext/Etec</t>
  </si>
  <si>
    <t>Etec de Itaquera (CEU Parque Veredas)</t>
  </si>
  <si>
    <t>169.02 - Ext/Etec</t>
  </si>
  <si>
    <t>Etec de Itararé</t>
  </si>
  <si>
    <t>Itararé</t>
  </si>
  <si>
    <t>Etec de Lins</t>
  </si>
  <si>
    <t>Lins</t>
  </si>
  <si>
    <t>Etec de Lins (EE Fernando Costa)</t>
  </si>
  <si>
    <t>148.01 - Ext/Etec</t>
  </si>
  <si>
    <t>Etec de Mairinque</t>
  </si>
  <si>
    <t>Mairinque</t>
  </si>
  <si>
    <t>Etec de Mairinque (EE Prof. Roque Bastos)</t>
  </si>
  <si>
    <t>Ibiúna</t>
  </si>
  <si>
    <t>235.01 - Ext/Etec</t>
  </si>
  <si>
    <t>Etec de Mairiporã</t>
  </si>
  <si>
    <t>Mairiporã</t>
  </si>
  <si>
    <t>Etec de Mauá</t>
  </si>
  <si>
    <t>Mauá</t>
  </si>
  <si>
    <t>Etec de Mauá (EE Joaquim Lúcio Cardoso Filho)</t>
  </si>
  <si>
    <t>Santo André</t>
  </si>
  <si>
    <t>128.01 - Ext/Etec</t>
  </si>
  <si>
    <t>Etec de Monte Mor</t>
  </si>
  <si>
    <t>Monte Mor</t>
  </si>
  <si>
    <t>Etec de Nova Odessa</t>
  </si>
  <si>
    <t>Nova Odessa</t>
  </si>
  <si>
    <t>Etec de Nova Odessa (EE Prof.ª Silvânia Aparecida Santos)</t>
  </si>
  <si>
    <t>234.01 - Ext/Etec</t>
  </si>
  <si>
    <t>Etec de Olímpia</t>
  </si>
  <si>
    <t>Olímpia</t>
  </si>
  <si>
    <t>Etec de Peruíbe</t>
  </si>
  <si>
    <t>Peruíbe</t>
  </si>
  <si>
    <t>Etec de Piedade</t>
  </si>
  <si>
    <t>Piedade</t>
  </si>
  <si>
    <t>Etec de Poá</t>
  </si>
  <si>
    <t>Poá</t>
  </si>
  <si>
    <t>Etec de Praia Grande</t>
  </si>
  <si>
    <t>Praia Grande</t>
  </si>
  <si>
    <t>Etec de Registro</t>
  </si>
  <si>
    <t>Registro</t>
  </si>
  <si>
    <t>Etec de Ribeirão Pires</t>
  </si>
  <si>
    <t>Ribeirão Pires</t>
  </si>
  <si>
    <t>Etec de Ribeirão Pires (EE Padre Agnaldo Sebastião Vieira)</t>
  </si>
  <si>
    <t>141.01 - Ext/Etec</t>
  </si>
  <si>
    <t>Etec de Santa Fé do Sul</t>
  </si>
  <si>
    <t>Santa Fé do Sul</t>
  </si>
  <si>
    <t>Etec de Santa Isabel</t>
  </si>
  <si>
    <t>Santa Isabel</t>
  </si>
  <si>
    <t>Etec de Santa Rosa de Viterbo</t>
  </si>
  <si>
    <t>Santa Rosa de Viterbo</t>
  </si>
  <si>
    <t>Etec de São José do Rio Pardo</t>
  </si>
  <si>
    <t>São José do Rio Pardo</t>
  </si>
  <si>
    <t>Etec de São José dos Campos</t>
  </si>
  <si>
    <t>São José dos Campos</t>
  </si>
  <si>
    <t>Etec de São José dos Campos (EE Marilda Ferreira de Brito Barros Pereira)</t>
  </si>
  <si>
    <t>195.03 - Ext/Etec</t>
  </si>
  <si>
    <t>Etec de São José dos Campos (EE Prof. José Vieira Macedo)</t>
  </si>
  <si>
    <t>195.01 - Ext/Etec</t>
  </si>
  <si>
    <t>Etec de São José dos Campos (EE Prof.ª Elídia Tedesco de Oliveira)</t>
  </si>
  <si>
    <t>195.05 - Ext/Etec</t>
  </si>
  <si>
    <t>Etec de São José dos Campos (EE Prof.ª Maria Aparecida Veríssimo Madureira Ramos)</t>
  </si>
  <si>
    <t>195.04 - Ext/Etec</t>
  </si>
  <si>
    <t>Etec de São Paulo</t>
  </si>
  <si>
    <t>Etec de São Paulo (CEU Butantã)</t>
  </si>
  <si>
    <t>018.02 - Ext/Etec</t>
  </si>
  <si>
    <t>Etec de São Paulo (EE Ministro Costa Manso)</t>
  </si>
  <si>
    <t>018.01 - Ext/Etec</t>
  </si>
  <si>
    <t>Etec de São Roque</t>
  </si>
  <si>
    <t>São Roque</t>
  </si>
  <si>
    <t>Etec de São Sebastião</t>
  </si>
  <si>
    <t>São Sebastião</t>
  </si>
  <si>
    <t>Etec de Sapopemba</t>
  </si>
  <si>
    <t>Etec de Sapopemba (CEU Sapopemba)</t>
  </si>
  <si>
    <t>172.02 - Ext/Etec</t>
  </si>
  <si>
    <t>Etec de Sapopemba (EE Stefan Zweig)</t>
  </si>
  <si>
    <t>172.01 - Ext/Etec</t>
  </si>
  <si>
    <t>Etec de Sorocaba</t>
  </si>
  <si>
    <t>Sorocaba</t>
  </si>
  <si>
    <t>Etec de Suzano</t>
  </si>
  <si>
    <t>Suzano</t>
  </si>
  <si>
    <t>Etec de Tiquatira</t>
  </si>
  <si>
    <t>Etec de Vargem Grande do Sul</t>
  </si>
  <si>
    <t>Vargem Grande do Sul</t>
  </si>
  <si>
    <t>Etec de Vila Formosa</t>
  </si>
  <si>
    <t>Etec de Vila Formosa (EE Prof. Jamil Pedro Sawaya)</t>
  </si>
  <si>
    <t>185.01 - Ext/Etec</t>
  </si>
  <si>
    <t>Etec Deputado Ary de Camargo Pedroso</t>
  </si>
  <si>
    <t>Etec Deputado Ary de Camargo Pedroso (EE Olívia Bianco)</t>
  </si>
  <si>
    <t>193.01 - Ext/Etec</t>
  </si>
  <si>
    <t>Etec Deputado Francisco Franco</t>
  </si>
  <si>
    <t>Rancharia</t>
  </si>
  <si>
    <t>Etec Deputado Paulo Ornellas Carvalho de Barros</t>
  </si>
  <si>
    <t>Garça</t>
  </si>
  <si>
    <t>Etec Deputado Salim Sedeh</t>
  </si>
  <si>
    <t>Leme</t>
  </si>
  <si>
    <t>Etec Dona Escolástica Rosa</t>
  </si>
  <si>
    <t>Etec Dona Escolástica Rosa (EE Prof.ª Zulmira Campos)</t>
  </si>
  <si>
    <t>122.01 - Ext/Etec</t>
  </si>
  <si>
    <t>Etec Dona Sebastiana de Barros</t>
  </si>
  <si>
    <t>São Manuel</t>
  </si>
  <si>
    <t>Etec Doutor Adail Nunes da Silva</t>
  </si>
  <si>
    <t>Taquaritinga</t>
  </si>
  <si>
    <t>Etec Doutor Adail Nunes da Silva (EE 9 de Julho)</t>
  </si>
  <si>
    <t>019.01 - Ext/Etec</t>
  </si>
  <si>
    <t>Etec Doutor Carolino da Motta e Silva</t>
  </si>
  <si>
    <t>Espírito Santo do Pinhal</t>
  </si>
  <si>
    <t>Etec Doutor Carolino da Motta e Silva (EE Cardeal Leme)</t>
  </si>
  <si>
    <t>047.01 - Ext/Etec</t>
  </si>
  <si>
    <t>Etec Doutor Celso Charuri</t>
  </si>
  <si>
    <t>Capão Bonito</t>
  </si>
  <si>
    <t>Etec Doutor Celso Charuri (EE Dr. Raul Venturelli)</t>
  </si>
  <si>
    <t>124.02 - Ext/Etec</t>
  </si>
  <si>
    <t>Etec Doutor Dário Pacheco Pedroso</t>
  </si>
  <si>
    <t>Taquarivaí</t>
  </si>
  <si>
    <t>Etec Doutor Demétrio Azevedo Júnior</t>
  </si>
  <si>
    <t>Itapeva</t>
  </si>
  <si>
    <t>Etec Doutor Demétrio Azevedo Júnior (EE Otávio Ferrari)</t>
  </si>
  <si>
    <t>050.01 - Ext/Etec</t>
  </si>
  <si>
    <t>Etec Doutor Domingos Minicucci Filho</t>
  </si>
  <si>
    <t>Botucatu</t>
  </si>
  <si>
    <t>Etec Doutor Domingos Minicucci Filho (EE Cardoso de Almeida)</t>
  </si>
  <si>
    <t>051.01 - Ext/Etec</t>
  </si>
  <si>
    <t>Etec Doutor Emílio Hernandez Aguilar</t>
  </si>
  <si>
    <t>Franco da Rocha</t>
  </si>
  <si>
    <t>Etec Doutor Francisco Nogueira de Lima</t>
  </si>
  <si>
    <t>Casa Branca</t>
  </si>
  <si>
    <t>Etec Doutor Francisco Nogueira de Lima (EE Dr. Francisco Thomaz de Carvalho)</t>
  </si>
  <si>
    <t>059.01 - Ext/Etec</t>
  </si>
  <si>
    <t>Etec Doutor Geraldo José Rodrigues Alckmin</t>
  </si>
  <si>
    <t>Taubaté</t>
  </si>
  <si>
    <t>Etec Doutor José Coury</t>
  </si>
  <si>
    <t>Rio das Pedras</t>
  </si>
  <si>
    <t>Etec Doutor José Luiz Viana Coutinho</t>
  </si>
  <si>
    <t>Jales</t>
  </si>
  <si>
    <t>Etec Doutor José Luiz Viana Coutinho (EE Deputado Oswaldo Carvalho)</t>
  </si>
  <si>
    <t>073.01 - Ext/Etec</t>
  </si>
  <si>
    <t>Etec Doutor José Luiz Viana Coutinho (EE Dom Artur Horsthuis)</t>
  </si>
  <si>
    <t>073.02 - Ext/Etec</t>
  </si>
  <si>
    <t>Etec Doutor Júlio Cardoso</t>
  </si>
  <si>
    <t>Franca</t>
  </si>
  <si>
    <t>Etec Doutor Júlio Cardoso (EE Prof. Antonio Fachada)</t>
  </si>
  <si>
    <t>078.01 - Ext/Etec</t>
  </si>
  <si>
    <t>Etec Doutor Júlio Cardoso (EE Prof. Otávio Martins de Souza)</t>
  </si>
  <si>
    <t>078.02 - Ext/Etec</t>
  </si>
  <si>
    <t>Etec Doutor Júlio Cardoso (EE Torquato Caleiro)</t>
  </si>
  <si>
    <t>078.03 - Ext/Etec</t>
  </si>
  <si>
    <t>Etec Doutor Luiz Cesar Couto</t>
  </si>
  <si>
    <t>Quatá</t>
  </si>
  <si>
    <t>Etec Doutor Nelson Alves Vianna</t>
  </si>
  <si>
    <t>Tietê</t>
  </si>
  <si>
    <t>Etec Doutor Renato Cordeiro</t>
  </si>
  <si>
    <t>Birigui</t>
  </si>
  <si>
    <t>Etec Doutora Maria Augusta Saraiva</t>
  </si>
  <si>
    <t>Etec Doutora Maria Augusta Saraiva (EE João Crispiniano Soares)</t>
  </si>
  <si>
    <t>Guarulhos</t>
  </si>
  <si>
    <t>154.02 - Ext/Etec</t>
  </si>
  <si>
    <t>Etec Doutora Ruth Cardoso</t>
  </si>
  <si>
    <t>São Vicente</t>
  </si>
  <si>
    <t>Etec Doutora Ruth Cardoso (EE Enio Vilas Boas)</t>
  </si>
  <si>
    <t>194.01 - Ext/Etec</t>
  </si>
  <si>
    <t>Etec Elias Nechar</t>
  </si>
  <si>
    <t>Catanduva</t>
  </si>
  <si>
    <t>Etec Engenheiro Agrônomo Narciso de Medeiros</t>
  </si>
  <si>
    <t>Iguape</t>
  </si>
  <si>
    <t>Etec Engenheiro Herval Bellusci</t>
  </si>
  <si>
    <t>Adamantina</t>
  </si>
  <si>
    <t>Etec Engenheiro Herval Bellusci (EE Prof.ª Tsuya Ohino Kimura)</t>
  </si>
  <si>
    <t>Bastos</t>
  </si>
  <si>
    <t>063.01 - Ext/Etec</t>
  </si>
  <si>
    <t>Etec Euro Albino de Souza</t>
  </si>
  <si>
    <t>Mogi Guaçu</t>
  </si>
  <si>
    <t>Etec Euro Albino de Souza (EE Prof. João Pessoa Maschietto)</t>
  </si>
  <si>
    <t>206.01 - Ext/Etec</t>
  </si>
  <si>
    <t>Etec Fernando Prestes</t>
  </si>
  <si>
    <t>Etec Fernando Prestes (EE Prof. Joaquim Izidoro Martins)</t>
  </si>
  <si>
    <t>016.01 - Ext/Etec</t>
  </si>
  <si>
    <t>Etec Francisco Garcia</t>
  </si>
  <si>
    <t>Mococa</t>
  </si>
  <si>
    <t>Etec Francisco Garcia (EE Oscar Villares)</t>
  </si>
  <si>
    <t>060.01 - Ext/Etec</t>
  </si>
  <si>
    <t>Etec Frei Arnaldo Maria de Itaporanga</t>
  </si>
  <si>
    <t>Votuporanga</t>
  </si>
  <si>
    <t>Etec Getúlio Vargas</t>
  </si>
  <si>
    <t>Etec Getúlio Vargas (CEU Caminho do Mar)</t>
  </si>
  <si>
    <t>013.02 - Ext/Etec</t>
  </si>
  <si>
    <t>Etec Getúlio Vargas (CEU Parque Bristol)</t>
  </si>
  <si>
    <t>013.03 - Ext/Etec</t>
  </si>
  <si>
    <t>Etec Getúlio Vargas (EE Teotônio Alves Pereira)</t>
  </si>
  <si>
    <t>013.01 - Ext/Etec</t>
  </si>
  <si>
    <t>Etec Gildo Marçal Bezerra Brandão</t>
  </si>
  <si>
    <t>Etec Gino Rezaghi</t>
  </si>
  <si>
    <t>Cajamar</t>
  </si>
  <si>
    <t>Etec Guaracy Silveira</t>
  </si>
  <si>
    <t>Etec Guaracy Silveira (EE Godofredo Furtado)</t>
  </si>
  <si>
    <t>061.03 - Ext/Etec</t>
  </si>
  <si>
    <t>Etec Guaracy Silveira (EE Prof. Antonio Alves Cruz)</t>
  </si>
  <si>
    <t>061.01 - Ext/Etec</t>
  </si>
  <si>
    <t>Etec Guaracy Silveira (EE Prof. Mauro de Oliveira)</t>
  </si>
  <si>
    <t>061.02 - Ext/Etec</t>
  </si>
  <si>
    <t>Etec Gustavo Teixeira</t>
  </si>
  <si>
    <t>São Pedro</t>
  </si>
  <si>
    <t>Etec Irmã Agostina</t>
  </si>
  <si>
    <t>Etec Jacinto Ferreira de Sá</t>
  </si>
  <si>
    <t>Ourinhos</t>
  </si>
  <si>
    <t>Etec Jacinto Ferreira de Sá (EE Virginia Ramalho)</t>
  </si>
  <si>
    <t>066.01 - Ext/Etec</t>
  </si>
  <si>
    <t>Etec Jaraguá</t>
  </si>
  <si>
    <t>Etec Jardim Ângela</t>
  </si>
  <si>
    <t>Etec João Baptista de Lima Figueiredo</t>
  </si>
  <si>
    <t>Etec João Belarmino</t>
  </si>
  <si>
    <t>Amparo</t>
  </si>
  <si>
    <t>Etec João Gomes de Araújo</t>
  </si>
  <si>
    <t>Pindamonhangaba</t>
  </si>
  <si>
    <t xml:space="preserve">Etec João Gomes de Araújo (EE Alzira Franco) </t>
  </si>
  <si>
    <t>068.03 - Ext/Etec</t>
  </si>
  <si>
    <t>Etec João Gomes de Araújo (EE Prof. Rubens Zamith)</t>
  </si>
  <si>
    <t>068.02 - Ext/Etec</t>
  </si>
  <si>
    <t>Etec João Gomes de Araújo (EE Ryoiti Yassuda)</t>
  </si>
  <si>
    <t>068.01 - Ext/Etec</t>
  </si>
  <si>
    <t>Etec João Jorge Geraissate</t>
  </si>
  <si>
    <t>Penápolis</t>
  </si>
  <si>
    <t>Etec João Maria Stevanatto</t>
  </si>
  <si>
    <t>Itapira</t>
  </si>
  <si>
    <t>Etec João Maria Stevanatto (EE Antônio Caio)</t>
  </si>
  <si>
    <t>218.01 - Ext/Etec</t>
  </si>
  <si>
    <t>Etec Joaquim Ferreira do Amaral</t>
  </si>
  <si>
    <t>Jaú</t>
  </si>
  <si>
    <t>Etec Joaquim Ferreira do Amaral (EE Prof. Túlio Espíndola de Castro)</t>
  </si>
  <si>
    <t>070.01 - Ext/Etec</t>
  </si>
  <si>
    <t>Etec Jorge Street</t>
  </si>
  <si>
    <t>São Caetano do Sul</t>
  </si>
  <si>
    <t>Etec Jorge Street (EE Lauro Gomes de Almeida)</t>
  </si>
  <si>
    <t>São Bernardo do Campo</t>
  </si>
  <si>
    <t>011.01 - Ext/Etec</t>
  </si>
  <si>
    <t>Etec Jorge Street (EE Prof.ª Maria Trujilo Torloni)</t>
  </si>
  <si>
    <t>011.02 - Ext/Etec</t>
  </si>
  <si>
    <t>Etec Jornalista Roberto Marinho</t>
  </si>
  <si>
    <t>Etec José Martimiano da Silva</t>
  </si>
  <si>
    <t>Ribeirão Preto</t>
  </si>
  <si>
    <t>Etec José Martimiano da Silva (EE Prof. Sebastião Fernandes Palma)</t>
  </si>
  <si>
    <t>074.01 - Ext/Etec</t>
  </si>
  <si>
    <t>Etec José Martimiano da Silva (EE Winston Churchill)</t>
  </si>
  <si>
    <t>Sertãozinho</t>
  </si>
  <si>
    <t>074.02 - Ext/Etec</t>
  </si>
  <si>
    <t>Etec José Rocha Mendes</t>
  </si>
  <si>
    <t>Etec José Rocha Mendes (EE Amadeu Amaral)</t>
  </si>
  <si>
    <t>076.03 - Ext/Etec</t>
  </si>
  <si>
    <t>Etec José Rocha Mendes (EE Brasílio Machado)</t>
  </si>
  <si>
    <t>076.01 - Ext/Etec</t>
  </si>
  <si>
    <t>Etec Júlio de Mesquita</t>
  </si>
  <si>
    <t>Etec Júlio de Mesquita (EE Prof. Adamastor de Carvalho)</t>
  </si>
  <si>
    <t>014.02 - Ext/Etec</t>
  </si>
  <si>
    <t>Etec Júlio de Mesquita (EE Prof.ª Esther Medina)</t>
  </si>
  <si>
    <t>014.01 - Ext/Etec</t>
  </si>
  <si>
    <t>Etec Juscelino Kubitschek de Oliveira</t>
  </si>
  <si>
    <t>Diadema</t>
  </si>
  <si>
    <t>Etec Juscelino Kubitschek de Oliveira (EE Senador Robert Kennedy)</t>
  </si>
  <si>
    <t>166.01 - Ext/Etec</t>
  </si>
  <si>
    <t>Etec Laurindo Alves de Queiroz</t>
  </si>
  <si>
    <t>Miguelópolis</t>
  </si>
  <si>
    <t>Etec Lauro Gomes</t>
  </si>
  <si>
    <t>Etec Lauro Gomes (EE Prof.ª Cynira Pires dos Santos)</t>
  </si>
  <si>
    <t>010.02 - Ext/Etec</t>
  </si>
  <si>
    <t>Etec Lauro Gomes (EE Tereza Delta)</t>
  </si>
  <si>
    <t>010.01 - Ext/Etec</t>
  </si>
  <si>
    <t>Etec Machado de Assis</t>
  </si>
  <si>
    <t>Caçapava</t>
  </si>
  <si>
    <t>Etec Mandaqui</t>
  </si>
  <si>
    <t>Etec Manoel dos Reis Araújo</t>
  </si>
  <si>
    <t>Santa Rita do Passa Quatro</t>
  </si>
  <si>
    <t>Etec Manoel dos Reis Araújo (EE Nelson Fernandes)</t>
  </si>
  <si>
    <t>083.01 - Ext/Etec</t>
  </si>
  <si>
    <t>Etec Martin Luther King</t>
  </si>
  <si>
    <t>Etec Martin Luther King (EE República do Paraguay)</t>
  </si>
  <si>
    <t>085.02 - Ext/Etec</t>
  </si>
  <si>
    <t>Etec Martinho Di Ciero</t>
  </si>
  <si>
    <t>Itu</t>
  </si>
  <si>
    <t>Etec Martinho Di Ciero (EE Francisco Nardy Filho)</t>
  </si>
  <si>
    <t>086.02 - Ext/Etec</t>
  </si>
  <si>
    <t>Etec Martinho Di Ciero (EE Prof. Cícero Siqueira Campos)</t>
  </si>
  <si>
    <t>086.03 - Ext/Etec</t>
  </si>
  <si>
    <t>Etec Martinho Di Ciero (EE Regente Feijó)</t>
  </si>
  <si>
    <t>086.01 - Ext/Etec</t>
  </si>
  <si>
    <t>Etec Monsenhor Antônio Magliano</t>
  </si>
  <si>
    <t>Etec Orlando Quagliato</t>
  </si>
  <si>
    <t>Santa Cruz do Rio Pardo</t>
  </si>
  <si>
    <t>Etec Osasco II</t>
  </si>
  <si>
    <t>Osasco</t>
  </si>
  <si>
    <t>Etec Padre Carlos Leôncio da Silva</t>
  </si>
  <si>
    <t>Lorena</t>
  </si>
  <si>
    <t>Etec Padre José Nunes Dias</t>
  </si>
  <si>
    <t>Monte Aprazível</t>
  </si>
  <si>
    <t>Etec Parque Belém</t>
  </si>
  <si>
    <t>Etec Parque da Juventude</t>
  </si>
  <si>
    <t>Etec Parque da Juventude (CEU Jaçanã)</t>
  </si>
  <si>
    <t>159.02 - Ext/Etec</t>
  </si>
  <si>
    <t>Etec Parque Santo Antonio</t>
  </si>
  <si>
    <t>Etec Paulino Botelho</t>
  </si>
  <si>
    <t>São Carlos</t>
  </si>
  <si>
    <t>Etec Paulino Botelho (EE Esterina Placco)</t>
  </si>
  <si>
    <t>091.01 - Ext/Etec</t>
  </si>
  <si>
    <t>Etec Paulino Botelho (EE Prof. Arlindo Bittencourt)</t>
  </si>
  <si>
    <t>091.04 - Ext/Etec</t>
  </si>
  <si>
    <t>Etec Paulino Botelho (EE Sebastião de Oliveira Rocha)</t>
  </si>
  <si>
    <t>091.05 - Ext/Etec</t>
  </si>
  <si>
    <t>Etec Paulistano</t>
  </si>
  <si>
    <t>Etec Paulo Guerreiro Franco</t>
  </si>
  <si>
    <t>Vera Cruz</t>
  </si>
  <si>
    <t>Etec Pedro Badran</t>
  </si>
  <si>
    <t>São Joaquim da Barra</t>
  </si>
  <si>
    <t>Etec Pedro D'Arcádia Neto</t>
  </si>
  <si>
    <t>Assis</t>
  </si>
  <si>
    <t>Etec Pedro Ferreira Alves</t>
  </si>
  <si>
    <t>Mogi Mirim</t>
  </si>
  <si>
    <t>Etec Pedro Ferreira Alves (EE Doutor Oscar Rodrigues Alves)</t>
  </si>
  <si>
    <t>096.01 - Ext/Etec</t>
  </si>
  <si>
    <t>Etec Philadelpho Gouvea Netto</t>
  </si>
  <si>
    <t>São José do Rio Preto</t>
  </si>
  <si>
    <t>Etec Philadelpho Gouvea Netto (EE Prof. José Felício Miziara)</t>
  </si>
  <si>
    <t>098.01 - Ext/Etec</t>
  </si>
  <si>
    <t>Etec Philadelpho Gouvea Netto (EE Prof. Justino Jerry Faria)</t>
  </si>
  <si>
    <t>098.02 - Ext/Etec</t>
  </si>
  <si>
    <t>Etec Polivalente de Americana</t>
  </si>
  <si>
    <t>Americana</t>
  </si>
  <si>
    <t>Etec Prefeito Alberto Feres</t>
  </si>
  <si>
    <t>Araras</t>
  </si>
  <si>
    <t>Etec Prefeito Alberto Feres (EE Dr. Cesário Coimbra)</t>
  </si>
  <si>
    <t>024.01 - Ext/Etec</t>
  </si>
  <si>
    <t>Etec Prefeito Braz Paschoalin</t>
  </si>
  <si>
    <t>Jandira</t>
  </si>
  <si>
    <t>Etec Prefeito José Esteves</t>
  </si>
  <si>
    <t>Cerqueira Cesar</t>
  </si>
  <si>
    <t>Etec Presidente Vargas</t>
  </si>
  <si>
    <t>Mogi das Cruzes</t>
  </si>
  <si>
    <t>Etec Professor Adolpho Arruda Mello</t>
  </si>
  <si>
    <t>Presidente Prudente</t>
  </si>
  <si>
    <t>Etec Professor Adolpho Arruda Mello (EE Prof.ª Clotilde Veiga de Barros)</t>
  </si>
  <si>
    <t>252.01 - Ext/Etec</t>
  </si>
  <si>
    <t>Etec Professor Adolpho Arruda Mello (EE Prof.ª Marietta Ferraz de Assumpção)</t>
  </si>
  <si>
    <t>252.02 - Ext/Etec</t>
  </si>
  <si>
    <t>Etec Professor Alcídio de Souza Prado</t>
  </si>
  <si>
    <t>Orlândia</t>
  </si>
  <si>
    <t>Etec Professor Alcídio de Souza Prado (EE Capitão Getúlio Lima)</t>
  </si>
  <si>
    <t>Sales Oliveira</t>
  </si>
  <si>
    <t>025.01 - Ext/Etec</t>
  </si>
  <si>
    <t>Etec Professor Alfredo de Barros Santos</t>
  </si>
  <si>
    <t>Guaratinguetá</t>
  </si>
  <si>
    <t>Etec Professor André Bogasian</t>
  </si>
  <si>
    <t>Etec Professor André Bogasian (CEU Jaguaré)</t>
  </si>
  <si>
    <t>149.02 - Ext/Etec</t>
  </si>
  <si>
    <t>Etec Professor André Bogasian (EE Prof. Vicente Themudo Lessa)</t>
  </si>
  <si>
    <t>149.01 - Ext/Etec</t>
  </si>
  <si>
    <t>Etec Professor Aprígio Gonzaga</t>
  </si>
  <si>
    <t>Etec Professor Aprígio Gonzaga (CEU Quinta do Sol)</t>
  </si>
  <si>
    <t>034.03 - Ext/Etec</t>
  </si>
  <si>
    <t>Etec Professor Aprígio Gonzaga (EE Coronel Ary Gomes)</t>
  </si>
  <si>
    <t>034.02 - Ext/Etec</t>
  </si>
  <si>
    <t>Etec Professor Aprígio Gonzaga (EE Prof.ª Maria de Carvalho Senne)</t>
  </si>
  <si>
    <t>034.01 - Ext/Etec</t>
  </si>
  <si>
    <t>Etec Professor Armando Bayeux da Silva</t>
  </si>
  <si>
    <t>Rio Claro</t>
  </si>
  <si>
    <t>Etec Professor Armando Bayeux da Silva (EE Prof. João Batista Leme)</t>
  </si>
  <si>
    <t>036.03 - Ext/Etec</t>
  </si>
  <si>
    <t>Etec Professor Basílides de Godoy</t>
  </si>
  <si>
    <t>Etec Professor Basílides de Godoy (CEU Parque Anhanguera)</t>
  </si>
  <si>
    <t>041.03 - Ext/Etec</t>
  </si>
  <si>
    <t>Etec Professor Basílides de Godoy (EE Prof. Ayres de Moura)</t>
  </si>
  <si>
    <t>041.01 - Ext/Etec</t>
  </si>
  <si>
    <t>Etec Professor Basílides de Godoy (EE Prof.ª Guiomar Rocha Rinaldi)</t>
  </si>
  <si>
    <t>041.02 - Ext/Etec</t>
  </si>
  <si>
    <t>Etec Professor Camargo Aranha</t>
  </si>
  <si>
    <t>Etec Professor Camargo Aranha (EE Conde José Vicente de Azevedo)</t>
  </si>
  <si>
    <t>012.02 - Ext/Etec</t>
  </si>
  <si>
    <t>Etec Professor Camargo Aranha (EE Prof.ª Maria Ribeiro Guimarães Bueno)</t>
  </si>
  <si>
    <t>012.01 - Ext/Etec</t>
  </si>
  <si>
    <t>Etec Professor Carmelino Correa Júnior</t>
  </si>
  <si>
    <t>Etec Professor Carmine Biagio Tundisi</t>
  </si>
  <si>
    <t>Atibaia</t>
  </si>
  <si>
    <t>Etec Professor Doutor Antonio Eufrásio Toledo</t>
  </si>
  <si>
    <t>Etec Professor Doutor José Dagnoni</t>
  </si>
  <si>
    <t>Santa Bárbara d'Oeste</t>
  </si>
  <si>
    <t>Etec Professor Doutor José Dagnoni (EE Comendador Emílio Romi)</t>
  </si>
  <si>
    <t>117.01 - Ext/Etec</t>
  </si>
  <si>
    <t>Etec Professor Doutor José Dagnoni (EE Dr. Heitor Penteado)</t>
  </si>
  <si>
    <t>117.02 - Ext/Etec</t>
  </si>
  <si>
    <t>Etec Professor Doutor José Dagnoni (EE João XXIII)</t>
  </si>
  <si>
    <t>117.03 - Ext/Etec</t>
  </si>
  <si>
    <t>Etec Professor Doutor José Dagnoni (EE Prof. José Rodrigues Domingues)</t>
  </si>
  <si>
    <t>117.04 - Ext/Etec</t>
  </si>
  <si>
    <t>Etec Professor Edson Galvão</t>
  </si>
  <si>
    <t>Etec Professor Elias Miguel Júnior</t>
  </si>
  <si>
    <t>Votorantim</t>
  </si>
  <si>
    <t>Etec Professor Elias Miguel Júnior (EE Cel. Pedro Dias de Campos)</t>
  </si>
  <si>
    <t>Capela do Alto</t>
  </si>
  <si>
    <t>197.02 - Ext/Etec</t>
  </si>
  <si>
    <t>Etec Professor Elias Miguel Júnior (EE Prof. Daniel Verano)</t>
  </si>
  <si>
    <t>197.01 - Ext/Etec</t>
  </si>
  <si>
    <t>Etec Professor Elias Miguel Júnior (EE Senador José Ermírio de Moraes)</t>
  </si>
  <si>
    <t>197.03 - Ext/Etec</t>
  </si>
  <si>
    <t>Etec Professor Eudécio Luiz Vicente</t>
  </si>
  <si>
    <t>Etec Professor Eudécio Luiz Vicente (EE Prof. Idene Rodrigues dos Santos)</t>
  </si>
  <si>
    <t>Junqueirópolis</t>
  </si>
  <si>
    <t>055.01 - Ext/Etec</t>
  </si>
  <si>
    <t>Etec Professor Fausto Mazzola</t>
  </si>
  <si>
    <t>Avaré</t>
  </si>
  <si>
    <t>Etec Professor Fausto Mazzola (EE Cel. João Cruz)</t>
  </si>
  <si>
    <t>145.01 - Ext/Etec</t>
  </si>
  <si>
    <t>Etec Professor Francisco dos Santos</t>
  </si>
  <si>
    <t>São Simão</t>
  </si>
  <si>
    <t>Etec Professor Horácio Augusto da Silveira</t>
  </si>
  <si>
    <t>Etec Professor Horácio Augusto da Silveira (EE Cônego João Ligabue)</t>
  </si>
  <si>
    <t>064.02 - Ext/Etec</t>
  </si>
  <si>
    <t>Etec Professor Horácio Augusto da Silveira (EE Prof.ª Carmosina Monteiro Vianna)</t>
  </si>
  <si>
    <t>064.01 - Ext/Etec</t>
  </si>
  <si>
    <t>Etec Professor Ídio Zucchi</t>
  </si>
  <si>
    <t>Bebedouro</t>
  </si>
  <si>
    <t>Etec Professor Ídio Zucchi (EE Abílio Manoel)</t>
  </si>
  <si>
    <t>151.03 - Ext/Etec</t>
  </si>
  <si>
    <t>Etec Professor Ídio Zucchi (EE Aurélio Arrobas Martins)</t>
  </si>
  <si>
    <t>Jaboticabal</t>
  </si>
  <si>
    <t>151.01 - Ext/Etec</t>
  </si>
  <si>
    <t>Etec Professor Ídio Zucchi (EE Doutor Paraíso Cavalcanti)</t>
  </si>
  <si>
    <t>151.02 - Ext/Etec</t>
  </si>
  <si>
    <t>Etec Professor Jadyr Salles</t>
  </si>
  <si>
    <t>Porto Ferreira</t>
  </si>
  <si>
    <t>Etec Professor José Ignácio Azevedo Filho</t>
  </si>
  <si>
    <t>Ituverava</t>
  </si>
  <si>
    <t>Etec Professor José Sant' Ana de Castro</t>
  </si>
  <si>
    <t>Cruzeiro</t>
  </si>
  <si>
    <t>Etec Professor José Sant' Ana de Castro (EE Oswaldo Cruz)</t>
  </si>
  <si>
    <t>077.01 - Ext/Etec</t>
  </si>
  <si>
    <t>Etec Professor Luiz Pires Barbosa</t>
  </si>
  <si>
    <t>Cândido Mota</t>
  </si>
  <si>
    <t>Etec Professor Marcos Uchôas dos Santos Penchel</t>
  </si>
  <si>
    <t>Cachoeira Paulista</t>
  </si>
  <si>
    <t>Etec Professor Mário Antônio Verza</t>
  </si>
  <si>
    <t>Palmital</t>
  </si>
  <si>
    <t>Etec Professor Massuyuki Kawano</t>
  </si>
  <si>
    <t>Tupã</t>
  </si>
  <si>
    <t>Etec Professor Massuyuki Kawano (EE Índia Vanuire)</t>
  </si>
  <si>
    <t>136.01 - Ext/Etec</t>
  </si>
  <si>
    <t>Etec Professor Matheus Leite de Abreu</t>
  </si>
  <si>
    <t>Mirassol</t>
  </si>
  <si>
    <t>Etec Professor Matheus Leite de Abreu (EE Anísio José Moreira)</t>
  </si>
  <si>
    <t>087.01 - Ext/Etec</t>
  </si>
  <si>
    <t>Etec Professor Milton Gazzetti</t>
  </si>
  <si>
    <t>Presidente Venceslau</t>
  </si>
  <si>
    <t>Etec Professor Pedro Leme Brisolla Sobrinho</t>
  </si>
  <si>
    <t>Ipaussu</t>
  </si>
  <si>
    <t>Etec Professor Urias Ferreira</t>
  </si>
  <si>
    <t>Etec Professor Urias Ferreira (EE Anchieta)</t>
  </si>
  <si>
    <t>Pederneiras</t>
  </si>
  <si>
    <t>090.01 - Ext/Etec</t>
  </si>
  <si>
    <t>Etec Professora Anna de Oliveira Ferraz</t>
  </si>
  <si>
    <t>Araraquara</t>
  </si>
  <si>
    <t>Etec Professora Anna de Oliveira Ferraz (EE Bento de Abreu)</t>
  </si>
  <si>
    <t>029.01 - Ext/Etec</t>
  </si>
  <si>
    <t>Etec Professora Carmelina Barbosa</t>
  </si>
  <si>
    <t>Dracena</t>
  </si>
  <si>
    <t>Etec Professora Doutora Doroti Quiomi Kanashiro Toyohara</t>
  </si>
  <si>
    <t>Etec Professora Ermelinda Giannini Teixeira</t>
  </si>
  <si>
    <t>Etec Professora Helcy Moreira Martins Aguiar</t>
  </si>
  <si>
    <t>Cafelândia</t>
  </si>
  <si>
    <t>Etec Professora Luzia Maria Machado</t>
  </si>
  <si>
    <t>Etec Professora Marinês Teodoro de Freitas Almeida</t>
  </si>
  <si>
    <t>Novo Horizonte</t>
  </si>
  <si>
    <t>Etec Professora Nair Luccas Ribeiro</t>
  </si>
  <si>
    <t>Teodoro Sampaio</t>
  </si>
  <si>
    <t>Etec Professora Terezinha Monteiro dos Santos</t>
  </si>
  <si>
    <t>Taquarituba</t>
  </si>
  <si>
    <t>Etec Raposo Tavares</t>
  </si>
  <si>
    <t>Etec Rodrigues de Abreu</t>
  </si>
  <si>
    <t>Etec Rodrigues de Abreu (EE Ernesto Monte)</t>
  </si>
  <si>
    <t>135.01 - Ext/Etec</t>
  </si>
  <si>
    <t>Etec Rosa Perrone Scavone</t>
  </si>
  <si>
    <t>Itatiba</t>
  </si>
  <si>
    <t>Etec Rosa Perrone Scavone (EE Ivony de Camargo Salles)</t>
  </si>
  <si>
    <t>100.01 - Ext/Etec</t>
  </si>
  <si>
    <t>Etec Rubens de Faria e Souza</t>
  </si>
  <si>
    <t>Etec Rubens de Faria e Souza (EE Prof. Francisco Euphrasio Monteiro)</t>
  </si>
  <si>
    <t>017.02 - Ext/Etec</t>
  </si>
  <si>
    <t>Etec Rubens de Faria e Souza (EE Prof. Roberto Paschoalick)</t>
  </si>
  <si>
    <t>017.01 - Ext/Etec</t>
  </si>
  <si>
    <t>Etec Salles Gomes</t>
  </si>
  <si>
    <t>Tatuí</t>
  </si>
  <si>
    <t>Etec Salles Gomes (EE Cesario Carlos de Almeida)</t>
  </si>
  <si>
    <t>Laranjal Paulista</t>
  </si>
  <si>
    <t>101.01 - Ext/Etec</t>
  </si>
  <si>
    <t>Etec Santa Ifigênia</t>
  </si>
  <si>
    <t>Etec São Mateus</t>
  </si>
  <si>
    <t>Etec Sebastiana Augusta de Moraes</t>
  </si>
  <si>
    <t>Andradina</t>
  </si>
  <si>
    <t>Etec Sebastiana Augusta de Moraes (EE Alice Marques da Silva Rocha)</t>
  </si>
  <si>
    <t>028.01 - Ext/Etec</t>
  </si>
  <si>
    <t>Etec Sebastiana Augusta de Moraes (EE Dona Noemia Dias Perotti)</t>
  </si>
  <si>
    <t>Mirandópolis</t>
  </si>
  <si>
    <t>028.02 - Ext/Etec</t>
  </si>
  <si>
    <t>Etec Sebastiana Augusta de Moraes (EE Doutor Alvaro Guião)</t>
  </si>
  <si>
    <t>028.05 - Ext/Etec</t>
  </si>
  <si>
    <t>Etec Sebastiana Augusta de Moraes (EE Vicente Barbosa)</t>
  </si>
  <si>
    <t>Valparaíso</t>
  </si>
  <si>
    <t>028.03 - Ext/Etec</t>
  </si>
  <si>
    <t>Etec SEBRAE</t>
  </si>
  <si>
    <t>Etec Sylvio de Mattos Carvalho</t>
  </si>
  <si>
    <t>Matão</t>
  </si>
  <si>
    <t>Etec Takashi Morita</t>
  </si>
  <si>
    <t>Etec Takashi Morita (CEU Alvarenga)</t>
  </si>
  <si>
    <t>200.02 - Ext/Etec</t>
  </si>
  <si>
    <t>Etec Takashi Morita (CEU Parelheiros)</t>
  </si>
  <si>
    <t>200.04 - Ext/Etec</t>
  </si>
  <si>
    <t>Etec Takashi Morita (EE Paulo Eiró)</t>
  </si>
  <si>
    <t>200.03 - Ext/Etec</t>
  </si>
  <si>
    <t>Etec Tenente Aviador Gustavo Klug</t>
  </si>
  <si>
    <t>Pirassununga</t>
  </si>
  <si>
    <t>Etec Tenente Aviador Gustavo Klug (EE Pirassununga)</t>
  </si>
  <si>
    <t>139.01 - Ext/Etec</t>
  </si>
  <si>
    <t>Etec Tereza Aparecida Cardoso Nunes de Oliveira</t>
  </si>
  <si>
    <t>Etec Tereza Aparecida Cardoso Nunes de Oliveira (EE Antonio Sylvio da Cunha Bueno)</t>
  </si>
  <si>
    <t>186.01 - Ext/Etec</t>
  </si>
  <si>
    <t>Etec Tereza Aparecida Cardoso Nunes de Oliveira (EE Deputado Raul Pilla)</t>
  </si>
  <si>
    <t>186.02 - Ext/Etec</t>
  </si>
  <si>
    <t>Etec Trajano Camargo</t>
  </si>
  <si>
    <t>Limeira</t>
  </si>
  <si>
    <t>Etec Trajano Camargo (EE Célio Rodrigues Alves)</t>
  </si>
  <si>
    <t>Cosmópolis</t>
  </si>
  <si>
    <t>104.02 - Ext/Etec</t>
  </si>
  <si>
    <t>Etec Trajano Camargo (EE Lázaro Duarte do Páteo)</t>
  </si>
  <si>
    <t>104.03 - Ext/Etec</t>
  </si>
  <si>
    <t>Etec Uirapuru</t>
  </si>
  <si>
    <t>Etec Vasco Antonio Venchiarutti</t>
  </si>
  <si>
    <t>Etec Vasco Antonio Venchiarutti (EE Dr. Antenor Soares Gandra)</t>
  </si>
  <si>
    <t>008.02 - Ext/Etec</t>
  </si>
  <si>
    <t>Etec Vasco Antonio Venchiarutti (EE Prof.ª Maria de Lourdes de Franca Silveira)</t>
  </si>
  <si>
    <t>008.01 - Ext/Etec</t>
  </si>
  <si>
    <t>Etec Waldyr Duron Junior</t>
  </si>
  <si>
    <t>Piraju</t>
  </si>
  <si>
    <t>Etec Zona Leste</t>
  </si>
  <si>
    <t>Etec Zona Leste (CEU Azul da Cor do Mar)</t>
  </si>
  <si>
    <t>211.01 - Ext/Etec</t>
  </si>
  <si>
    <t>Etec Zona Leste (CEU Parque São Carlos)</t>
  </si>
  <si>
    <t>211.02 - Ext/Etec</t>
  </si>
  <si>
    <t>Etec Zona Leste (EE Paulo Kobayashi)</t>
  </si>
  <si>
    <t>211.03 - Ext/Etec</t>
  </si>
  <si>
    <t>? ? ? ?</t>
  </si>
  <si>
    <t>JANEIRO</t>
  </si>
  <si>
    <t>Semanal</t>
  </si>
  <si>
    <t>DOM</t>
  </si>
  <si>
    <t>SEG</t>
  </si>
  <si>
    <t>TER</t>
  </si>
  <si>
    <t>QUA</t>
  </si>
  <si>
    <t>QUI</t>
  </si>
  <si>
    <t>SEX</t>
  </si>
  <si>
    <t>SAB</t>
  </si>
  <si>
    <t>Total DL</t>
  </si>
  <si>
    <t>C.H.</t>
  </si>
  <si>
    <t>Dia</t>
  </si>
  <si>
    <t>NL</t>
  </si>
  <si>
    <t>FEVEREIRO</t>
  </si>
  <si>
    <t>CCNL</t>
  </si>
  <si>
    <t>RP</t>
  </si>
  <si>
    <t>AA</t>
  </si>
  <si>
    <t>PL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</si>
  <si>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</si>
  <si>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</si>
  <si>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</si>
  <si>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</si>
  <si>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</si>
  <si>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</si>
  <si>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</si>
  <si>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</si>
  <si>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</si>
  <si>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</si>
  <si>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Município:</t>
  </si>
  <si>
    <t>Açúcar e Álcool</t>
  </si>
  <si>
    <t>Administração</t>
  </si>
  <si>
    <t>Administração - Integrado ao Ensino Médio</t>
  </si>
  <si>
    <t>Administração - Integrado ao Ensino Médio (EJA)</t>
  </si>
  <si>
    <t>Administração - Integrado ao Ensino Médio (interdependente)</t>
  </si>
  <si>
    <t>Agenciamento de Viagem</t>
  </si>
  <si>
    <t>Agente Comunitário de Saúde</t>
  </si>
  <si>
    <t>Agricultura</t>
  </si>
  <si>
    <t>Agrimensura</t>
  </si>
  <si>
    <t>Agroecologia</t>
  </si>
  <si>
    <t>Agroindústria</t>
  </si>
  <si>
    <t>Agronegócio</t>
  </si>
  <si>
    <t>Agropecuária</t>
  </si>
  <si>
    <t>Agropecuária - Integrado ao Ensino Médio</t>
  </si>
  <si>
    <t>Agropecuária (Alternância)</t>
  </si>
  <si>
    <t>Alimentos</t>
  </si>
  <si>
    <t>Alimentos - Integrado ao Ensino Médio</t>
  </si>
  <si>
    <t>Análise e Produção de Açúcar e Álcool</t>
  </si>
  <si>
    <t>Arte Dramática</t>
  </si>
  <si>
    <t>Automação Industrial</t>
  </si>
  <si>
    <t>Automação Industrial - Integrado ao Ensino Médio</t>
  </si>
  <si>
    <t>Automação Industrial - Integrado ao Ensino Médio (interdependente)</t>
  </si>
  <si>
    <t>Automação Predial -  Especialização</t>
  </si>
  <si>
    <t>Avicultura</t>
  </si>
  <si>
    <t>Biblioteca</t>
  </si>
  <si>
    <t>Bioquímica</t>
  </si>
  <si>
    <t>Biotecnologia</t>
  </si>
  <si>
    <t>Cafeicultura</t>
  </si>
  <si>
    <t>Calçados</t>
  </si>
  <si>
    <t>Calçados Integrado ao Ensino Médio (EJA)</t>
  </si>
  <si>
    <t>Canto</t>
  </si>
  <si>
    <t>Celulose e Papel</t>
  </si>
  <si>
    <t>Comércio</t>
  </si>
  <si>
    <t>Composição e Arranjo</t>
  </si>
  <si>
    <t>Comunicação Visual</t>
  </si>
  <si>
    <t>Comunicação Visual - Integrado ao Ensino Médio</t>
  </si>
  <si>
    <t xml:space="preserve">Comunicação Visual - Integrado ao Ensino Médio (interdependente) </t>
  </si>
  <si>
    <t>Contabilidade</t>
  </si>
  <si>
    <t>Contabilidade - Integrado ao Ensino Médio</t>
  </si>
  <si>
    <t>Cozinha</t>
  </si>
  <si>
    <t>Cuidador de Idosos</t>
  </si>
  <si>
    <t>Curtimento</t>
  </si>
  <si>
    <t>Dança</t>
  </si>
  <si>
    <t>Dança de Salão</t>
  </si>
  <si>
    <t>Dança Esportiva</t>
  </si>
  <si>
    <t>Desenho de Construção Civil</t>
  </si>
  <si>
    <t>Desenvolvimento de Aplicativos para Smartphones - Especialização</t>
  </si>
  <si>
    <t>Design de Interiores</t>
  </si>
  <si>
    <t>Design de Interiores - Integrado ao Ensino Médio</t>
  </si>
  <si>
    <t>Design de Interiores - Integrado ao Ensino Médio (interdependente)</t>
  </si>
  <si>
    <t>Design de Móveis</t>
  </si>
  <si>
    <t>Edificações</t>
  </si>
  <si>
    <t>Edificações - Integrado ao Ensino Médio</t>
  </si>
  <si>
    <t>Edificações - Integrado ao Ensino Médio (EJA)</t>
  </si>
  <si>
    <t>Eletroeletrônica</t>
  </si>
  <si>
    <t>Eletromecânica</t>
  </si>
  <si>
    <t>Eletrônica</t>
  </si>
  <si>
    <t>Eletrônica - Integrado ao Ensino Médio</t>
  </si>
  <si>
    <t xml:space="preserve">Eletrônica - Integrado ao Ensino Médio (interdependente) </t>
  </si>
  <si>
    <t>Eletrotécnica</t>
  </si>
  <si>
    <t>Eletrotécnica - Integrado ao Ensino Médio</t>
  </si>
  <si>
    <t>Eletrotécnica - Integrado ao Ensino Médio (interdependente)</t>
  </si>
  <si>
    <t>Enfermagem</t>
  </si>
  <si>
    <t>Enfermagem do Trabalho</t>
  </si>
  <si>
    <t>Ensino Médio</t>
  </si>
  <si>
    <t>Esportes e Atividade Física</t>
  </si>
  <si>
    <t>Eventos</t>
  </si>
  <si>
    <t>Eventos - Integrado ao Ensino Médio</t>
  </si>
  <si>
    <t>Fabricação de Instrumentos Musicais</t>
  </si>
  <si>
    <t>Farmácia</t>
  </si>
  <si>
    <t>Finanças</t>
  </si>
  <si>
    <t>Florestas</t>
  </si>
  <si>
    <t>Florestas - Integrado ao Ensino Médio</t>
  </si>
  <si>
    <t>Gestão Ambiental - Especialização</t>
  </si>
  <si>
    <t>Gestão da Produção de Enxovais e Decoração</t>
  </si>
  <si>
    <t>Gestão de Políticas Públicas</t>
  </si>
  <si>
    <t>Guia de Turismo</t>
  </si>
  <si>
    <t>Hidrologia</t>
  </si>
  <si>
    <t>Hospedagem</t>
  </si>
  <si>
    <t>Industrial Madeireiro</t>
  </si>
  <si>
    <t>Informática</t>
  </si>
  <si>
    <t>Informática - Integrado ao Ensino Médio</t>
  </si>
  <si>
    <t>Informática - Integrado ao Ensino Médio (interdependente)</t>
  </si>
  <si>
    <t>Informática para Internet</t>
  </si>
  <si>
    <t>Informática para Internet - Integrado ao Ensino Médio</t>
  </si>
  <si>
    <t>Informática para Internet - Integrado ao Ensino Médio (interdependente)</t>
  </si>
  <si>
    <t>Instrumentação</t>
  </si>
  <si>
    <t>Instrumentação e Equipamentos Industriais</t>
  </si>
  <si>
    <t>Instrumento Musical</t>
  </si>
  <si>
    <t>Java - Web Sphere/Rational - Especialização</t>
  </si>
  <si>
    <t>Lazer</t>
  </si>
  <si>
    <t>Legislativo</t>
  </si>
  <si>
    <t>Logística</t>
  </si>
  <si>
    <t>Logística - Integrado ao Ensino Médio</t>
  </si>
  <si>
    <t>Logística - Integrado ao Ensino Médio (interdependente)</t>
  </si>
  <si>
    <t>Manutenção Automotiva</t>
  </si>
  <si>
    <t>Manutenção de Aeronaves</t>
  </si>
  <si>
    <t>Manutenção de Aeronaves - Aviônicos</t>
  </si>
  <si>
    <t>Manutenção e Suporte em Informática</t>
  </si>
  <si>
    <t>Marketing</t>
  </si>
  <si>
    <t>Marketing - Integrado ao Ensino Médio</t>
  </si>
  <si>
    <t>Mecânica</t>
  </si>
  <si>
    <t>Mecânica - Integrado ao Ensino Médio</t>
  </si>
  <si>
    <t xml:space="preserve">Mecanização Agrícola </t>
  </si>
  <si>
    <t>Mecatrônica</t>
  </si>
  <si>
    <t>Mecatrônica - Integrado ao Ensino Médio</t>
  </si>
  <si>
    <t>Meio Ambiente</t>
  </si>
  <si>
    <t>Meio Ambiente - Integrado ao Ensino Médio</t>
  </si>
  <si>
    <t xml:space="preserve">Meio Ambiente - Integrado ao Ensino Médio (interdependente) </t>
  </si>
  <si>
    <t>Metalurgia</t>
  </si>
  <si>
    <t>Metalurgia (Produção de Peças Metálicas)</t>
  </si>
  <si>
    <t>Metalurgia (Siderurgia)</t>
  </si>
  <si>
    <t>Mineração</t>
  </si>
  <si>
    <t>Moda inclusiva - Especialização</t>
  </si>
  <si>
    <t>Modelagem de Vestuário</t>
  </si>
  <si>
    <t>Modelagem de Vestuário - Integrado ao Ensino Médio</t>
  </si>
  <si>
    <t>Móveis</t>
  </si>
  <si>
    <t>Multimída</t>
  </si>
  <si>
    <t>Museologia</t>
  </si>
  <si>
    <t>Nutrição e Dietética</t>
  </si>
  <si>
    <t>Nutrição e Dietética - Integrado ao Ensino Médio</t>
  </si>
  <si>
    <t>Organização Esportiva</t>
  </si>
  <si>
    <t xml:space="preserve">Orientação Comunitária </t>
  </si>
  <si>
    <t>Órteses e Próteses</t>
  </si>
  <si>
    <t>Paisagismo</t>
  </si>
  <si>
    <t>Portos</t>
  </si>
  <si>
    <t>Processamento de Carnes</t>
  </si>
  <si>
    <t>Processos Fotográficos</t>
  </si>
  <si>
    <t>Produção Cultural</t>
  </si>
  <si>
    <t>Produção de Áudio e Vídeo</t>
  </si>
  <si>
    <t>Produção de Cana de Açúcar</t>
  </si>
  <si>
    <t>Produção Orgânica</t>
  </si>
  <si>
    <t xml:space="preserve">Programação de Jogos Digitais </t>
  </si>
  <si>
    <t>Projetos Mecânicos</t>
  </si>
  <si>
    <t>Prótese Dentária</t>
  </si>
  <si>
    <t>Química</t>
  </si>
  <si>
    <t>Química - Integrado ao Ensino Médio</t>
  </si>
  <si>
    <t>Recursos Humanos</t>
  </si>
  <si>
    <t>Redes de Computadores</t>
  </si>
  <si>
    <t>Regência</t>
  </si>
  <si>
    <t>Saneamento</t>
  </si>
  <si>
    <t>Saúde Bucal</t>
  </si>
  <si>
    <t>Secretariado</t>
  </si>
  <si>
    <t>Secretariado - Integrado ao Ensino Médio</t>
  </si>
  <si>
    <t>Segurança do Trabalho</t>
  </si>
  <si>
    <t>Segurança do Trabalho - Integrado ao Ensino Médio</t>
  </si>
  <si>
    <t>Seguros</t>
  </si>
  <si>
    <t>Serviços Jurídicos</t>
  </si>
  <si>
    <t>Serviços Jurídicos - Integrado ao Ensino Médio</t>
  </si>
  <si>
    <t>Telecomunicações</t>
  </si>
  <si>
    <t>Têxtil</t>
  </si>
  <si>
    <t>Transações Imobiliárias</t>
  </si>
  <si>
    <t>Transporte Metroferroviário</t>
  </si>
  <si>
    <t>Transporte Rodoviário</t>
  </si>
  <si>
    <t>Turismo Receptivo</t>
  </si>
  <si>
    <t>Vestuário</t>
  </si>
  <si>
    <t>Zootecnia</t>
  </si>
  <si>
    <t>Cursos 2015</t>
  </si>
  <si>
    <t>Curso:</t>
  </si>
  <si>
    <t>Cursos:</t>
  </si>
  <si>
    <t>Confraternização Universal</t>
  </si>
  <si>
    <t>Carnaval</t>
  </si>
  <si>
    <t>Tiradentes</t>
  </si>
  <si>
    <t>Dia do Trabalho</t>
  </si>
  <si>
    <t>Corpus Christi</t>
  </si>
  <si>
    <t>Feriados 1º semestre</t>
  </si>
  <si>
    <t>Data</t>
  </si>
  <si>
    <t>Suspensão de atividades</t>
  </si>
  <si>
    <t>Sábados Letivos</t>
  </si>
  <si>
    <t>Período de Matrículas</t>
  </si>
  <si>
    <t>1º semestre</t>
  </si>
  <si>
    <t>Período de Rematrículas</t>
  </si>
  <si>
    <t>Período de Planejamento e Reuniões Pedagógicas</t>
  </si>
  <si>
    <t>Reuniões de Curso</t>
  </si>
  <si>
    <t>Entrega de Menções à Diretoria Acadêmica</t>
  </si>
  <si>
    <t>Conselho de Classe</t>
  </si>
  <si>
    <t>Semana de Reconsideração e Reclassificação</t>
  </si>
  <si>
    <t>Atribuição de Aulas</t>
  </si>
  <si>
    <t>Apresentação dos Resutados à Comunidade Escolar</t>
  </si>
  <si>
    <t>Eventos na Unidade</t>
  </si>
  <si>
    <t>Outras Reuniões</t>
  </si>
  <si>
    <t>Dia da Independência</t>
  </si>
  <si>
    <t>Dia de N. Sra. Aparecida</t>
  </si>
  <si>
    <t>Dia do Professor</t>
  </si>
  <si>
    <t>Finados</t>
  </si>
  <si>
    <t>Proclamação da República</t>
  </si>
  <si>
    <t>Natal</t>
  </si>
  <si>
    <t>2º semestre</t>
  </si>
  <si>
    <t>Atribuição de aulas</t>
  </si>
  <si>
    <t>Reunião Pedagógica</t>
  </si>
  <si>
    <t>Conselho de Classe não letivo</t>
  </si>
  <si>
    <t>Dia Letivo</t>
  </si>
  <si>
    <t>Planejamento</t>
  </si>
  <si>
    <t>Dia não letivo</t>
  </si>
  <si>
    <t>Anual</t>
  </si>
  <si>
    <t>Dias letivos</t>
  </si>
  <si>
    <t>Eventos Centro Paula Souza</t>
  </si>
  <si>
    <t>Inova - Divulgação e classificção - Melhor dos Melhores - Edição 2014</t>
  </si>
  <si>
    <t>Inova - Abertura da plantaforma para Edição 2015</t>
  </si>
  <si>
    <t>Inova - Evento "O melhor dos melhores" da Edição 2014</t>
  </si>
  <si>
    <t>Inova - Lançamento do Desafio Inova - Ideias e Negócios - Edição 2015</t>
  </si>
  <si>
    <t>Inova - Data Final para Inscrição de projetos</t>
  </si>
  <si>
    <t>Inova - Celebração do Dia Nacional da Inovação</t>
  </si>
  <si>
    <t>Inova - Divulgação dos Resultados da Etapa 3 - Edição 2015</t>
  </si>
  <si>
    <t>Inova - Encontros Regionais das equipes classificadas - Edição 2015</t>
  </si>
  <si>
    <t>Simpósio dos Ensinos Médio Técnico e Tecnológico</t>
  </si>
  <si>
    <t>FEETEPS - 2015</t>
  </si>
  <si>
    <t>Início e Término do Semestre Letivo</t>
  </si>
  <si>
    <t>Outras atividades da Unidade</t>
  </si>
  <si>
    <t>OR</t>
  </si>
  <si>
    <t>OA</t>
  </si>
  <si>
    <t xml:space="preserve">212.3 </t>
  </si>
  <si>
    <t>Borborema</t>
  </si>
  <si>
    <t>Sales</t>
  </si>
  <si>
    <t>212.1</t>
  </si>
  <si>
    <t>Itajobi</t>
  </si>
  <si>
    <t>212.4</t>
  </si>
  <si>
    <t>Mendonça</t>
  </si>
  <si>
    <t xml:space="preserve">212.5 </t>
  </si>
  <si>
    <t>Etec Professora Marinês Teodoro de Freitas Almeida (EM Clorinda Morano Carvalho)</t>
  </si>
  <si>
    <t>Etec Professora Marinês Teodoro de Freitas Almeida (EE Manoel Silveira Bueno)</t>
  </si>
  <si>
    <t>Etec Professora Marinês Teodoro de Freitas Almeida (EMEF Inspetora Maria Ap. Nelli)</t>
  </si>
  <si>
    <t>Etec Professora Marinês Teodoro de Freitas Almeida (EMEIEF Antonio Alves da Costa)</t>
  </si>
  <si>
    <t>06 e 07-mar-2015</t>
  </si>
  <si>
    <t>21, 22 e 23-out-2015</t>
  </si>
  <si>
    <t>15 a 23/jan</t>
  </si>
  <si>
    <t>16 a 24/jul</t>
  </si>
  <si>
    <t>CCL</t>
  </si>
  <si>
    <t>Conselho de Classe letivo</t>
  </si>
  <si>
    <t>Etec de Itararé(EE Prof. Christiano Marques Bonilha)</t>
  </si>
  <si>
    <t>243.01 - Ext/Etec</t>
  </si>
  <si>
    <t>Etec de Itararé(EMEFEI Donna Silvina)</t>
  </si>
  <si>
    <t>Bom Sucesso de Itararé</t>
  </si>
  <si>
    <t>Etec de Itararé(EMEFEI Profª Dirce Mendes Coluço)</t>
  </si>
  <si>
    <t>243.1 - Ext/Etec</t>
  </si>
  <si>
    <t>243.2 - Ext/Etec</t>
  </si>
  <si>
    <t>Etec Professora Carmelina Barbosa (EE Alfredo Machado)</t>
  </si>
  <si>
    <t>052.01 - Ext/Etec</t>
  </si>
  <si>
    <t>Etec Professora Carmelina Barbosa (Junqueirópolis)</t>
  </si>
  <si>
    <t>052.1 - Ext/Etec</t>
  </si>
  <si>
    <t>Etec Professora Carmelina Barbosa (Ouro Verde)</t>
  </si>
  <si>
    <t>Ouro Verde</t>
  </si>
  <si>
    <t>Etec Professora Carmelina Barbosa (Santa Mercedes)</t>
  </si>
  <si>
    <t>Santa Mercedes</t>
  </si>
  <si>
    <t>052.3 - Ext/Etec</t>
  </si>
  <si>
    <t>052.2 - Ext/Etec</t>
  </si>
  <si>
    <t>052.4 - Ext/Etec</t>
  </si>
  <si>
    <t>Tupi Paulista</t>
  </si>
  <si>
    <t>Etec Professora Carmelina Barbosa (Tupi Paulista)</t>
  </si>
  <si>
    <t>Arujá</t>
  </si>
  <si>
    <t>Santos Reis - Feriado Municipal</t>
  </si>
  <si>
    <t>São Sebastião - Feriado Municipal</t>
  </si>
  <si>
    <t>Aniversário da Cidade - Feriado Municipal</t>
  </si>
  <si>
    <t>Sexta-Feira Santa</t>
  </si>
  <si>
    <t>Início do semestre letivo</t>
  </si>
  <si>
    <t>Término do semestre letivo</t>
  </si>
  <si>
    <t>Quarta Feira de Cinzas</t>
  </si>
  <si>
    <t>22 a 26/jun</t>
  </si>
  <si>
    <t>04, 05 e 06/fev</t>
  </si>
  <si>
    <t>Reuniões de Planejamento</t>
  </si>
  <si>
    <t>Reunião Pedagógica - 08:00 às 12:00hs</t>
  </si>
  <si>
    <t>Reunião de Curso - 07:00 às 08:00hs</t>
  </si>
  <si>
    <t>Término do prazo para entrega de menções - 1º bimestre</t>
  </si>
  <si>
    <t>Término do prazo para entrega de menções - 2º bimestre/final</t>
  </si>
  <si>
    <t>Reunião do Conselho de Classe Intermediário - 1º bimestre</t>
  </si>
  <si>
    <t>Reunião do Conselho de Classe Intermediário/Final - 2º bimestre/final</t>
  </si>
  <si>
    <t>Divulgação dos resultados do Conselho de Classe Intermediário</t>
  </si>
  <si>
    <t>Divulgação dos resultados do Conselho de Classe Intermediário/Final</t>
  </si>
  <si>
    <t>14 a 20/jul</t>
  </si>
  <si>
    <t>Período para solicitação de reclassificação/reconsideração</t>
  </si>
  <si>
    <t>Atribuição de aulas referente ao 2º semestre de 2015</t>
  </si>
  <si>
    <t>11-15/mai</t>
  </si>
  <si>
    <t>Semana Paulo Freire</t>
  </si>
  <si>
    <t>01-08/abr</t>
  </si>
  <si>
    <t>1ª Semana de Provas - Ensino Integrado e Médio</t>
  </si>
  <si>
    <t>18-24/jun</t>
  </si>
  <si>
    <t>2ª Semana de Provas - Ensino Integrado e Médio</t>
  </si>
  <si>
    <t>Dia da Consciência Negra - Feriado Municipal</t>
  </si>
  <si>
    <t>13, 14 e 16/out</t>
  </si>
  <si>
    <t>Semana do Professor</t>
  </si>
  <si>
    <t>Dia do Funcionário Público</t>
  </si>
  <si>
    <t>Integração dos Alunos Ingressantes - referente ao dia 20/04/2015</t>
  </si>
  <si>
    <t>Festa Junina - referente ao dia 05/06/2015</t>
  </si>
  <si>
    <t>Simulado do ENEM - referente ao dia 14/10/2015</t>
  </si>
  <si>
    <t>Dia do Folclore - referente ao dia 16/10/2015</t>
  </si>
  <si>
    <t>Festividades do Aniversário da Escola - referente ao dia 13/10/2015</t>
  </si>
  <si>
    <t>Dia letivo referente ao dia 28/10/2015</t>
  </si>
  <si>
    <t>23 a 27/nov</t>
  </si>
  <si>
    <t>23 e 24/jul</t>
  </si>
  <si>
    <t>Término do prazo para entrega de menções - 3º bimestre/1º bimestre</t>
  </si>
  <si>
    <t>Término do prazo para entrega de menções - final</t>
  </si>
  <si>
    <t>Reunião do Conselho de Classe Intermediário - 3º bimestre/1º bimestre</t>
  </si>
  <si>
    <t>Reunião do Conselho de Classe Final</t>
  </si>
  <si>
    <t>Divulgação dos resultados do Conselho de Classe Final</t>
  </si>
  <si>
    <t>22 a 30/dez</t>
  </si>
  <si>
    <t>Atribuição de aulas referente ao ano/1º semestre de 2016</t>
  </si>
  <si>
    <t>05-09/out</t>
  </si>
  <si>
    <t>Feira Tecnológica</t>
  </si>
  <si>
    <t>Feriados 2º semestre</t>
  </si>
  <si>
    <t>19 a 23/out</t>
  </si>
  <si>
    <t>Semana de Progressão Parcial</t>
  </si>
  <si>
    <t>Formatura Ensino Integrado e Médio</t>
  </si>
  <si>
    <t>18-22/mai</t>
  </si>
  <si>
    <t>Revolução Constitucionalista</t>
  </si>
  <si>
    <t>Término do prazo para entrega de planos/provas de reclassificação/reconsideração</t>
  </si>
  <si>
    <t>Reunião com Servidores Administrativos</t>
  </si>
  <si>
    <t>Assembléia Geral Ordinária da Associação de Pais e Mestres</t>
  </si>
  <si>
    <t>Reunião do Conselho de Escola</t>
  </si>
  <si>
    <t>Reunião com Representantes Discentes</t>
  </si>
  <si>
    <t>Reunião com Coordenadores e Equipe de Direção</t>
  </si>
  <si>
    <t>Mococa, 01 de dezembro de 2014</t>
  </si>
  <si>
    <t>Homologado em 05 /01 /2015</t>
  </si>
  <si>
    <t>Maria Aparecida de Azevedo Martins</t>
  </si>
  <si>
    <t>Supervisora Educacional</t>
  </si>
  <si>
    <t>Marcelo Dias do Lago</t>
  </si>
  <si>
    <t>Diretor de ETEC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</si>
</sst>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#"/>
    <numFmt numFmtId="165" formatCode="000"/>
    <numFmt numFmtId="166" formatCode="[$-416]d\-mmm\-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Arial Rounded MT Bold"/>
      <family val="2"/>
    </font>
    <font>
      <sz val="10"/>
      <name val="Arial"/>
      <family val="2"/>
    </font>
    <font>
      <sz val="8"/>
      <name val="Arial"/>
      <family val="2"/>
    </font>
    <font>
      <sz val="7.5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2"/>
      <color theme="1"/>
      <name val="Times New Roman"/>
      <family val="2"/>
    </font>
    <font>
      <sz val="10"/>
      <name val="Cambria"/>
      <family val="1"/>
      <scheme val="maj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22"/>
      <color theme="1"/>
      <name val="Arial Rounded MT Bold"/>
      <family val="2"/>
    </font>
    <font>
      <b/>
      <i/>
      <sz val="9"/>
      <name val="Arial"/>
      <family val="2"/>
    </font>
    <font>
      <sz val="11"/>
      <color theme="0"/>
      <name val="Arial Rounded MT Bold"/>
      <family val="2"/>
    </font>
    <font>
      <i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0"/>
      <name val="Arial Rounded MT Bold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i/>
      <sz val="8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sz val="8"/>
      <color theme="0" tint="-0.499984740745262"/>
      <name val="Arial"/>
      <family val="2"/>
    </font>
    <font>
      <b/>
      <sz val="8"/>
      <color theme="5"/>
      <name val="Arial"/>
      <family val="2"/>
    </font>
    <font>
      <b/>
      <sz val="8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10"/>
      <name val="Arial"/>
      <family val="2"/>
    </font>
    <font>
      <sz val="9"/>
      <color theme="0" tint="-0.499984740745262"/>
      <name val="Arial"/>
      <family val="2"/>
    </font>
    <font>
      <b/>
      <sz val="9"/>
      <color indexed="23"/>
      <name val="Arial"/>
      <family val="2"/>
    </font>
    <font>
      <b/>
      <sz val="8"/>
      <color rgb="FFFFFF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69B8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</borders>
  <cellStyleXfs count="1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</cellStyleXfs>
  <cellXfs count="554">
    <xf numFmtId="0" fontId="0" fillId="0" borderId="0" xfId="0"/>
    <xf numFmtId="0" fontId="0" fillId="0" borderId="0" xfId="0" applyAlignment="1">
      <alignment vertical="center"/>
    </xf>
    <xf numFmtId="0" fontId="11" fillId="0" borderId="2" xfId="12" applyFont="1" applyFill="1" applyBorder="1"/>
    <xf numFmtId="0" fontId="11" fillId="0" borderId="2" xfId="12" applyFont="1" applyFill="1" applyBorder="1" applyAlignment="1">
      <alignment horizontal="left"/>
    </xf>
    <xf numFmtId="0" fontId="13" fillId="0" borderId="0" xfId="6" applyFont="1" applyFill="1" applyAlignment="1">
      <alignment vertical="center"/>
    </xf>
    <xf numFmtId="0" fontId="14" fillId="0" borderId="0" xfId="6" applyFont="1" applyFill="1" applyBorder="1" applyAlignment="1">
      <alignment vertical="center" wrapText="1"/>
    </xf>
    <xf numFmtId="0" fontId="14" fillId="0" borderId="0" xfId="6" applyFont="1" applyFill="1" applyAlignment="1">
      <alignment vertical="center" wrapText="1"/>
    </xf>
    <xf numFmtId="0" fontId="8" fillId="0" borderId="0" xfId="7" applyFont="1" applyFill="1" applyBorder="1" applyAlignment="1">
      <alignment horizontal="center" vertical="center"/>
    </xf>
    <xf numFmtId="164" fontId="8" fillId="0" borderId="0" xfId="7" applyNumberFormat="1" applyFont="1" applyFill="1" applyBorder="1" applyAlignment="1">
      <alignment horizontal="center" vertical="center"/>
    </xf>
    <xf numFmtId="164" fontId="8" fillId="0" borderId="0" xfId="7" applyNumberFormat="1" applyFont="1" applyFill="1" applyBorder="1" applyAlignment="1">
      <alignment horizontal="center" vertical="center" wrapText="1"/>
    </xf>
    <xf numFmtId="165" fontId="14" fillId="0" borderId="0" xfId="6" applyNumberFormat="1" applyFont="1" applyFill="1" applyBorder="1" applyAlignment="1">
      <alignment horizontal="center" vertical="center" wrapText="1"/>
    </xf>
    <xf numFmtId="0" fontId="8" fillId="0" borderId="0" xfId="6" applyFont="1" applyFill="1" applyBorder="1" applyAlignment="1">
      <alignment horizontal="center" vertical="center"/>
    </xf>
    <xf numFmtId="165" fontId="13" fillId="0" borderId="0" xfId="6" applyNumberFormat="1" applyFont="1" applyFill="1" applyAlignment="1">
      <alignment horizontal="center" vertical="center"/>
    </xf>
    <xf numFmtId="0" fontId="9" fillId="0" borderId="0" xfId="7" applyFont="1" applyFill="1" applyBorder="1" applyAlignment="1">
      <alignment horizontal="center" vertical="center" wrapText="1"/>
    </xf>
    <xf numFmtId="0" fontId="11" fillId="0" borderId="2" xfId="12" applyFont="1" applyFill="1" applyBorder="1" applyAlignment="1">
      <alignment wrapText="1"/>
    </xf>
    <xf numFmtId="0" fontId="12" fillId="0" borderId="0" xfId="1" applyFont="1" applyFill="1" applyAlignment="1">
      <alignment vertical="center" wrapText="1"/>
    </xf>
    <xf numFmtId="0" fontId="12" fillId="0" borderId="0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5" fillId="0" borderId="0" xfId="6" applyFont="1" applyBorder="1" applyAlignment="1">
      <alignment vertical="center"/>
    </xf>
    <xf numFmtId="0" fontId="4" fillId="0" borderId="0" xfId="7" applyFont="1" applyFill="1" applyBorder="1"/>
    <xf numFmtId="0" fontId="4" fillId="0" borderId="0" xfId="7" applyFont="1" applyFill="1" applyBorder="1" applyAlignment="1">
      <alignment vertical="center"/>
    </xf>
    <xf numFmtId="0" fontId="4" fillId="0" borderId="0" xfId="6" applyFont="1" applyFill="1" applyBorder="1"/>
    <xf numFmtId="0" fontId="4" fillId="0" borderId="0" xfId="6" applyFont="1"/>
    <xf numFmtId="0" fontId="6" fillId="0" borderId="0" xfId="6" applyFont="1" applyBorder="1" applyAlignment="1" applyProtection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" fontId="6" fillId="3" borderId="28" xfId="0" applyNumberFormat="1" applyFont="1" applyFill="1" applyBorder="1" applyAlignment="1" applyProtection="1">
      <alignment horizontal="center" vertical="center"/>
      <protection locked="0"/>
    </xf>
    <xf numFmtId="16" fontId="6" fillId="3" borderId="4" xfId="0" applyNumberFormat="1" applyFont="1" applyFill="1" applyBorder="1" applyAlignment="1" applyProtection="1">
      <alignment horizontal="center" vertical="center"/>
      <protection locked="0"/>
    </xf>
    <xf numFmtId="16" fontId="6" fillId="0" borderId="4" xfId="0" applyNumberFormat="1" applyFont="1" applyBorder="1" applyAlignment="1" applyProtection="1">
      <alignment horizontal="center" vertical="center"/>
      <protection locked="0"/>
    </xf>
    <xf numFmtId="16" fontId="6" fillId="0" borderId="4" xfId="0" applyNumberFormat="1" applyFont="1" applyBorder="1" applyAlignment="1" applyProtection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/>
    <xf numFmtId="0" fontId="26" fillId="0" borderId="5" xfId="6" applyFont="1" applyFill="1" applyBorder="1" applyAlignment="1" applyProtection="1">
      <alignment horizontal="center" vertical="center"/>
    </xf>
    <xf numFmtId="0" fontId="4" fillId="0" borderId="0" xfId="6" applyFont="1" applyProtection="1">
      <protection locked="0"/>
    </xf>
    <xf numFmtId="0" fontId="4" fillId="0" borderId="0" xfId="6" applyFont="1" applyFill="1" applyProtection="1">
      <protection locked="0"/>
    </xf>
    <xf numFmtId="0" fontId="24" fillId="12" borderId="5" xfId="6" applyFont="1" applyFill="1" applyBorder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0" xfId="0" applyFont="1" applyBorder="1" applyAlignment="1" applyProtection="1">
      <alignment wrapText="1"/>
      <protection locked="0"/>
    </xf>
    <xf numFmtId="0" fontId="27" fillId="0" borderId="0" xfId="0" applyFont="1"/>
    <xf numFmtId="0" fontId="13" fillId="0" borderId="0" xfId="6" applyFont="1" applyFill="1" applyAlignment="1">
      <alignment horizontal="left" vertical="center"/>
    </xf>
    <xf numFmtId="0" fontId="28" fillId="0" borderId="0" xfId="0" applyFont="1"/>
    <xf numFmtId="0" fontId="13" fillId="0" borderId="0" xfId="0" applyFont="1"/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0" fillId="0" borderId="34" xfId="0" applyBorder="1" applyAlignment="1" applyProtection="1">
      <alignment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4" fillId="0" borderId="38" xfId="6" applyFont="1" applyBorder="1" applyAlignment="1" applyProtection="1">
      <protection locked="0"/>
    </xf>
    <xf numFmtId="0" fontId="4" fillId="0" borderId="0" xfId="6" applyFont="1" applyBorder="1" applyAlignment="1" applyProtection="1">
      <alignment horizontal="center"/>
      <protection locked="0"/>
    </xf>
    <xf numFmtId="0" fontId="4" fillId="0" borderId="9" xfId="6" applyFont="1" applyFill="1" applyBorder="1" applyAlignment="1" applyProtection="1">
      <alignment horizontal="center"/>
      <protection locked="0"/>
    </xf>
    <xf numFmtId="0" fontId="4" fillId="0" borderId="0" xfId="6" applyFont="1" applyFill="1" applyBorder="1" applyAlignment="1" applyProtection="1">
      <alignment horizont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6" fillId="0" borderId="2" xfId="6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15" fillId="0" borderId="0" xfId="0" applyFont="1" applyFill="1" applyAlignment="1" applyProtection="1">
      <alignment horizontal="left" vertical="center"/>
    </xf>
    <xf numFmtId="0" fontId="25" fillId="0" borderId="0" xfId="0" applyFont="1" applyAlignment="1" applyProtection="1">
      <alignment vertical="center"/>
    </xf>
    <xf numFmtId="0" fontId="26" fillId="0" borderId="0" xfId="0" applyFont="1" applyBorder="1" applyAlignment="1" applyProtection="1"/>
    <xf numFmtId="0" fontId="21" fillId="0" borderId="0" xfId="0" applyFont="1" applyBorder="1" applyAlignment="1" applyProtection="1">
      <alignment horizontal="center" vertical="center"/>
    </xf>
    <xf numFmtId="0" fontId="5" fillId="0" borderId="38" xfId="6" applyFont="1" applyBorder="1" applyAlignment="1" applyProtection="1">
      <protection locked="0"/>
    </xf>
    <xf numFmtId="0" fontId="5" fillId="0" borderId="9" xfId="6" applyFont="1" applyFill="1" applyBorder="1" applyAlignment="1" applyProtection="1">
      <alignment horizont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33" fillId="0" borderId="0" xfId="6" applyFont="1" applyBorder="1" applyAlignment="1" applyProtection="1">
      <alignment horizontal="center"/>
      <protection locked="0"/>
    </xf>
    <xf numFmtId="0" fontId="5" fillId="0" borderId="0" xfId="6" applyFont="1" applyBorder="1" applyAlignment="1" applyProtection="1">
      <alignment vertical="center"/>
      <protection locked="0"/>
    </xf>
    <xf numFmtId="0" fontId="30" fillId="0" borderId="0" xfId="6" applyFont="1" applyBorder="1" applyAlignment="1" applyProtection="1">
      <alignment horizontal="center" vertical="center"/>
      <protection locked="0"/>
    </xf>
    <xf numFmtId="0" fontId="5" fillId="0" borderId="0" xfId="6" applyFont="1" applyBorder="1" applyAlignment="1" applyProtection="1">
      <alignment horizontal="center" vertical="center"/>
      <protection locked="0"/>
    </xf>
    <xf numFmtId="0" fontId="5" fillId="0" borderId="22" xfId="6" applyFont="1" applyBorder="1" applyAlignment="1" applyProtection="1">
      <protection locked="0"/>
    </xf>
    <xf numFmtId="0" fontId="5" fillId="0" borderId="44" xfId="6" applyFont="1" applyFill="1" applyBorder="1" applyAlignment="1" applyProtection="1">
      <alignment horizontal="center"/>
      <protection locked="0"/>
    </xf>
    <xf numFmtId="0" fontId="31" fillId="3" borderId="0" xfId="6" applyFont="1" applyFill="1" applyBorder="1" applyAlignment="1" applyProtection="1">
      <alignment horizontal="center" vertical="center"/>
    </xf>
    <xf numFmtId="0" fontId="32" fillId="3" borderId="0" xfId="6" applyFont="1" applyFill="1" applyBorder="1" applyAlignment="1" applyProtection="1">
      <alignment horizontal="center" vertical="center"/>
    </xf>
    <xf numFmtId="0" fontId="29" fillId="3" borderId="0" xfId="6" applyFont="1" applyFill="1" applyBorder="1" applyAlignment="1" applyProtection="1">
      <alignment horizontal="center" vertical="center"/>
    </xf>
    <xf numFmtId="0" fontId="34" fillId="3" borderId="0" xfId="6" applyFont="1" applyFill="1" applyBorder="1" applyAlignment="1" applyProtection="1">
      <alignment horizontal="center" vertical="center"/>
    </xf>
    <xf numFmtId="0" fontId="5" fillId="0" borderId="0" xfId="6" applyFont="1" applyBorder="1" applyAlignment="1" applyProtection="1">
      <alignment horizontal="center"/>
    </xf>
    <xf numFmtId="0" fontId="22" fillId="0" borderId="0" xfId="0" applyFont="1" applyAlignment="1" applyProtection="1">
      <alignment vertical="center"/>
    </xf>
    <xf numFmtId="0" fontId="29" fillId="0" borderId="2" xfId="6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2" fillId="0" borderId="0" xfId="0" applyFont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/>
    </xf>
    <xf numFmtId="0" fontId="29" fillId="0" borderId="5" xfId="6" applyFont="1" applyFill="1" applyBorder="1" applyAlignment="1" applyProtection="1">
      <alignment horizontal="center" vertical="center"/>
    </xf>
    <xf numFmtId="0" fontId="22" fillId="8" borderId="2" xfId="0" applyFont="1" applyFill="1" applyBorder="1" applyAlignment="1" applyProtection="1">
      <alignment horizontal="center" vertical="center"/>
    </xf>
    <xf numFmtId="0" fontId="35" fillId="9" borderId="2" xfId="0" applyFont="1" applyFill="1" applyBorder="1" applyAlignment="1" applyProtection="1">
      <alignment horizontal="center" vertical="center"/>
    </xf>
    <xf numFmtId="0" fontId="36" fillId="11" borderId="5" xfId="6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vertical="center"/>
    </xf>
    <xf numFmtId="0" fontId="22" fillId="0" borderId="0" xfId="0" applyFont="1" applyFill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0" fontId="22" fillId="0" borderId="0" xfId="0" applyFont="1" applyProtection="1"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22" fillId="0" borderId="39" xfId="0" applyFont="1" applyBorder="1" applyAlignment="1" applyProtection="1">
      <alignment horizontal="center" vertical="center"/>
      <protection locked="0"/>
    </xf>
    <xf numFmtId="0" fontId="38" fillId="0" borderId="42" xfId="6" applyFont="1" applyBorder="1" applyProtection="1">
      <protection locked="0"/>
    </xf>
    <xf numFmtId="0" fontId="39" fillId="4" borderId="28" xfId="6" applyFont="1" applyFill="1" applyBorder="1" applyAlignment="1" applyProtection="1">
      <alignment horizontal="center" vertical="center"/>
      <protection locked="0"/>
    </xf>
    <xf numFmtId="0" fontId="38" fillId="0" borderId="49" xfId="6" applyFont="1" applyBorder="1" applyAlignment="1" applyProtection="1">
      <alignment horizontal="center" vertical="center"/>
      <protection locked="0"/>
    </xf>
    <xf numFmtId="0" fontId="38" fillId="0" borderId="53" xfId="6" applyFont="1" applyBorder="1" applyAlignment="1" applyProtection="1">
      <alignment horizontal="center" vertical="center"/>
      <protection locked="0"/>
    </xf>
    <xf numFmtId="0" fontId="38" fillId="0" borderId="48" xfId="6" applyFont="1" applyBorder="1" applyAlignment="1" applyProtection="1">
      <alignment horizontal="center" vertical="center"/>
      <protection locked="0"/>
    </xf>
    <xf numFmtId="0" fontId="38" fillId="0" borderId="6" xfId="6" applyFont="1" applyFill="1" applyBorder="1" applyAlignment="1" applyProtection="1">
      <alignment horizontal="center"/>
      <protection locked="0"/>
    </xf>
    <xf numFmtId="0" fontId="40" fillId="5" borderId="5" xfId="6" applyFont="1" applyFill="1" applyBorder="1" applyAlignment="1" applyProtection="1">
      <alignment vertical="center"/>
    </xf>
    <xf numFmtId="0" fontId="40" fillId="5" borderId="15" xfId="6" applyFont="1" applyFill="1" applyBorder="1" applyAlignment="1" applyProtection="1">
      <alignment vertical="center"/>
    </xf>
    <xf numFmtId="0" fontId="40" fillId="4" borderId="6" xfId="6" applyFont="1" applyFill="1" applyBorder="1" applyAlignment="1" applyProtection="1">
      <alignment vertical="center"/>
      <protection locked="0"/>
    </xf>
    <xf numFmtId="0" fontId="40" fillId="5" borderId="9" xfId="6" applyFont="1" applyFill="1" applyBorder="1" applyAlignment="1" applyProtection="1">
      <alignment vertical="center"/>
    </xf>
    <xf numFmtId="0" fontId="40" fillId="5" borderId="52" xfId="6" applyFont="1" applyFill="1" applyBorder="1" applyAlignment="1" applyProtection="1">
      <alignment vertical="center"/>
    </xf>
    <xf numFmtId="0" fontId="40" fillId="5" borderId="7" xfId="6" applyFont="1" applyFill="1" applyBorder="1" applyAlignment="1" applyProtection="1">
      <alignment vertical="center"/>
    </xf>
    <xf numFmtId="0" fontId="40" fillId="5" borderId="16" xfId="6" applyFont="1" applyFill="1" applyBorder="1" applyAlignment="1" applyProtection="1">
      <alignment vertical="center"/>
    </xf>
    <xf numFmtId="0" fontId="40" fillId="5" borderId="41" xfId="6" applyFont="1" applyFill="1" applyBorder="1" applyAlignment="1" applyProtection="1">
      <alignment vertical="center"/>
    </xf>
    <xf numFmtId="0" fontId="40" fillId="5" borderId="17" xfId="6" applyFont="1" applyFill="1" applyBorder="1" applyAlignment="1" applyProtection="1">
      <alignment vertical="center"/>
    </xf>
    <xf numFmtId="0" fontId="40" fillId="5" borderId="25" xfId="6" applyFont="1" applyFill="1" applyBorder="1" applyAlignment="1" applyProtection="1">
      <alignment vertical="center"/>
    </xf>
    <xf numFmtId="0" fontId="38" fillId="0" borderId="12" xfId="6" applyFont="1" applyBorder="1" applyAlignment="1" applyProtection="1">
      <alignment vertical="center"/>
      <protection locked="0"/>
    </xf>
    <xf numFmtId="0" fontId="40" fillId="4" borderId="12" xfId="6" applyFont="1" applyFill="1" applyBorder="1" applyAlignment="1" applyProtection="1">
      <alignment horizontal="center" vertical="center"/>
      <protection locked="0"/>
    </xf>
    <xf numFmtId="0" fontId="38" fillId="0" borderId="40" xfId="6" applyFont="1" applyBorder="1" applyAlignment="1" applyProtection="1">
      <alignment horizontal="center" vertical="center"/>
      <protection locked="0"/>
    </xf>
    <xf numFmtId="0" fontId="38" fillId="0" borderId="19" xfId="6" applyFont="1" applyBorder="1" applyAlignment="1" applyProtection="1">
      <alignment horizontal="center" vertical="center"/>
      <protection locked="0"/>
    </xf>
    <xf numFmtId="0" fontId="38" fillId="0" borderId="20" xfId="6" applyFont="1" applyBorder="1" applyAlignment="1" applyProtection="1">
      <alignment horizontal="center" vertical="center"/>
      <protection locked="0"/>
    </xf>
    <xf numFmtId="0" fontId="43" fillId="4" borderId="23" xfId="7" applyFont="1" applyFill="1" applyBorder="1" applyAlignment="1" applyProtection="1">
      <alignment horizontal="center" vertical="center"/>
      <protection locked="0"/>
    </xf>
    <xf numFmtId="0" fontId="40" fillId="4" borderId="23" xfId="6" applyFont="1" applyFill="1" applyBorder="1" applyAlignment="1" applyProtection="1">
      <alignment horizontal="center" vertical="center"/>
      <protection locked="0"/>
    </xf>
    <xf numFmtId="0" fontId="37" fillId="0" borderId="5" xfId="6" applyFont="1" applyFill="1" applyBorder="1" applyAlignment="1" applyProtection="1">
      <alignment horizontal="center" vertical="center"/>
      <protection locked="0"/>
    </xf>
    <xf numFmtId="0" fontId="40" fillId="4" borderId="6" xfId="6" applyFont="1" applyFill="1" applyBorder="1" applyAlignment="1" applyProtection="1">
      <alignment horizontal="center" vertical="center"/>
      <protection locked="0"/>
    </xf>
    <xf numFmtId="0" fontId="37" fillId="0" borderId="9" xfId="6" applyFont="1" applyFill="1" applyBorder="1" applyAlignment="1" applyProtection="1">
      <alignment horizontal="center" vertical="center"/>
      <protection locked="0"/>
    </xf>
    <xf numFmtId="0" fontId="37" fillId="0" borderId="15" xfId="6" applyFont="1" applyFill="1" applyBorder="1" applyAlignment="1" applyProtection="1">
      <alignment horizontal="center" vertical="center"/>
      <protection locked="0"/>
    </xf>
    <xf numFmtId="0" fontId="40" fillId="4" borderId="25" xfId="6" applyFont="1" applyFill="1" applyBorder="1" applyAlignment="1" applyProtection="1">
      <alignment horizontal="center" vertical="center"/>
      <protection locked="0"/>
    </xf>
    <xf numFmtId="0" fontId="37" fillId="0" borderId="5" xfId="6" applyFont="1" applyBorder="1" applyAlignment="1" applyProtection="1">
      <alignment horizontal="center" vertical="center"/>
    </xf>
    <xf numFmtId="0" fontId="38" fillId="0" borderId="12" xfId="6" applyFont="1" applyBorder="1" applyAlignment="1" applyProtection="1">
      <alignment horizontal="center"/>
      <protection locked="0"/>
    </xf>
    <xf numFmtId="0" fontId="38" fillId="0" borderId="12" xfId="6" applyFont="1" applyFill="1" applyBorder="1" applyAlignment="1" applyProtection="1">
      <alignment horizontal="center"/>
      <protection locked="0"/>
    </xf>
    <xf numFmtId="0" fontId="38" fillId="0" borderId="66" xfId="6" applyFont="1" applyFill="1" applyBorder="1" applyAlignment="1" applyProtection="1">
      <alignment horizontal="center"/>
      <protection locked="0"/>
    </xf>
    <xf numFmtId="0" fontId="40" fillId="4" borderId="0" xfId="6" applyFont="1" applyFill="1" applyBorder="1" applyAlignment="1" applyProtection="1">
      <alignment horizontal="center" vertical="center"/>
      <protection locked="0"/>
    </xf>
    <xf numFmtId="0" fontId="37" fillId="0" borderId="18" xfId="6" applyFont="1" applyBorder="1" applyAlignment="1" applyProtection="1">
      <alignment horizontal="center" vertical="center"/>
    </xf>
    <xf numFmtId="0" fontId="40" fillId="4" borderId="34" xfId="6" applyFont="1" applyFill="1" applyBorder="1" applyAlignment="1" applyProtection="1">
      <alignment horizontal="center" vertical="center"/>
      <protection locked="0"/>
    </xf>
    <xf numFmtId="0" fontId="37" fillId="0" borderId="18" xfId="6" applyFont="1" applyFill="1" applyBorder="1" applyAlignment="1" applyProtection="1">
      <alignment horizontal="center" vertical="center"/>
      <protection locked="0"/>
    </xf>
    <xf numFmtId="0" fontId="37" fillId="0" borderId="46" xfId="6" applyFont="1" applyFill="1" applyBorder="1" applyAlignment="1" applyProtection="1">
      <alignment horizontal="center" vertical="center"/>
      <protection locked="0"/>
    </xf>
    <xf numFmtId="0" fontId="43" fillId="4" borderId="42" xfId="7" applyFont="1" applyFill="1" applyBorder="1" applyAlignment="1" applyProtection="1">
      <alignment horizontal="center" vertical="center"/>
      <protection locked="0"/>
    </xf>
    <xf numFmtId="0" fontId="43" fillId="4" borderId="26" xfId="7" applyFont="1" applyFill="1" applyBorder="1" applyAlignment="1" applyProtection="1">
      <alignment horizontal="center" vertical="center"/>
      <protection locked="0"/>
    </xf>
    <xf numFmtId="0" fontId="40" fillId="4" borderId="26" xfId="6" applyFont="1" applyFill="1" applyBorder="1" applyAlignment="1" applyProtection="1">
      <alignment horizontal="center" vertical="center"/>
      <protection locked="0"/>
    </xf>
    <xf numFmtId="0" fontId="37" fillId="0" borderId="17" xfId="6" applyFont="1" applyFill="1" applyBorder="1" applyAlignment="1" applyProtection="1">
      <alignment horizontal="center" vertical="center"/>
      <protection locked="0"/>
    </xf>
    <xf numFmtId="0" fontId="37" fillId="0" borderId="25" xfId="6" applyFont="1" applyFill="1" applyBorder="1" applyAlignment="1" applyProtection="1">
      <alignment horizontal="center" vertical="center"/>
      <protection locked="0"/>
    </xf>
    <xf numFmtId="0" fontId="40" fillId="4" borderId="21" xfId="6" applyFont="1" applyFill="1" applyBorder="1" applyAlignment="1" applyProtection="1">
      <alignment horizontal="center" vertical="center"/>
      <protection locked="0"/>
    </xf>
    <xf numFmtId="0" fontId="38" fillId="3" borderId="12" xfId="6" applyFont="1" applyFill="1" applyBorder="1" applyAlignment="1" applyProtection="1">
      <alignment vertical="center"/>
      <protection locked="0"/>
    </xf>
    <xf numFmtId="0" fontId="40" fillId="3" borderId="37" xfId="6" applyFont="1" applyFill="1" applyBorder="1" applyAlignment="1" applyProtection="1">
      <alignment horizontal="center" vertical="center"/>
      <protection locked="0"/>
    </xf>
    <xf numFmtId="0" fontId="38" fillId="3" borderId="27" xfId="6" applyFont="1" applyFill="1" applyBorder="1" applyAlignment="1" applyProtection="1">
      <alignment horizontal="center" vertical="center"/>
      <protection locked="0"/>
    </xf>
    <xf numFmtId="0" fontId="38" fillId="3" borderId="19" xfId="6" applyFont="1" applyFill="1" applyBorder="1" applyAlignment="1" applyProtection="1">
      <alignment horizontal="center" vertical="center"/>
      <protection locked="0"/>
    </xf>
    <xf numFmtId="0" fontId="38" fillId="3" borderId="20" xfId="6" applyFont="1" applyFill="1" applyBorder="1" applyAlignment="1" applyProtection="1">
      <alignment horizontal="center" vertical="center"/>
      <protection locked="0"/>
    </xf>
    <xf numFmtId="0" fontId="40" fillId="4" borderId="28" xfId="6" applyFont="1" applyFill="1" applyBorder="1" applyAlignment="1" applyProtection="1">
      <alignment horizontal="center" vertical="center"/>
      <protection locked="0"/>
    </xf>
    <xf numFmtId="0" fontId="38" fillId="0" borderId="52" xfId="6" applyFont="1" applyBorder="1" applyAlignment="1" applyProtection="1">
      <alignment horizontal="center" vertical="center"/>
      <protection locked="0"/>
    </xf>
    <xf numFmtId="0" fontId="38" fillId="0" borderId="7" xfId="6" applyFont="1" applyBorder="1" applyAlignment="1" applyProtection="1">
      <alignment horizontal="center" vertical="center"/>
      <protection locked="0"/>
    </xf>
    <xf numFmtId="0" fontId="38" fillId="0" borderId="16" xfId="6" applyFont="1" applyBorder="1" applyAlignment="1" applyProtection="1">
      <alignment horizontal="center" vertical="center"/>
      <protection locked="0"/>
    </xf>
    <xf numFmtId="0" fontId="43" fillId="4" borderId="28" xfId="7" applyFont="1" applyFill="1" applyBorder="1" applyAlignment="1" applyProtection="1">
      <alignment horizontal="center" vertical="center"/>
      <protection locked="0"/>
    </xf>
    <xf numFmtId="0" fontId="43" fillId="4" borderId="4" xfId="7" applyFont="1" applyFill="1" applyBorder="1" applyAlignment="1" applyProtection="1">
      <alignment horizontal="center" vertical="center"/>
      <protection locked="0"/>
    </xf>
    <xf numFmtId="0" fontId="37" fillId="4" borderId="6" xfId="6" applyFont="1" applyFill="1" applyBorder="1" applyAlignment="1" applyProtection="1">
      <alignment horizontal="center" vertical="center"/>
      <protection locked="0"/>
    </xf>
    <xf numFmtId="0" fontId="37" fillId="0" borderId="82" xfId="6" applyFont="1" applyFill="1" applyBorder="1" applyAlignment="1" applyProtection="1">
      <alignment horizontal="center" vertical="center"/>
      <protection locked="0"/>
    </xf>
    <xf numFmtId="0" fontId="37" fillId="0" borderId="70" xfId="6" applyFont="1" applyFill="1" applyBorder="1" applyAlignment="1" applyProtection="1">
      <alignment horizontal="center" vertical="center"/>
      <protection locked="0"/>
    </xf>
    <xf numFmtId="0" fontId="43" fillId="4" borderId="28" xfId="7" applyFont="1" applyFill="1" applyBorder="1" applyAlignment="1" applyProtection="1">
      <alignment horizontal="left" vertical="center"/>
      <protection locked="0"/>
    </xf>
    <xf numFmtId="0" fontId="43" fillId="4" borderId="4" xfId="7" applyFont="1" applyFill="1" applyBorder="1" applyAlignment="1" applyProtection="1">
      <alignment horizontal="left" vertical="center"/>
      <protection locked="0"/>
    </xf>
    <xf numFmtId="0" fontId="43" fillId="4" borderId="55" xfId="7" applyFont="1" applyFill="1" applyBorder="1" applyAlignment="1" applyProtection="1">
      <alignment horizontal="right" vertical="center"/>
      <protection locked="0"/>
    </xf>
    <xf numFmtId="0" fontId="38" fillId="0" borderId="42" xfId="6" applyFont="1" applyBorder="1" applyAlignment="1" applyProtection="1">
      <alignment vertical="center"/>
      <protection locked="0"/>
    </xf>
    <xf numFmtId="0" fontId="37" fillId="3" borderId="18" xfId="6" applyFont="1" applyFill="1" applyBorder="1" applyAlignment="1" applyProtection="1">
      <alignment horizontal="center" vertical="center"/>
      <protection locked="0"/>
    </xf>
    <xf numFmtId="0" fontId="37" fillId="3" borderId="5" xfId="6" applyFont="1" applyFill="1" applyBorder="1" applyAlignment="1" applyProtection="1">
      <alignment horizontal="center" vertical="center"/>
      <protection locked="0"/>
    </xf>
    <xf numFmtId="0" fontId="15" fillId="0" borderId="26" xfId="0" applyFont="1" applyBorder="1" applyAlignment="1" applyProtection="1">
      <alignment vertical="center"/>
    </xf>
    <xf numFmtId="0" fontId="22" fillId="0" borderId="26" xfId="0" applyFont="1" applyBorder="1" applyAlignment="1" applyProtection="1">
      <alignment vertical="center"/>
    </xf>
    <xf numFmtId="0" fontId="22" fillId="0" borderId="24" xfId="0" applyFont="1" applyBorder="1" applyAlignment="1" applyProtection="1">
      <alignment vertical="center"/>
    </xf>
    <xf numFmtId="0" fontId="22" fillId="0" borderId="34" xfId="0" applyFont="1" applyBorder="1" applyAlignment="1" applyProtection="1">
      <alignment vertical="center"/>
    </xf>
    <xf numFmtId="0" fontId="22" fillId="0" borderId="0" xfId="0" applyFont="1" applyBorder="1" applyAlignment="1" applyProtection="1">
      <alignment horizontal="left" vertical="center"/>
    </xf>
    <xf numFmtId="0" fontId="22" fillId="0" borderId="23" xfId="0" applyFont="1" applyBorder="1" applyAlignment="1" applyProtection="1">
      <alignment vertical="center"/>
    </xf>
    <xf numFmtId="0" fontId="46" fillId="13" borderId="2" xfId="0" applyFont="1" applyFill="1" applyBorder="1" applyAlignment="1" applyProtection="1">
      <alignment horizontal="center" vertical="center"/>
    </xf>
    <xf numFmtId="0" fontId="38" fillId="0" borderId="0" xfId="0" applyFont="1" applyBorder="1" applyAlignment="1" applyProtection="1">
      <alignment horizontal="left" vertical="center"/>
      <protection locked="0"/>
    </xf>
    <xf numFmtId="0" fontId="38" fillId="0" borderId="59" xfId="0" applyFont="1" applyBorder="1" applyAlignment="1" applyProtection="1">
      <alignment horizontal="left" vertical="center"/>
      <protection locked="0"/>
    </xf>
    <xf numFmtId="16" fontId="38" fillId="0" borderId="26" xfId="7" applyNumberFormat="1" applyFont="1" applyBorder="1" applyAlignment="1" applyProtection="1">
      <alignment horizontal="left" vertical="center"/>
      <protection locked="0"/>
    </xf>
    <xf numFmtId="16" fontId="38" fillId="0" borderId="0" xfId="7" applyNumberFormat="1" applyFont="1" applyBorder="1" applyAlignment="1" applyProtection="1">
      <alignment horizontal="left" vertical="center"/>
      <protection locked="0"/>
    </xf>
    <xf numFmtId="16" fontId="38" fillId="0" borderId="59" xfId="7" applyNumberFormat="1" applyFont="1" applyBorder="1" applyAlignment="1" applyProtection="1">
      <alignment horizontal="left" vertical="center"/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0" xfId="0" applyFont="1" applyBorder="1" applyAlignment="1" applyProtection="1">
      <alignment horizontal="left"/>
      <protection locked="0"/>
    </xf>
    <xf numFmtId="0" fontId="38" fillId="0" borderId="59" xfId="0" applyFont="1" applyBorder="1" applyAlignment="1" applyProtection="1">
      <alignment horizontal="left"/>
      <protection locked="0"/>
    </xf>
    <xf numFmtId="16" fontId="38" fillId="0" borderId="26" xfId="0" applyNumberFormat="1" applyFont="1" applyBorder="1" applyAlignment="1" applyProtection="1">
      <alignment horizontal="center" vertical="center"/>
      <protection locked="0"/>
    </xf>
    <xf numFmtId="16" fontId="38" fillId="0" borderId="59" xfId="0" applyNumberFormat="1" applyFont="1" applyBorder="1" applyAlignment="1" applyProtection="1">
      <alignment horizontal="center" vertical="center"/>
      <protection locked="0"/>
    </xf>
    <xf numFmtId="0" fontId="38" fillId="0" borderId="26" xfId="0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 applyProtection="1">
      <alignment horizontal="left" vertical="center"/>
      <protection locked="0"/>
    </xf>
    <xf numFmtId="0" fontId="38" fillId="0" borderId="59" xfId="0" applyFont="1" applyBorder="1" applyAlignment="1" applyProtection="1">
      <alignment horizontal="left" vertical="center"/>
      <protection locked="0"/>
    </xf>
    <xf numFmtId="0" fontId="43" fillId="4" borderId="42" xfId="7" applyFont="1" applyFill="1" applyBorder="1" applyAlignment="1" applyProtection="1">
      <alignment horizontal="center" vertical="center"/>
      <protection locked="0"/>
    </xf>
    <xf numFmtId="0" fontId="43" fillId="4" borderId="26" xfId="7" applyFont="1" applyFill="1" applyBorder="1" applyAlignment="1" applyProtection="1">
      <alignment horizontal="center" vertical="center"/>
      <protection locked="0"/>
    </xf>
    <xf numFmtId="0" fontId="37" fillId="0" borderId="8" xfId="7" applyFont="1" applyBorder="1" applyAlignment="1" applyProtection="1">
      <alignment horizontal="center" vertical="center"/>
      <protection locked="0"/>
    </xf>
    <xf numFmtId="0" fontId="37" fillId="0" borderId="7" xfId="7" applyFont="1" applyBorder="1" applyAlignment="1" applyProtection="1">
      <alignment horizontal="center" vertical="center"/>
      <protection locked="0"/>
    </xf>
    <xf numFmtId="0" fontId="41" fillId="5" borderId="36" xfId="7" applyFont="1" applyFill="1" applyBorder="1" applyAlignment="1" applyProtection="1">
      <alignment horizontal="center" vertical="center"/>
    </xf>
    <xf numFmtId="0" fontId="41" fillId="5" borderId="47" xfId="7" applyFont="1" applyFill="1" applyBorder="1" applyAlignment="1" applyProtection="1">
      <alignment horizontal="center" vertical="center"/>
    </xf>
    <xf numFmtId="0" fontId="41" fillId="5" borderId="8" xfId="7" applyFont="1" applyFill="1" applyBorder="1" applyAlignment="1" applyProtection="1">
      <alignment horizontal="center" vertical="center"/>
    </xf>
    <xf numFmtId="0" fontId="41" fillId="5" borderId="7" xfId="7" applyFont="1" applyFill="1" applyBorder="1" applyAlignment="1" applyProtection="1">
      <alignment horizontal="center" vertical="center"/>
    </xf>
    <xf numFmtId="0" fontId="39" fillId="5" borderId="8" xfId="7" applyFont="1" applyFill="1" applyBorder="1" applyAlignment="1" applyProtection="1">
      <alignment horizontal="center" vertical="center"/>
    </xf>
    <xf numFmtId="0" fontId="39" fillId="5" borderId="7" xfId="7" applyFont="1" applyFill="1" applyBorder="1" applyAlignment="1" applyProtection="1">
      <alignment horizontal="center" vertical="center"/>
    </xf>
    <xf numFmtId="0" fontId="39" fillId="0" borderId="8" xfId="7" applyFont="1" applyBorder="1" applyAlignment="1" applyProtection="1">
      <alignment horizontal="center" vertical="center"/>
    </xf>
    <xf numFmtId="0" fontId="39" fillId="0" borderId="7" xfId="7" applyFont="1" applyBorder="1" applyAlignment="1" applyProtection="1">
      <alignment horizontal="center" vertical="center"/>
    </xf>
    <xf numFmtId="0" fontId="37" fillId="0" borderId="36" xfId="7" applyFont="1" applyBorder="1" applyAlignment="1" applyProtection="1">
      <alignment horizontal="center" vertical="center"/>
      <protection locked="0"/>
    </xf>
    <xf numFmtId="0" fontId="37" fillId="0" borderId="47" xfId="7" applyFont="1" applyBorder="1" applyAlignment="1" applyProtection="1">
      <alignment horizontal="center" vertical="center"/>
      <protection locked="0"/>
    </xf>
    <xf numFmtId="0" fontId="45" fillId="4" borderId="42" xfId="7" applyFont="1" applyFill="1" applyBorder="1" applyAlignment="1" applyProtection="1">
      <alignment horizontal="center" vertical="center"/>
      <protection locked="0"/>
    </xf>
    <xf numFmtId="0" fontId="45" fillId="4" borderId="39" xfId="7" applyFont="1" applyFill="1" applyBorder="1" applyAlignment="1" applyProtection="1">
      <alignment horizontal="center" vertical="center"/>
      <protection locked="0"/>
    </xf>
    <xf numFmtId="0" fontId="45" fillId="4" borderId="40" xfId="7" applyFont="1" applyFill="1" applyBorder="1" applyAlignment="1" applyProtection="1">
      <alignment horizontal="center" vertical="center"/>
      <protection locked="0"/>
    </xf>
    <xf numFmtId="0" fontId="45" fillId="4" borderId="26" xfId="7" applyFont="1" applyFill="1" applyBorder="1" applyAlignment="1" applyProtection="1">
      <alignment horizontal="center" vertical="center"/>
      <protection locked="0"/>
    </xf>
    <xf numFmtId="0" fontId="45" fillId="4" borderId="0" xfId="7" applyFont="1" applyFill="1" applyBorder="1" applyAlignment="1" applyProtection="1">
      <alignment horizontal="center" vertical="center"/>
      <protection locked="0"/>
    </xf>
    <xf numFmtId="0" fontId="45" fillId="4" borderId="52" xfId="7" applyFont="1" applyFill="1" applyBorder="1" applyAlignment="1" applyProtection="1">
      <alignment horizontal="center" vertical="center"/>
      <protection locked="0"/>
    </xf>
    <xf numFmtId="0" fontId="45" fillId="4" borderId="32" xfId="7" applyFont="1" applyFill="1" applyBorder="1" applyAlignment="1" applyProtection="1">
      <alignment horizontal="center" vertical="center"/>
      <protection locked="0"/>
    </xf>
    <xf numFmtId="0" fontId="45" fillId="4" borderId="33" xfId="7" applyFont="1" applyFill="1" applyBorder="1" applyAlignment="1" applyProtection="1">
      <alignment horizontal="center" vertical="center"/>
      <protection locked="0"/>
    </xf>
    <xf numFmtId="0" fontId="45" fillId="4" borderId="9" xfId="7" applyFont="1" applyFill="1" applyBorder="1" applyAlignment="1" applyProtection="1">
      <alignment horizontal="center" vertical="center"/>
      <protection locked="0"/>
    </xf>
    <xf numFmtId="0" fontId="26" fillId="4" borderId="37" xfId="6" applyFont="1" applyFill="1" applyBorder="1" applyAlignment="1" applyProtection="1">
      <alignment horizontal="center" vertical="center"/>
      <protection locked="0"/>
    </xf>
    <xf numFmtId="0" fontId="26" fillId="4" borderId="11" xfId="6" applyFont="1" applyFill="1" applyBorder="1" applyAlignment="1" applyProtection="1">
      <alignment horizontal="center" vertical="center"/>
      <protection locked="0"/>
    </xf>
    <xf numFmtId="0" fontId="26" fillId="4" borderId="38" xfId="6" applyFont="1" applyFill="1" applyBorder="1" applyAlignment="1" applyProtection="1">
      <alignment horizontal="center" vertical="center"/>
      <protection locked="0"/>
    </xf>
    <xf numFmtId="16" fontId="38" fillId="3" borderId="26" xfId="6" applyNumberFormat="1" applyFont="1" applyFill="1" applyBorder="1" applyAlignment="1" applyProtection="1">
      <alignment horizontal="center" vertical="center"/>
      <protection locked="0"/>
    </xf>
    <xf numFmtId="16" fontId="38" fillId="3" borderId="59" xfId="6" applyNumberFormat="1" applyFont="1" applyFill="1" applyBorder="1" applyAlignment="1" applyProtection="1">
      <alignment horizontal="center" vertical="center"/>
      <protection locked="0"/>
    </xf>
    <xf numFmtId="16" fontId="38" fillId="3" borderId="26" xfId="0" applyNumberFormat="1" applyFont="1" applyFill="1" applyBorder="1" applyAlignment="1" applyProtection="1">
      <alignment horizontal="center"/>
      <protection locked="0"/>
    </xf>
    <xf numFmtId="16" fontId="38" fillId="3" borderId="59" xfId="0" applyNumberFormat="1" applyFont="1" applyFill="1" applyBorder="1" applyAlignment="1" applyProtection="1">
      <alignment horizontal="center"/>
      <protection locked="0"/>
    </xf>
    <xf numFmtId="16" fontId="38" fillId="3" borderId="26" xfId="0" applyNumberFormat="1" applyFont="1" applyFill="1" applyBorder="1" applyAlignment="1" applyProtection="1">
      <alignment horizontal="center" vertical="center"/>
      <protection locked="0"/>
    </xf>
    <xf numFmtId="16" fontId="38" fillId="3" borderId="59" xfId="0" applyNumberFormat="1" applyFont="1" applyFill="1" applyBorder="1" applyAlignment="1" applyProtection="1">
      <alignment horizontal="center" vertical="center"/>
      <protection locked="0"/>
    </xf>
    <xf numFmtId="0" fontId="22" fillId="0" borderId="23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/>
    </xf>
    <xf numFmtId="16" fontId="4" fillId="3" borderId="42" xfId="0" applyNumberFormat="1" applyFont="1" applyFill="1" applyBorder="1" applyAlignment="1" applyProtection="1">
      <alignment horizontal="center" vertical="center"/>
      <protection locked="0"/>
    </xf>
    <xf numFmtId="16" fontId="4" fillId="3" borderId="22" xfId="0" applyNumberFormat="1" applyFont="1" applyFill="1" applyBorder="1" applyAlignment="1" applyProtection="1">
      <alignment horizontal="center" vertical="center"/>
      <protection locked="0"/>
    </xf>
    <xf numFmtId="0" fontId="4" fillId="3" borderId="39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16" fontId="4" fillId="3" borderId="26" xfId="0" applyNumberFormat="1" applyFont="1" applyFill="1" applyBorder="1" applyAlignment="1" applyProtection="1">
      <alignment horizontal="center" vertical="center"/>
      <protection locked="0"/>
    </xf>
    <xf numFmtId="16" fontId="4" fillId="3" borderId="59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59" xfId="0" applyFont="1" applyFill="1" applyBorder="1" applyAlignment="1" applyProtection="1">
      <alignment horizontal="center" vertical="center"/>
      <protection locked="0"/>
    </xf>
    <xf numFmtId="16" fontId="4" fillId="0" borderId="26" xfId="0" applyNumberFormat="1" applyFont="1" applyBorder="1" applyAlignment="1" applyProtection="1">
      <alignment horizontal="center" vertical="center"/>
      <protection locked="0"/>
    </xf>
    <xf numFmtId="16" fontId="4" fillId="0" borderId="59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16" fontId="4" fillId="0" borderId="26" xfId="0" applyNumberFormat="1" applyFont="1" applyBorder="1" applyAlignment="1" applyProtection="1">
      <alignment horizontal="center" vertical="center"/>
    </xf>
    <xf numFmtId="16" fontId="4" fillId="0" borderId="59" xfId="0" applyNumberFormat="1" applyFont="1" applyBorder="1" applyAlignment="1" applyProtection="1">
      <alignment horizontal="center" vertical="center"/>
    </xf>
    <xf numFmtId="16" fontId="38" fillId="0" borderId="37" xfId="0" applyNumberFormat="1" applyFont="1" applyFill="1" applyBorder="1" applyAlignment="1" applyProtection="1">
      <alignment horizontal="center" vertical="center"/>
      <protection locked="0"/>
    </xf>
    <xf numFmtId="16" fontId="38" fillId="0" borderId="38" xfId="0" applyNumberFormat="1" applyFont="1" applyFill="1" applyBorder="1" applyAlignment="1" applyProtection="1">
      <alignment horizontal="center" vertical="center"/>
      <protection locked="0"/>
    </xf>
    <xf numFmtId="0" fontId="38" fillId="0" borderId="37" xfId="7" applyFont="1" applyBorder="1" applyAlignment="1" applyProtection="1">
      <alignment horizontal="left" vertical="center"/>
      <protection locked="0"/>
    </xf>
    <xf numFmtId="0" fontId="38" fillId="0" borderId="11" xfId="7" applyFont="1" applyBorder="1" applyAlignment="1" applyProtection="1">
      <alignment horizontal="left" vertical="center"/>
      <protection locked="0"/>
    </xf>
    <xf numFmtId="0" fontId="38" fillId="0" borderId="38" xfId="7" applyFont="1" applyBorder="1" applyAlignment="1" applyProtection="1">
      <alignment horizontal="left" vertical="center"/>
      <protection locked="0"/>
    </xf>
    <xf numFmtId="16" fontId="5" fillId="0" borderId="34" xfId="0" applyNumberFormat="1" applyFont="1" applyBorder="1" applyAlignment="1" applyProtection="1">
      <alignment horizontal="center" vertical="center"/>
      <protection locked="0"/>
    </xf>
    <xf numFmtId="16" fontId="5" fillId="0" borderId="35" xfId="0" applyNumberFormat="1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left" vertical="center"/>
      <protection locked="0"/>
    </xf>
    <xf numFmtId="0" fontId="5" fillId="0" borderId="24" xfId="0" applyFont="1" applyBorder="1" applyAlignment="1" applyProtection="1">
      <alignment horizontal="left" vertical="center"/>
      <protection locked="0"/>
    </xf>
    <xf numFmtId="0" fontId="5" fillId="0" borderId="35" xfId="0" applyFont="1" applyBorder="1" applyAlignment="1" applyProtection="1">
      <alignment horizontal="left" vertical="center"/>
      <protection locked="0"/>
    </xf>
    <xf numFmtId="0" fontId="5" fillId="0" borderId="0" xfId="6" applyFont="1" applyBorder="1" applyAlignment="1" applyProtection="1">
      <alignment horizont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16" fontId="38" fillId="0" borderId="26" xfId="0" applyNumberFormat="1" applyFont="1" applyFill="1" applyBorder="1" applyAlignment="1" applyProtection="1">
      <alignment horizontal="center" vertical="center"/>
      <protection locked="0"/>
    </xf>
    <xf numFmtId="16" fontId="38" fillId="0" borderId="59" xfId="0" applyNumberFormat="1" applyFont="1" applyFill="1" applyBorder="1" applyAlignment="1" applyProtection="1">
      <alignment horizontal="center" vertical="center"/>
      <protection locked="0"/>
    </xf>
    <xf numFmtId="0" fontId="38" fillId="0" borderId="26" xfId="0" applyFont="1" applyFill="1" applyBorder="1" applyAlignment="1" applyProtection="1">
      <alignment horizontal="left"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38" fillId="0" borderId="59" xfId="0" applyFont="1" applyFill="1" applyBorder="1" applyAlignment="1" applyProtection="1">
      <alignment horizontal="left" vertical="center"/>
      <protection locked="0"/>
    </xf>
    <xf numFmtId="0" fontId="38" fillId="0" borderId="28" xfId="6" applyFont="1" applyBorder="1" applyAlignment="1" applyProtection="1">
      <alignment horizontal="center"/>
      <protection locked="0"/>
    </xf>
    <xf numFmtId="0" fontId="38" fillId="0" borderId="4" xfId="6" applyFont="1" applyBorder="1" applyAlignment="1" applyProtection="1">
      <alignment horizontal="center"/>
      <protection locked="0"/>
    </xf>
    <xf numFmtId="0" fontId="38" fillId="0" borderId="66" xfId="6" applyFont="1" applyBorder="1" applyAlignment="1" applyProtection="1">
      <alignment horizontal="center"/>
      <protection locked="0"/>
    </xf>
    <xf numFmtId="0" fontId="5" fillId="0" borderId="71" xfId="6" applyFont="1" applyBorder="1" applyAlignment="1" applyProtection="1">
      <alignment horizontal="center"/>
      <protection locked="0"/>
    </xf>
    <xf numFmtId="0" fontId="38" fillId="0" borderId="6" xfId="6" applyFont="1" applyBorder="1" applyAlignment="1" applyProtection="1">
      <alignment horizontal="center"/>
      <protection locked="0"/>
    </xf>
    <xf numFmtId="0" fontId="5" fillId="0" borderId="45" xfId="6" applyFont="1" applyBorder="1" applyAlignment="1" applyProtection="1">
      <alignment horizontal="center"/>
      <protection locked="0"/>
    </xf>
    <xf numFmtId="0" fontId="5" fillId="0" borderId="44" xfId="6" applyFont="1" applyBorder="1" applyAlignment="1" applyProtection="1">
      <alignment horizontal="center"/>
      <protection locked="0"/>
    </xf>
    <xf numFmtId="0" fontId="24" fillId="6" borderId="37" xfId="6" applyFont="1" applyFill="1" applyBorder="1" applyAlignment="1" applyProtection="1">
      <alignment horizontal="center" vertical="center"/>
      <protection locked="0"/>
    </xf>
    <xf numFmtId="0" fontId="24" fillId="6" borderId="38" xfId="6" applyFont="1" applyFill="1" applyBorder="1" applyAlignment="1" applyProtection="1">
      <alignment horizontal="center" vertical="center"/>
      <protection locked="0"/>
    </xf>
    <xf numFmtId="16" fontId="38" fillId="3" borderId="34" xfId="0" applyNumberFormat="1" applyFont="1" applyFill="1" applyBorder="1" applyAlignment="1" applyProtection="1">
      <alignment horizontal="center" vertical="center"/>
      <protection locked="0"/>
    </xf>
    <xf numFmtId="16" fontId="38" fillId="3" borderId="35" xfId="0" applyNumberFormat="1" applyFont="1" applyFill="1" applyBorder="1" applyAlignment="1" applyProtection="1">
      <alignment horizontal="center" vertical="center"/>
      <protection locked="0"/>
    </xf>
    <xf numFmtId="0" fontId="38" fillId="3" borderId="34" xfId="0" applyFont="1" applyFill="1" applyBorder="1" applyAlignment="1" applyProtection="1">
      <alignment horizontal="left" vertical="center"/>
      <protection locked="0"/>
    </xf>
    <xf numFmtId="0" fontId="38" fillId="3" borderId="24" xfId="0" applyFont="1" applyFill="1" applyBorder="1" applyAlignment="1" applyProtection="1">
      <alignment horizontal="left" vertical="center"/>
      <protection locked="0"/>
    </xf>
    <xf numFmtId="0" fontId="38" fillId="3" borderId="35" xfId="0" applyFont="1" applyFill="1" applyBorder="1" applyAlignment="1" applyProtection="1">
      <alignment horizontal="left" vertical="center"/>
      <protection locked="0"/>
    </xf>
    <xf numFmtId="0" fontId="24" fillId="6" borderId="11" xfId="6" applyFont="1" applyFill="1" applyBorder="1" applyAlignment="1" applyProtection="1">
      <alignment horizontal="center" vertical="center"/>
      <protection locked="0"/>
    </xf>
    <xf numFmtId="0" fontId="39" fillId="4" borderId="28" xfId="6" applyFont="1" applyFill="1" applyBorder="1" applyAlignment="1" applyProtection="1">
      <alignment horizontal="center" vertical="center"/>
      <protection locked="0"/>
    </xf>
    <xf numFmtId="0" fontId="39" fillId="4" borderId="4" xfId="6" applyFont="1" applyFill="1" applyBorder="1" applyAlignment="1" applyProtection="1">
      <alignment horizontal="center" vertical="center"/>
      <protection locked="0"/>
    </xf>
    <xf numFmtId="0" fontId="39" fillId="4" borderId="28" xfId="7" applyFont="1" applyFill="1" applyBorder="1" applyAlignment="1" applyProtection="1">
      <alignment horizontal="center" vertical="center"/>
      <protection locked="0"/>
    </xf>
    <xf numFmtId="0" fontId="39" fillId="4" borderId="4" xfId="7" applyFont="1" applyFill="1" applyBorder="1" applyAlignment="1" applyProtection="1">
      <alignment horizontal="center" vertical="center"/>
      <protection locked="0"/>
    </xf>
    <xf numFmtId="0" fontId="43" fillId="4" borderId="28" xfId="7" applyFont="1" applyFill="1" applyBorder="1" applyAlignment="1" applyProtection="1">
      <alignment horizontal="center" vertical="center"/>
      <protection locked="0"/>
    </xf>
    <xf numFmtId="0" fontId="43" fillId="4" borderId="4" xfId="7" applyFont="1" applyFill="1" applyBorder="1" applyAlignment="1" applyProtection="1">
      <alignment horizontal="center" vertical="center"/>
      <protection locked="0"/>
    </xf>
    <xf numFmtId="0" fontId="38" fillId="0" borderId="42" xfId="7" applyFont="1" applyBorder="1" applyAlignment="1" applyProtection="1">
      <alignment horizontal="left" vertical="center"/>
      <protection locked="0"/>
    </xf>
    <xf numFmtId="0" fontId="38" fillId="0" borderId="39" xfId="7" applyFont="1" applyBorder="1" applyAlignment="1" applyProtection="1">
      <alignment horizontal="left" vertical="center"/>
      <protection locked="0"/>
    </xf>
    <xf numFmtId="0" fontId="38" fillId="0" borderId="22" xfId="7" applyFont="1" applyBorder="1" applyAlignment="1" applyProtection="1">
      <alignment horizontal="left" vertical="center"/>
      <protection locked="0"/>
    </xf>
    <xf numFmtId="0" fontId="38" fillId="3" borderId="26" xfId="6" applyFont="1" applyFill="1" applyBorder="1" applyAlignment="1" applyProtection="1">
      <alignment horizontal="left" vertical="center"/>
      <protection locked="0"/>
    </xf>
    <xf numFmtId="0" fontId="38" fillId="3" borderId="0" xfId="6" applyFont="1" applyFill="1" applyBorder="1" applyAlignment="1" applyProtection="1">
      <alignment horizontal="left" vertical="center"/>
      <protection locked="0"/>
    </xf>
    <xf numFmtId="0" fontId="38" fillId="3" borderId="59" xfId="6" applyFont="1" applyFill="1" applyBorder="1" applyAlignment="1" applyProtection="1">
      <alignment horizontal="left" vertical="center"/>
      <protection locked="0"/>
    </xf>
    <xf numFmtId="0" fontId="38" fillId="3" borderId="26" xfId="7" applyFont="1" applyFill="1" applyBorder="1" applyAlignment="1" applyProtection="1">
      <alignment horizontal="left" vertical="center"/>
      <protection locked="0"/>
    </xf>
    <xf numFmtId="0" fontId="38" fillId="3" borderId="0" xfId="7" applyFont="1" applyFill="1" applyBorder="1" applyAlignment="1" applyProtection="1">
      <alignment horizontal="left" vertical="center"/>
      <protection locked="0"/>
    </xf>
    <xf numFmtId="0" fontId="38" fillId="3" borderId="59" xfId="7" applyFont="1" applyFill="1" applyBorder="1" applyAlignment="1" applyProtection="1">
      <alignment horizontal="left" vertical="center"/>
      <protection locked="0"/>
    </xf>
    <xf numFmtId="0" fontId="38" fillId="3" borderId="26" xfId="0" applyFont="1" applyFill="1" applyBorder="1" applyAlignment="1" applyProtection="1">
      <alignment horizontal="left" vertical="center"/>
      <protection locked="0"/>
    </xf>
    <xf numFmtId="0" fontId="38" fillId="3" borderId="0" xfId="0" applyFont="1" applyFill="1" applyBorder="1" applyAlignment="1" applyProtection="1">
      <alignment horizontal="left" vertical="center"/>
      <protection locked="0"/>
    </xf>
    <xf numFmtId="0" fontId="38" fillId="3" borderId="59" xfId="0" applyFont="1" applyFill="1" applyBorder="1" applyAlignment="1" applyProtection="1">
      <alignment horizontal="left" vertical="center"/>
      <protection locked="0"/>
    </xf>
    <xf numFmtId="0" fontId="38" fillId="0" borderId="26" xfId="7" applyFont="1" applyBorder="1" applyAlignment="1" applyProtection="1">
      <alignment horizontal="left" vertical="center"/>
      <protection locked="0"/>
    </xf>
    <xf numFmtId="0" fontId="38" fillId="0" borderId="0" xfId="7" applyFont="1" applyBorder="1" applyAlignment="1" applyProtection="1">
      <alignment horizontal="left" vertical="center"/>
      <protection locked="0"/>
    </xf>
    <xf numFmtId="0" fontId="38" fillId="0" borderId="59" xfId="7" applyFont="1" applyBorder="1" applyAlignment="1" applyProtection="1">
      <alignment horizontal="left" vertical="center"/>
      <protection locked="0"/>
    </xf>
    <xf numFmtId="0" fontId="38" fillId="0" borderId="34" xfId="0" applyFont="1" applyBorder="1" applyAlignment="1" applyProtection="1">
      <alignment horizontal="left" vertical="center"/>
      <protection locked="0"/>
    </xf>
    <xf numFmtId="0" fontId="38" fillId="0" borderId="24" xfId="0" applyFont="1" applyBorder="1" applyAlignment="1" applyProtection="1">
      <alignment horizontal="left" vertical="center"/>
      <protection locked="0"/>
    </xf>
    <xf numFmtId="0" fontId="38" fillId="0" borderId="35" xfId="0" applyFont="1" applyBorder="1" applyAlignment="1" applyProtection="1">
      <alignment horizontal="left" vertical="center"/>
      <protection locked="0"/>
    </xf>
    <xf numFmtId="16" fontId="38" fillId="0" borderId="34" xfId="0" applyNumberFormat="1" applyFont="1" applyBorder="1" applyAlignment="1" applyProtection="1">
      <alignment horizontal="center" vertical="center"/>
      <protection locked="0"/>
    </xf>
    <xf numFmtId="16" fontId="38" fillId="0" borderId="35" xfId="0" applyNumberFormat="1" applyFont="1" applyBorder="1" applyAlignment="1" applyProtection="1">
      <alignment horizontal="center" vertical="center"/>
      <protection locked="0"/>
    </xf>
    <xf numFmtId="16" fontId="38" fillId="0" borderId="26" xfId="0" applyNumberFormat="1" applyFont="1" applyFill="1" applyBorder="1" applyAlignment="1" applyProtection="1">
      <alignment horizontal="center"/>
      <protection locked="0"/>
    </xf>
    <xf numFmtId="16" fontId="38" fillId="0" borderId="59" xfId="0" applyNumberFormat="1" applyFont="1" applyFill="1" applyBorder="1" applyAlignment="1" applyProtection="1">
      <alignment horizontal="center"/>
      <protection locked="0"/>
    </xf>
    <xf numFmtId="16" fontId="38" fillId="0" borderId="42" xfId="0" applyNumberFormat="1" applyFont="1" applyFill="1" applyBorder="1" applyAlignment="1" applyProtection="1">
      <alignment horizontal="center"/>
      <protection locked="0"/>
    </xf>
    <xf numFmtId="16" fontId="38" fillId="0" borderId="22" xfId="0" applyNumberFormat="1" applyFont="1" applyFill="1" applyBorder="1" applyAlignment="1" applyProtection="1">
      <alignment horizontal="center"/>
      <protection locked="0"/>
    </xf>
    <xf numFmtId="16" fontId="38" fillId="0" borderId="37" xfId="0" applyNumberFormat="1" applyFont="1" applyFill="1" applyBorder="1" applyAlignment="1" applyProtection="1">
      <alignment horizontal="center"/>
      <protection locked="0"/>
    </xf>
    <xf numFmtId="16" fontId="38" fillId="0" borderId="38" xfId="0" applyNumberFormat="1" applyFont="1" applyFill="1" applyBorder="1" applyAlignment="1" applyProtection="1">
      <alignment horizontal="center"/>
      <protection locked="0"/>
    </xf>
    <xf numFmtId="0" fontId="38" fillId="3" borderId="37" xfId="6" applyFont="1" applyFill="1" applyBorder="1" applyAlignment="1" applyProtection="1">
      <alignment horizontal="left" vertical="center"/>
      <protection locked="0"/>
    </xf>
    <xf numFmtId="0" fontId="38" fillId="3" borderId="11" xfId="6" applyFont="1" applyFill="1" applyBorder="1" applyAlignment="1" applyProtection="1">
      <alignment horizontal="left" vertical="center"/>
      <protection locked="0"/>
    </xf>
    <xf numFmtId="0" fontId="38" fillId="3" borderId="38" xfId="6" applyFont="1" applyFill="1" applyBorder="1" applyAlignment="1" applyProtection="1">
      <alignment horizontal="left" vertical="center"/>
      <protection locked="0"/>
    </xf>
    <xf numFmtId="16" fontId="38" fillId="3" borderId="37" xfId="6" applyNumberFormat="1" applyFont="1" applyFill="1" applyBorder="1" applyAlignment="1" applyProtection="1">
      <alignment horizontal="center" vertical="center"/>
      <protection locked="0"/>
    </xf>
    <xf numFmtId="16" fontId="38" fillId="3" borderId="38" xfId="6" applyNumberFormat="1" applyFont="1" applyFill="1" applyBorder="1" applyAlignment="1" applyProtection="1">
      <alignment horizontal="center" vertical="center"/>
      <protection locked="0"/>
    </xf>
    <xf numFmtId="0" fontId="38" fillId="0" borderId="34" xfId="0" applyFont="1" applyFill="1" applyBorder="1" applyAlignment="1" applyProtection="1">
      <alignment horizontal="left" vertical="center"/>
      <protection locked="0"/>
    </xf>
    <xf numFmtId="0" fontId="38" fillId="0" borderId="24" xfId="0" applyFont="1" applyFill="1" applyBorder="1" applyAlignment="1" applyProtection="1">
      <alignment horizontal="left" vertical="center"/>
      <protection locked="0"/>
    </xf>
    <xf numFmtId="0" fontId="38" fillId="0" borderId="35" xfId="0" applyFont="1" applyFill="1" applyBorder="1" applyAlignment="1" applyProtection="1">
      <alignment horizontal="left" vertical="center"/>
      <protection locked="0"/>
    </xf>
    <xf numFmtId="0" fontId="0" fillId="7" borderId="78" xfId="0" applyFill="1" applyBorder="1" applyAlignment="1" applyProtection="1">
      <alignment horizontal="center" vertical="center"/>
      <protection locked="0"/>
    </xf>
    <xf numFmtId="0" fontId="0" fillId="7" borderId="79" xfId="0" applyFill="1" applyBorder="1" applyAlignment="1" applyProtection="1">
      <alignment horizontal="center" vertical="center"/>
      <protection locked="0"/>
    </xf>
    <xf numFmtId="0" fontId="0" fillId="7" borderId="80" xfId="0" applyFill="1" applyBorder="1" applyAlignment="1" applyProtection="1">
      <alignment horizontal="center" vertical="center"/>
      <protection locked="0"/>
    </xf>
    <xf numFmtId="0" fontId="0" fillId="7" borderId="60" xfId="0" applyFill="1" applyBorder="1" applyAlignment="1" applyProtection="1">
      <alignment horizontal="center" vertical="center"/>
      <protection locked="0"/>
    </xf>
    <xf numFmtId="0" fontId="0" fillId="7" borderId="58" xfId="0" applyFill="1" applyBorder="1" applyAlignment="1" applyProtection="1">
      <alignment horizontal="center" vertical="center"/>
      <protection locked="0"/>
    </xf>
    <xf numFmtId="0" fontId="0" fillId="7" borderId="61" xfId="0" applyFill="1" applyBorder="1" applyAlignment="1" applyProtection="1">
      <alignment horizontal="center" vertical="center"/>
      <protection locked="0"/>
    </xf>
    <xf numFmtId="0" fontId="22" fillId="0" borderId="75" xfId="0" applyFont="1" applyBorder="1" applyAlignment="1" applyProtection="1">
      <alignment horizontal="center" vertical="center"/>
    </xf>
    <xf numFmtId="0" fontId="22" fillId="0" borderId="2" xfId="0" applyFont="1" applyBorder="1" applyAlignment="1" applyProtection="1">
      <alignment horizontal="center" vertical="center"/>
    </xf>
    <xf numFmtId="0" fontId="22" fillId="0" borderId="72" xfId="0" applyFont="1" applyBorder="1" applyAlignment="1" applyProtection="1">
      <alignment horizontal="center" vertical="center"/>
    </xf>
    <xf numFmtId="0" fontId="22" fillId="0" borderId="54" xfId="0" applyFont="1" applyBorder="1" applyAlignment="1" applyProtection="1">
      <alignment horizontal="left" vertical="center" wrapText="1"/>
    </xf>
    <xf numFmtId="0" fontId="22" fillId="0" borderId="74" xfId="0" applyFont="1" applyBorder="1" applyAlignment="1" applyProtection="1">
      <alignment horizontal="left" vertical="center" wrapText="1"/>
    </xf>
    <xf numFmtId="0" fontId="22" fillId="0" borderId="69" xfId="0" applyFont="1" applyBorder="1" applyAlignment="1" applyProtection="1">
      <alignment horizontal="left" vertical="center" wrapText="1"/>
    </xf>
    <xf numFmtId="166" fontId="22" fillId="0" borderId="73" xfId="0" applyNumberFormat="1" applyFont="1" applyBorder="1" applyAlignment="1" applyProtection="1">
      <alignment horizontal="center" vertical="center"/>
    </xf>
    <xf numFmtId="166" fontId="22" fillId="0" borderId="74" xfId="0" applyNumberFormat="1" applyFont="1" applyBorder="1" applyAlignment="1" applyProtection="1">
      <alignment horizontal="center" vertical="center"/>
    </xf>
    <xf numFmtId="166" fontId="22" fillId="0" borderId="69" xfId="0" applyNumberFormat="1" applyFont="1" applyBorder="1" applyAlignment="1" applyProtection="1">
      <alignment horizontal="center" vertical="center"/>
    </xf>
    <xf numFmtId="166" fontId="22" fillId="0" borderId="75" xfId="0" applyNumberFormat="1" applyFont="1" applyBorder="1" applyAlignment="1" applyProtection="1">
      <alignment horizontal="center" vertical="center"/>
    </xf>
    <xf numFmtId="166" fontId="22" fillId="0" borderId="2" xfId="0" applyNumberFormat="1" applyFont="1" applyBorder="1" applyAlignment="1" applyProtection="1">
      <alignment horizontal="center" vertical="center"/>
    </xf>
    <xf numFmtId="166" fontId="22" fillId="0" borderId="72" xfId="0" applyNumberFormat="1" applyFont="1" applyBorder="1" applyAlignment="1" applyProtection="1">
      <alignment horizontal="center" vertical="center"/>
    </xf>
    <xf numFmtId="0" fontId="22" fillId="0" borderId="3" xfId="0" applyFont="1" applyBorder="1" applyAlignment="1" applyProtection="1">
      <alignment horizontal="center" vertical="center"/>
    </xf>
    <xf numFmtId="0" fontId="22" fillId="0" borderId="73" xfId="0" applyFont="1" applyBorder="1" applyAlignment="1" applyProtection="1">
      <alignment horizontal="center" vertical="center"/>
    </xf>
    <xf numFmtId="0" fontId="22" fillId="0" borderId="74" xfId="0" applyFont="1" applyBorder="1" applyAlignment="1" applyProtection="1">
      <alignment horizontal="center" vertical="center"/>
    </xf>
    <xf numFmtId="0" fontId="22" fillId="0" borderId="69" xfId="0" applyFont="1" applyBorder="1" applyAlignment="1" applyProtection="1">
      <alignment horizontal="center" vertical="center"/>
    </xf>
    <xf numFmtId="0" fontId="25" fillId="0" borderId="62" xfId="0" applyFont="1" applyBorder="1" applyAlignment="1" applyProtection="1">
      <alignment horizontal="center" vertical="center"/>
    </xf>
    <xf numFmtId="0" fontId="25" fillId="0" borderId="65" xfId="0" applyFont="1" applyBorder="1" applyAlignment="1" applyProtection="1">
      <alignment horizontal="center" vertical="center"/>
    </xf>
    <xf numFmtId="0" fontId="25" fillId="0" borderId="63" xfId="0" applyFont="1" applyBorder="1" applyAlignment="1" applyProtection="1">
      <alignment horizontal="center" vertical="center"/>
    </xf>
    <xf numFmtId="0" fontId="22" fillId="0" borderId="51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/>
    </xf>
    <xf numFmtId="0" fontId="22" fillId="0" borderId="77" xfId="0" applyFont="1" applyBorder="1" applyAlignment="1" applyProtection="1">
      <alignment horizontal="center" vertical="center"/>
    </xf>
    <xf numFmtId="0" fontId="22" fillId="0" borderId="76" xfId="0" applyFont="1" applyBorder="1" applyAlignment="1" applyProtection="1">
      <alignment horizontal="center" vertical="center"/>
    </xf>
    <xf numFmtId="166" fontId="22" fillId="0" borderId="51" xfId="0" applyNumberFormat="1" applyFont="1" applyBorder="1" applyAlignment="1" applyProtection="1">
      <alignment horizontal="center" vertical="center"/>
    </xf>
    <xf numFmtId="166" fontId="22" fillId="0" borderId="56" xfId="0" applyNumberFormat="1" applyFont="1" applyBorder="1" applyAlignment="1" applyProtection="1">
      <alignment horizontal="center" vertical="center"/>
    </xf>
    <xf numFmtId="166" fontId="22" fillId="0" borderId="77" xfId="0" applyNumberFormat="1" applyFont="1" applyBorder="1" applyAlignment="1" applyProtection="1">
      <alignment horizontal="center" vertical="center"/>
    </xf>
    <xf numFmtId="0" fontId="24" fillId="10" borderId="37" xfId="0" applyFont="1" applyFill="1" applyBorder="1" applyAlignment="1" applyProtection="1">
      <alignment horizontal="center" vertical="center"/>
    </xf>
    <xf numFmtId="0" fontId="24" fillId="10" borderId="11" xfId="0" applyFont="1" applyFill="1" applyBorder="1" applyAlignment="1" applyProtection="1">
      <alignment horizontal="center" vertical="center"/>
    </xf>
    <xf numFmtId="0" fontId="24" fillId="10" borderId="38" xfId="0" applyFont="1" applyFill="1" applyBorder="1" applyAlignment="1" applyProtection="1">
      <alignment horizontal="center" vertical="center"/>
    </xf>
    <xf numFmtId="0" fontId="24" fillId="10" borderId="23" xfId="0" applyFont="1" applyFill="1" applyBorder="1" applyAlignment="1" applyProtection="1">
      <alignment horizontal="center" vertical="center"/>
    </xf>
    <xf numFmtId="0" fontId="24" fillId="10" borderId="0" xfId="0" applyFont="1" applyFill="1" applyBorder="1" applyAlignment="1" applyProtection="1">
      <alignment horizontal="center" vertical="center"/>
    </xf>
    <xf numFmtId="0" fontId="24" fillId="10" borderId="52" xfId="0" applyFont="1" applyFill="1" applyBorder="1" applyAlignment="1" applyProtection="1">
      <alignment horizontal="center" vertical="center"/>
    </xf>
    <xf numFmtId="0" fontId="24" fillId="10" borderId="42" xfId="0" applyFont="1" applyFill="1" applyBorder="1" applyAlignment="1" applyProtection="1">
      <alignment horizontal="center" vertical="center"/>
    </xf>
    <xf numFmtId="0" fontId="24" fillId="10" borderId="39" xfId="0" applyFont="1" applyFill="1" applyBorder="1" applyAlignment="1" applyProtection="1">
      <alignment horizontal="center" vertical="center"/>
    </xf>
    <xf numFmtId="0" fontId="24" fillId="10" borderId="22" xfId="0" applyFont="1" applyFill="1" applyBorder="1" applyAlignment="1" applyProtection="1">
      <alignment horizontal="center" vertical="center"/>
    </xf>
    <xf numFmtId="16" fontId="38" fillId="3" borderId="42" xfId="6" applyNumberFormat="1" applyFont="1" applyFill="1" applyBorder="1" applyAlignment="1" applyProtection="1">
      <alignment horizontal="center" vertical="center"/>
      <protection locked="0"/>
    </xf>
    <xf numFmtId="16" fontId="38" fillId="3" borderId="22" xfId="6" applyNumberFormat="1" applyFont="1" applyFill="1" applyBorder="1" applyAlignment="1" applyProtection="1">
      <alignment horizontal="center" vertical="center"/>
      <protection locked="0"/>
    </xf>
    <xf numFmtId="16" fontId="38" fillId="0" borderId="26" xfId="0" applyNumberFormat="1" applyFont="1" applyBorder="1" applyAlignment="1" applyProtection="1">
      <alignment horizontal="center"/>
      <protection locked="0"/>
    </xf>
    <xf numFmtId="16" fontId="38" fillId="0" borderId="59" xfId="0" applyNumberFormat="1" applyFont="1" applyBorder="1" applyAlignment="1" applyProtection="1">
      <alignment horizontal="center"/>
      <protection locked="0"/>
    </xf>
    <xf numFmtId="16" fontId="38" fillId="0" borderId="34" xfId="0" applyNumberFormat="1" applyFont="1" applyBorder="1" applyAlignment="1" applyProtection="1">
      <alignment horizontal="center"/>
      <protection locked="0"/>
    </xf>
    <xf numFmtId="16" fontId="38" fillId="0" borderId="35" xfId="0" applyNumberFormat="1" applyFont="1" applyBorder="1" applyAlignment="1" applyProtection="1">
      <alignment horizontal="center"/>
      <protection locked="0"/>
    </xf>
    <xf numFmtId="16" fontId="42" fillId="0" borderId="34" xfId="0" applyNumberFormat="1" applyFont="1" applyBorder="1" applyAlignment="1" applyProtection="1">
      <alignment horizontal="center" vertical="center"/>
      <protection locked="0"/>
    </xf>
    <xf numFmtId="16" fontId="42" fillId="0" borderId="35" xfId="0" applyNumberFormat="1" applyFont="1" applyBorder="1" applyAlignment="1" applyProtection="1">
      <alignment horizontal="center" vertical="center"/>
      <protection locked="0"/>
    </xf>
    <xf numFmtId="0" fontId="42" fillId="0" borderId="34" xfId="0" applyFont="1" applyBorder="1" applyAlignment="1" applyProtection="1">
      <alignment horizontal="left" vertical="center"/>
      <protection locked="0"/>
    </xf>
    <xf numFmtId="0" fontId="42" fillId="0" borderId="24" xfId="0" applyFont="1" applyBorder="1" applyAlignment="1" applyProtection="1">
      <alignment horizontal="left" vertical="center"/>
      <protection locked="0"/>
    </xf>
    <xf numFmtId="0" fontId="42" fillId="0" borderId="35" xfId="0" applyFont="1" applyBorder="1" applyAlignment="1" applyProtection="1">
      <alignment horizontal="left" vertical="center"/>
      <protection locked="0"/>
    </xf>
    <xf numFmtId="0" fontId="36" fillId="3" borderId="0" xfId="6" applyFont="1" applyFill="1" applyBorder="1" applyAlignment="1" applyProtection="1">
      <alignment horizontal="center" vertical="center"/>
      <protection locked="0"/>
    </xf>
    <xf numFmtId="16" fontId="38" fillId="3" borderId="42" xfId="0" applyNumberFormat="1" applyFont="1" applyFill="1" applyBorder="1" applyAlignment="1" applyProtection="1">
      <alignment horizontal="center" vertical="center"/>
      <protection locked="0"/>
    </xf>
    <xf numFmtId="16" fontId="38" fillId="3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59" xfId="0" applyBorder="1" applyAlignment="1">
      <alignment horizontal="center" vertical="center"/>
    </xf>
    <xf numFmtId="0" fontId="2" fillId="7" borderId="57" xfId="0" applyFont="1" applyFill="1" applyBorder="1" applyAlignment="1" applyProtection="1">
      <alignment horizontal="center" vertical="center"/>
    </xf>
    <xf numFmtId="0" fontId="2" fillId="7" borderId="50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5" fillId="0" borderId="3" xfId="6" applyFont="1" applyBorder="1" applyAlignment="1" applyProtection="1">
      <alignment horizontal="center"/>
      <protection locked="0"/>
    </xf>
    <xf numFmtId="0" fontId="5" fillId="0" borderId="70" xfId="6" applyFont="1" applyBorder="1" applyAlignment="1" applyProtection="1">
      <alignment horizontal="center"/>
      <protection locked="0"/>
    </xf>
    <xf numFmtId="0" fontId="17" fillId="0" borderId="28" xfId="6" applyFont="1" applyBorder="1" applyAlignment="1" applyProtection="1">
      <alignment horizontal="center" vertical="center"/>
      <protection locked="0"/>
    </xf>
    <xf numFmtId="0" fontId="17" fillId="0" borderId="4" xfId="6" applyFont="1" applyBorder="1" applyAlignment="1" applyProtection="1">
      <alignment horizontal="center" vertical="center"/>
      <protection locked="0"/>
    </xf>
    <xf numFmtId="0" fontId="17" fillId="0" borderId="6" xfId="6" applyFont="1" applyBorder="1" applyAlignment="1" applyProtection="1">
      <alignment horizontal="center" vertical="center"/>
      <protection locked="0"/>
    </xf>
    <xf numFmtId="0" fontId="17" fillId="0" borderId="26" xfId="6" applyFont="1" applyBorder="1" applyAlignment="1" applyProtection="1">
      <alignment horizontal="center" vertical="center"/>
      <protection locked="0"/>
    </xf>
    <xf numFmtId="0" fontId="17" fillId="0" borderId="34" xfId="6" applyFont="1" applyBorder="1" applyAlignment="1" applyProtection="1">
      <alignment horizontal="center" vertical="center"/>
      <protection locked="0"/>
    </xf>
    <xf numFmtId="0" fontId="17" fillId="0" borderId="42" xfId="6" applyFont="1" applyBorder="1" applyAlignment="1" applyProtection="1">
      <alignment horizontal="center" vertical="center"/>
      <protection locked="0"/>
    </xf>
    <xf numFmtId="0" fontId="26" fillId="4" borderId="39" xfId="6" applyFont="1" applyFill="1" applyBorder="1" applyAlignment="1" applyProtection="1">
      <alignment horizontal="center" vertical="center"/>
      <protection locked="0"/>
    </xf>
    <xf numFmtId="0" fontId="37" fillId="0" borderId="14" xfId="7" applyFont="1" applyBorder="1" applyAlignment="1" applyProtection="1">
      <alignment horizontal="center" vertical="center"/>
      <protection locked="0"/>
    </xf>
    <xf numFmtId="0" fontId="37" fillId="0" borderId="16" xfId="7" applyFont="1" applyBorder="1" applyAlignment="1" applyProtection="1">
      <alignment horizontal="center" vertical="center"/>
      <protection locked="0"/>
    </xf>
    <xf numFmtId="0" fontId="44" fillId="4" borderId="10" xfId="6" applyFont="1" applyFill="1" applyBorder="1" applyAlignment="1" applyProtection="1">
      <alignment horizontal="center" vertical="center"/>
      <protection locked="0"/>
    </xf>
    <xf numFmtId="0" fontId="44" fillId="4" borderId="13" xfId="6" applyFont="1" applyFill="1" applyBorder="1" applyAlignment="1" applyProtection="1">
      <alignment horizontal="center" vertical="center"/>
      <protection locked="0"/>
    </xf>
    <xf numFmtId="0" fontId="44" fillId="4" borderId="45" xfId="6" applyFont="1" applyFill="1" applyBorder="1" applyAlignment="1" applyProtection="1">
      <alignment horizontal="center" vertical="center"/>
      <protection locked="0"/>
    </xf>
    <xf numFmtId="0" fontId="44" fillId="4" borderId="23" xfId="6" applyFont="1" applyFill="1" applyBorder="1" applyAlignment="1" applyProtection="1">
      <alignment horizontal="center" vertical="center"/>
      <protection locked="0"/>
    </xf>
    <xf numFmtId="0" fontId="44" fillId="4" borderId="0" xfId="6" applyFont="1" applyFill="1" applyBorder="1" applyAlignment="1" applyProtection="1">
      <alignment horizontal="center" vertical="center"/>
      <protection locked="0"/>
    </xf>
    <xf numFmtId="0" fontId="44" fillId="4" borderId="59" xfId="6" applyFont="1" applyFill="1" applyBorder="1" applyAlignment="1" applyProtection="1">
      <alignment horizontal="center" vertical="center"/>
      <protection locked="0"/>
    </xf>
    <xf numFmtId="0" fontId="44" fillId="4" borderId="21" xfId="6" applyFont="1" applyFill="1" applyBorder="1" applyAlignment="1" applyProtection="1">
      <alignment horizontal="center" vertical="center"/>
      <protection locked="0"/>
    </xf>
    <xf numFmtId="0" fontId="44" fillId="4" borderId="24" xfId="6" applyFont="1" applyFill="1" applyBorder="1" applyAlignment="1" applyProtection="1">
      <alignment horizontal="center" vertical="center"/>
      <protection locked="0"/>
    </xf>
    <xf numFmtId="0" fontId="44" fillId="4" borderId="35" xfId="6" applyFont="1" applyFill="1" applyBorder="1" applyAlignment="1" applyProtection="1">
      <alignment horizontal="center" vertical="center"/>
      <protection locked="0"/>
    </xf>
    <xf numFmtId="0" fontId="26" fillId="4" borderId="42" xfId="6" applyFont="1" applyFill="1" applyBorder="1" applyAlignment="1" applyProtection="1">
      <alignment horizontal="center" vertical="center"/>
      <protection locked="0"/>
    </xf>
    <xf numFmtId="0" fontId="37" fillId="3" borderId="8" xfId="7" applyFont="1" applyFill="1" applyBorder="1" applyAlignment="1" applyProtection="1">
      <alignment horizontal="center" vertical="center"/>
      <protection locked="0"/>
    </xf>
    <xf numFmtId="0" fontId="37" fillId="3" borderId="7" xfId="7" applyFont="1" applyFill="1" applyBorder="1" applyAlignment="1" applyProtection="1">
      <alignment horizontal="center" vertical="center"/>
      <protection locked="0"/>
    </xf>
    <xf numFmtId="0" fontId="37" fillId="3" borderId="14" xfId="7" applyFont="1" applyFill="1" applyBorder="1" applyAlignment="1" applyProtection="1">
      <alignment horizontal="center" vertical="center"/>
      <protection locked="0"/>
    </xf>
    <xf numFmtId="0" fontId="37" fillId="3" borderId="16" xfId="7" applyFont="1" applyFill="1" applyBorder="1" applyAlignment="1" applyProtection="1">
      <alignment horizontal="center" vertical="center"/>
      <protection locked="0"/>
    </xf>
    <xf numFmtId="0" fontId="37" fillId="3" borderId="36" xfId="7" applyFont="1" applyFill="1" applyBorder="1" applyAlignment="1" applyProtection="1">
      <alignment horizontal="center" vertical="center"/>
      <protection locked="0"/>
    </xf>
    <xf numFmtId="0" fontId="37" fillId="3" borderId="47" xfId="7" applyFont="1" applyFill="1" applyBorder="1" applyAlignment="1" applyProtection="1">
      <alignment horizontal="center" vertical="center"/>
      <protection locked="0"/>
    </xf>
    <xf numFmtId="0" fontId="37" fillId="0" borderId="10" xfId="7" applyFont="1" applyBorder="1" applyAlignment="1" applyProtection="1">
      <alignment horizontal="center" vertical="center"/>
      <protection locked="0"/>
    </xf>
    <xf numFmtId="0" fontId="37" fillId="0" borderId="23" xfId="7" applyFont="1" applyBorder="1" applyAlignment="1" applyProtection="1">
      <alignment horizontal="center" vertical="center"/>
      <protection locked="0"/>
    </xf>
    <xf numFmtId="0" fontId="26" fillId="4" borderId="22" xfId="6" applyFont="1" applyFill="1" applyBorder="1" applyAlignment="1" applyProtection="1">
      <alignment horizontal="center" vertical="center"/>
      <protection locked="0"/>
    </xf>
    <xf numFmtId="0" fontId="37" fillId="3" borderId="19" xfId="7" applyFont="1" applyFill="1" applyBorder="1" applyAlignment="1" applyProtection="1">
      <alignment horizontal="center" vertical="center"/>
      <protection locked="0"/>
    </xf>
    <xf numFmtId="0" fontId="39" fillId="3" borderId="8" xfId="7" applyFont="1" applyFill="1" applyBorder="1" applyAlignment="1" applyProtection="1">
      <alignment horizontal="center" vertical="center"/>
    </xf>
    <xf numFmtId="0" fontId="39" fillId="3" borderId="7" xfId="7" applyFont="1" applyFill="1" applyBorder="1" applyAlignment="1" applyProtection="1">
      <alignment horizontal="center" vertical="center"/>
    </xf>
    <xf numFmtId="0" fontId="37" fillId="3" borderId="27" xfId="7" applyFont="1" applyFill="1" applyBorder="1" applyAlignment="1" applyProtection="1">
      <alignment horizontal="center" vertical="center"/>
      <protection locked="0"/>
    </xf>
    <xf numFmtId="0" fontId="44" fillId="4" borderId="14" xfId="6" applyFont="1" applyFill="1" applyBorder="1" applyAlignment="1" applyProtection="1">
      <alignment horizontal="center" vertical="center"/>
      <protection locked="0"/>
    </xf>
    <xf numFmtId="0" fontId="44" fillId="4" borderId="16" xfId="6" applyFont="1" applyFill="1" applyBorder="1" applyAlignment="1" applyProtection="1">
      <alignment horizontal="center" vertical="center"/>
      <protection locked="0"/>
    </xf>
    <xf numFmtId="0" fontId="44" fillId="4" borderId="25" xfId="6" applyFont="1" applyFill="1" applyBorder="1" applyAlignment="1" applyProtection="1">
      <alignment horizontal="center" vertical="center"/>
      <protection locked="0"/>
    </xf>
    <xf numFmtId="0" fontId="39" fillId="0" borderId="19" xfId="7" applyFont="1" applyBorder="1" applyAlignment="1" applyProtection="1">
      <alignment horizontal="center" vertical="center"/>
    </xf>
    <xf numFmtId="0" fontId="37" fillId="0" borderId="20" xfId="7" applyFont="1" applyBorder="1" applyAlignment="1" applyProtection="1">
      <alignment horizontal="center" vertical="center"/>
      <protection locked="0"/>
    </xf>
    <xf numFmtId="0" fontId="37" fillId="0" borderId="45" xfId="7" applyFont="1" applyBorder="1" applyAlignment="1" applyProtection="1">
      <alignment horizontal="center" vertical="center"/>
      <protection locked="0"/>
    </xf>
    <xf numFmtId="0" fontId="37" fillId="0" borderId="59" xfId="7" applyFont="1" applyBorder="1" applyAlignment="1" applyProtection="1">
      <alignment horizontal="center" vertical="center"/>
      <protection locked="0"/>
    </xf>
    <xf numFmtId="0" fontId="37" fillId="3" borderId="8" xfId="6" applyFont="1" applyFill="1" applyBorder="1" applyAlignment="1" applyProtection="1">
      <alignment horizontal="center" vertical="center"/>
      <protection locked="0"/>
    </xf>
    <xf numFmtId="0" fontId="37" fillId="3" borderId="7" xfId="6" applyFont="1" applyFill="1" applyBorder="1" applyAlignment="1" applyProtection="1">
      <alignment horizontal="center" vertical="center"/>
      <protection locked="0"/>
    </xf>
    <xf numFmtId="0" fontId="18" fillId="6" borderId="37" xfId="0" applyFont="1" applyFill="1" applyBorder="1" applyAlignment="1" applyProtection="1">
      <alignment horizontal="center" vertical="center"/>
      <protection locked="0"/>
    </xf>
    <xf numFmtId="0" fontId="18" fillId="6" borderId="11" xfId="0" applyFont="1" applyFill="1" applyBorder="1" applyAlignment="1" applyProtection="1">
      <alignment horizontal="center" vertical="center"/>
      <protection locked="0"/>
    </xf>
    <xf numFmtId="0" fontId="18" fillId="6" borderId="38" xfId="0" applyFont="1" applyFill="1" applyBorder="1" applyAlignment="1" applyProtection="1">
      <alignment horizontal="center" vertical="center"/>
      <protection locked="0"/>
    </xf>
    <xf numFmtId="0" fontId="4" fillId="0" borderId="3" xfId="6" applyFont="1" applyBorder="1" applyAlignment="1" applyProtection="1">
      <alignment horizontal="center"/>
      <protection locked="0"/>
    </xf>
    <xf numFmtId="0" fontId="37" fillId="4" borderId="10" xfId="7" applyFont="1" applyFill="1" applyBorder="1" applyAlignment="1" applyProtection="1">
      <alignment horizontal="center" vertical="center"/>
      <protection locked="0"/>
    </xf>
    <xf numFmtId="0" fontId="37" fillId="4" borderId="13" xfId="7" applyFont="1" applyFill="1" applyBorder="1" applyAlignment="1" applyProtection="1">
      <alignment horizontal="center" vertical="center"/>
      <protection locked="0"/>
    </xf>
    <xf numFmtId="0" fontId="37" fillId="4" borderId="45" xfId="7" applyFont="1" applyFill="1" applyBorder="1" applyAlignment="1" applyProtection="1">
      <alignment horizontal="center" vertical="center"/>
      <protection locked="0"/>
    </xf>
    <xf numFmtId="0" fontId="37" fillId="4" borderId="23" xfId="7" applyFont="1" applyFill="1" applyBorder="1" applyAlignment="1" applyProtection="1">
      <alignment horizontal="center" vertical="center"/>
      <protection locked="0"/>
    </xf>
    <xf numFmtId="0" fontId="37" fillId="4" borderId="0" xfId="7" applyFont="1" applyFill="1" applyBorder="1" applyAlignment="1" applyProtection="1">
      <alignment horizontal="center" vertical="center"/>
      <protection locked="0"/>
    </xf>
    <xf numFmtId="0" fontId="37" fillId="4" borderId="59" xfId="7" applyFont="1" applyFill="1" applyBorder="1" applyAlignment="1" applyProtection="1">
      <alignment horizontal="center" vertical="center"/>
      <protection locked="0"/>
    </xf>
    <xf numFmtId="0" fontId="37" fillId="4" borderId="21" xfId="7" applyFont="1" applyFill="1" applyBorder="1" applyAlignment="1" applyProtection="1">
      <alignment horizontal="center" vertical="center"/>
      <protection locked="0"/>
    </xf>
    <xf numFmtId="0" fontId="37" fillId="4" borderId="24" xfId="7" applyFont="1" applyFill="1" applyBorder="1" applyAlignment="1" applyProtection="1">
      <alignment horizontal="center" vertical="center"/>
      <protection locked="0"/>
    </xf>
    <xf numFmtId="0" fontId="37" fillId="4" borderId="35" xfId="7" applyFont="1" applyFill="1" applyBorder="1" applyAlignment="1" applyProtection="1">
      <alignment horizontal="center" vertical="center"/>
      <protection locked="0"/>
    </xf>
    <xf numFmtId="0" fontId="37" fillId="0" borderId="27" xfId="7" applyFont="1" applyFill="1" applyBorder="1" applyAlignment="1" applyProtection="1">
      <alignment horizontal="center" vertical="center"/>
      <protection locked="0"/>
    </xf>
    <xf numFmtId="0" fontId="37" fillId="0" borderId="47" xfId="7" applyFont="1" applyFill="1" applyBorder="1" applyAlignment="1" applyProtection="1">
      <alignment horizontal="center" vertical="center"/>
      <protection locked="0"/>
    </xf>
    <xf numFmtId="0" fontId="37" fillId="0" borderId="19" xfId="7" applyFont="1" applyFill="1" applyBorder="1" applyAlignment="1" applyProtection="1">
      <alignment horizontal="center" vertical="center"/>
      <protection locked="0"/>
    </xf>
    <xf numFmtId="0" fontId="37" fillId="0" borderId="7" xfId="7" applyFont="1" applyFill="1" applyBorder="1" applyAlignment="1" applyProtection="1">
      <alignment horizontal="center" vertical="center"/>
      <protection locked="0"/>
    </xf>
    <xf numFmtId="0" fontId="37" fillId="0" borderId="20" xfId="7" applyFont="1" applyFill="1" applyBorder="1" applyAlignment="1" applyProtection="1">
      <alignment horizontal="center" vertical="center"/>
      <protection locked="0"/>
    </xf>
    <xf numFmtId="0" fontId="37" fillId="0" borderId="16" xfId="7" applyFont="1" applyFill="1" applyBorder="1" applyAlignment="1" applyProtection="1">
      <alignment horizontal="center" vertical="center"/>
      <protection locked="0"/>
    </xf>
    <xf numFmtId="0" fontId="37" fillId="0" borderId="14" xfId="7" applyFont="1" applyFill="1" applyBorder="1" applyAlignment="1" applyProtection="1">
      <alignment horizontal="center" vertical="center"/>
      <protection locked="0"/>
    </xf>
    <xf numFmtId="0" fontId="37" fillId="0" borderId="8" xfId="7" applyFont="1" applyFill="1" applyBorder="1" applyAlignment="1" applyProtection="1">
      <alignment horizontal="center" vertical="center"/>
      <protection locked="0"/>
    </xf>
    <xf numFmtId="0" fontId="41" fillId="5" borderId="14" xfId="7" applyFont="1" applyFill="1" applyBorder="1" applyAlignment="1" applyProtection="1">
      <alignment horizontal="center" vertical="center"/>
    </xf>
    <xf numFmtId="0" fontId="41" fillId="5" borderId="16" xfId="7" applyFont="1" applyFill="1" applyBorder="1" applyAlignment="1" applyProtection="1">
      <alignment horizontal="center" vertical="center"/>
    </xf>
    <xf numFmtId="0" fontId="16" fillId="0" borderId="37" xfId="0" applyFont="1" applyBorder="1" applyAlignment="1" applyProtection="1">
      <alignment horizontal="left" vertical="center"/>
      <protection locked="0"/>
    </xf>
    <xf numFmtId="0" fontId="16" fillId="0" borderId="11" xfId="0" applyFont="1" applyBorder="1" applyAlignment="1" applyProtection="1">
      <alignment horizontal="left" vertical="center"/>
      <protection locked="0"/>
    </xf>
    <xf numFmtId="0" fontId="16" fillId="0" borderId="38" xfId="0" applyFont="1" applyBorder="1" applyAlignment="1" applyProtection="1">
      <alignment horizontal="left" vertical="center"/>
      <protection locked="0"/>
    </xf>
    <xf numFmtId="0" fontId="18" fillId="6" borderId="51" xfId="0" applyFont="1" applyFill="1" applyBorder="1" applyAlignment="1" applyProtection="1">
      <alignment horizontal="center" vertical="center"/>
      <protection locked="0"/>
    </xf>
    <xf numFmtId="0" fontId="18" fillId="6" borderId="56" xfId="0" applyFont="1" applyFill="1" applyBorder="1" applyAlignment="1" applyProtection="1">
      <alignment horizontal="center" vertical="center"/>
      <protection locked="0"/>
    </xf>
    <xf numFmtId="0" fontId="23" fillId="6" borderId="31" xfId="0" applyFont="1" applyFill="1" applyBorder="1" applyAlignment="1" applyProtection="1">
      <alignment horizontal="center" vertical="center" wrapText="1"/>
      <protection locked="0"/>
    </xf>
    <xf numFmtId="0" fontId="23" fillId="6" borderId="29" xfId="0" applyFont="1" applyFill="1" applyBorder="1" applyAlignment="1" applyProtection="1">
      <alignment horizontal="center" vertical="center" wrapText="1"/>
      <protection locked="0"/>
    </xf>
    <xf numFmtId="0" fontId="23" fillId="6" borderId="54" xfId="0" applyFont="1" applyFill="1" applyBorder="1" applyAlignment="1" applyProtection="1">
      <alignment horizontal="center" vertical="center" wrapText="1"/>
      <protection locked="0"/>
    </xf>
    <xf numFmtId="0" fontId="19" fillId="7" borderId="30" xfId="0" applyFont="1" applyFill="1" applyBorder="1" applyAlignment="1" applyProtection="1">
      <alignment horizontal="center" vertical="center"/>
      <protection locked="0"/>
    </xf>
    <xf numFmtId="0" fontId="19" fillId="7" borderId="29" xfId="0" applyFont="1" applyFill="1" applyBorder="1" applyAlignment="1" applyProtection="1">
      <alignment horizontal="center" vertical="center"/>
      <protection locked="0"/>
    </xf>
    <xf numFmtId="0" fontId="19" fillId="7" borderId="43" xfId="0" applyFont="1" applyFill="1" applyBorder="1" applyAlignment="1" applyProtection="1">
      <alignment horizontal="center" vertical="center"/>
      <protection locked="0"/>
    </xf>
    <xf numFmtId="0" fontId="40" fillId="4" borderId="0" xfId="6" applyFont="1" applyFill="1" applyBorder="1" applyAlignment="1" applyProtection="1">
      <alignment horizontal="center" vertical="center"/>
    </xf>
    <xf numFmtId="0" fontId="40" fillId="4" borderId="52" xfId="6" applyFont="1" applyFill="1" applyBorder="1" applyAlignment="1" applyProtection="1">
      <alignment horizontal="center" vertical="center"/>
    </xf>
    <xf numFmtId="0" fontId="40" fillId="4" borderId="33" xfId="6" applyFont="1" applyFill="1" applyBorder="1" applyAlignment="1" applyProtection="1">
      <alignment horizontal="center" vertical="center"/>
    </xf>
    <xf numFmtId="0" fontId="40" fillId="4" borderId="9" xfId="6" applyFont="1" applyFill="1" applyBorder="1" applyAlignment="1" applyProtection="1">
      <alignment horizontal="center" vertical="center"/>
    </xf>
    <xf numFmtId="0" fontId="0" fillId="7" borderId="83" xfId="0" applyFill="1" applyBorder="1" applyAlignment="1" applyProtection="1">
      <alignment horizontal="center" vertical="center"/>
      <protection locked="0"/>
    </xf>
    <xf numFmtId="0" fontId="0" fillId="7" borderId="84" xfId="0" applyFill="1" applyBorder="1" applyAlignment="1" applyProtection="1">
      <alignment horizontal="center" vertical="center"/>
      <protection locked="0"/>
    </xf>
    <xf numFmtId="0" fontId="0" fillId="7" borderId="85" xfId="0" applyFill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38" fillId="0" borderId="26" xfId="7" applyFont="1" applyBorder="1" applyAlignment="1" applyProtection="1">
      <alignment vertical="center"/>
      <protection locked="0"/>
    </xf>
    <xf numFmtId="0" fontId="38" fillId="0" borderId="0" xfId="7" applyFont="1" applyBorder="1" applyAlignment="1" applyProtection="1">
      <alignment vertical="center"/>
      <protection locked="0"/>
    </xf>
    <xf numFmtId="0" fontId="38" fillId="0" borderId="59" xfId="7" applyFont="1" applyBorder="1" applyAlignment="1" applyProtection="1">
      <alignment vertical="center"/>
      <protection locked="0"/>
    </xf>
    <xf numFmtId="1" fontId="0" fillId="7" borderId="57" xfId="0" applyNumberFormat="1" applyFont="1" applyFill="1" applyBorder="1" applyAlignment="1" applyProtection="1">
      <alignment horizontal="center" vertical="center"/>
    </xf>
    <xf numFmtId="1" fontId="0" fillId="7" borderId="50" xfId="0" applyNumberFormat="1" applyFont="1" applyFill="1" applyBorder="1" applyAlignment="1" applyProtection="1">
      <alignment horizontal="center" vertical="center"/>
    </xf>
    <xf numFmtId="0" fontId="38" fillId="0" borderId="42" xfId="7" applyFont="1" applyBorder="1" applyAlignment="1" applyProtection="1">
      <alignment vertical="center"/>
      <protection locked="0"/>
    </xf>
    <xf numFmtId="0" fontId="38" fillId="0" borderId="39" xfId="7" applyFont="1" applyBorder="1" applyAlignment="1" applyProtection="1">
      <alignment vertical="center"/>
      <protection locked="0"/>
    </xf>
    <xf numFmtId="0" fontId="38" fillId="0" borderId="22" xfId="7" applyFont="1" applyBorder="1" applyAlignment="1" applyProtection="1">
      <alignment vertical="center"/>
      <protection locked="0"/>
    </xf>
    <xf numFmtId="0" fontId="40" fillId="4" borderId="28" xfId="6" applyFont="1" applyFill="1" applyBorder="1" applyAlignment="1" applyProtection="1">
      <alignment horizontal="center" vertical="center"/>
      <protection locked="0"/>
    </xf>
    <xf numFmtId="0" fontId="40" fillId="4" borderId="4" xfId="6" applyFont="1" applyFill="1" applyBorder="1" applyAlignment="1" applyProtection="1">
      <alignment horizontal="center" vertical="center"/>
      <protection locked="0"/>
    </xf>
    <xf numFmtId="0" fontId="40" fillId="4" borderId="6" xfId="6" applyFont="1" applyFill="1" applyBorder="1" applyAlignment="1" applyProtection="1">
      <alignment horizontal="center" vertical="center"/>
      <protection locked="0"/>
    </xf>
    <xf numFmtId="0" fontId="26" fillId="4" borderId="34" xfId="6" applyFont="1" applyFill="1" applyBorder="1" applyAlignment="1" applyProtection="1">
      <alignment horizontal="center" vertical="center"/>
      <protection locked="0"/>
    </xf>
    <xf numFmtId="0" fontId="26" fillId="4" borderId="24" xfId="6" applyFont="1" applyFill="1" applyBorder="1" applyAlignment="1" applyProtection="1">
      <alignment horizontal="center" vertical="center"/>
      <protection locked="0"/>
    </xf>
    <xf numFmtId="0" fontId="26" fillId="4" borderId="35" xfId="6" applyFont="1" applyFill="1" applyBorder="1" applyAlignment="1" applyProtection="1">
      <alignment horizontal="center" vertical="center"/>
      <protection locked="0"/>
    </xf>
    <xf numFmtId="0" fontId="38" fillId="0" borderId="67" xfId="6" applyFont="1" applyBorder="1" applyAlignment="1" applyProtection="1">
      <alignment horizontal="center"/>
      <protection locked="0"/>
    </xf>
    <xf numFmtId="0" fontId="38" fillId="0" borderId="81" xfId="6" applyFont="1" applyBorder="1" applyAlignment="1" applyProtection="1">
      <alignment horizontal="center"/>
      <protection locked="0"/>
    </xf>
    <xf numFmtId="0" fontId="38" fillId="0" borderId="68" xfId="6" applyFont="1" applyBorder="1" applyAlignment="1" applyProtection="1">
      <alignment horizontal="center"/>
      <protection locked="0"/>
    </xf>
    <xf numFmtId="0" fontId="38" fillId="0" borderId="34" xfId="0" applyFont="1" applyBorder="1" applyAlignment="1" applyProtection="1">
      <alignment vertical="center"/>
      <protection locked="0"/>
    </xf>
    <xf numFmtId="0" fontId="38" fillId="0" borderId="24" xfId="0" applyFont="1" applyBorder="1" applyAlignment="1" applyProtection="1">
      <alignment vertical="center"/>
      <protection locked="0"/>
    </xf>
    <xf numFmtId="0" fontId="38" fillId="0" borderId="35" xfId="0" applyFont="1" applyBorder="1" applyAlignment="1" applyProtection="1">
      <alignment vertical="center"/>
      <protection locked="0"/>
    </xf>
    <xf numFmtId="0" fontId="39" fillId="5" borderId="19" xfId="7" applyFont="1" applyFill="1" applyBorder="1" applyAlignment="1" applyProtection="1">
      <alignment horizontal="center" vertical="center"/>
    </xf>
    <xf numFmtId="0" fontId="41" fillId="5" borderId="19" xfId="7" applyFont="1" applyFill="1" applyBorder="1" applyAlignment="1" applyProtection="1">
      <alignment horizontal="center" vertical="center"/>
    </xf>
    <xf numFmtId="0" fontId="41" fillId="5" borderId="20" xfId="7" applyFont="1" applyFill="1" applyBorder="1" applyAlignment="1" applyProtection="1">
      <alignment horizontal="center" vertical="center"/>
    </xf>
    <xf numFmtId="166" fontId="38" fillId="0" borderId="37" xfId="0" applyNumberFormat="1" applyFont="1" applyFill="1" applyBorder="1" applyAlignment="1" applyProtection="1">
      <alignment horizontal="center"/>
      <protection locked="0"/>
    </xf>
    <xf numFmtId="166" fontId="38" fillId="0" borderId="38" xfId="0" applyNumberFormat="1" applyFont="1" applyFill="1" applyBorder="1" applyAlignment="1" applyProtection="1">
      <alignment horizontal="center"/>
      <protection locked="0"/>
    </xf>
    <xf numFmtId="0" fontId="37" fillId="0" borderId="36" xfId="7" applyFont="1" applyFill="1" applyBorder="1" applyAlignment="1" applyProtection="1">
      <alignment horizontal="center" vertical="center"/>
      <protection locked="0"/>
    </xf>
    <xf numFmtId="0" fontId="39" fillId="0" borderId="8" xfId="7" applyFont="1" applyFill="1" applyBorder="1" applyAlignment="1" applyProtection="1">
      <alignment horizontal="center" vertical="center"/>
    </xf>
    <xf numFmtId="0" fontId="39" fillId="0" borderId="7" xfId="7" applyFont="1" applyFill="1" applyBorder="1" applyAlignment="1" applyProtection="1">
      <alignment horizontal="center" vertical="center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16" fontId="5" fillId="0" borderId="59" xfId="0" applyNumberFormat="1" applyFont="1" applyFill="1" applyBorder="1" applyAlignment="1" applyProtection="1">
      <alignment horizontal="center"/>
      <protection locked="0"/>
    </xf>
    <xf numFmtId="16" fontId="38" fillId="0" borderId="34" xfId="0" applyNumberFormat="1" applyFont="1" applyFill="1" applyBorder="1" applyAlignment="1" applyProtection="1">
      <alignment horizontal="center" vertical="center"/>
      <protection locked="0"/>
    </xf>
    <xf numFmtId="16" fontId="38" fillId="0" borderId="35" xfId="0" applyNumberFormat="1" applyFont="1" applyFill="1" applyBorder="1" applyAlignment="1" applyProtection="1">
      <alignment horizontal="center" vertical="center"/>
      <protection locked="0"/>
    </xf>
    <xf numFmtId="0" fontId="26" fillId="0" borderId="64" xfId="0" applyFont="1" applyBorder="1" applyAlignment="1" applyProtection="1">
      <alignment horizontal="center"/>
    </xf>
    <xf numFmtId="0" fontId="21" fillId="0" borderId="64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top" wrapText="1"/>
      <protection locked="0"/>
    </xf>
    <xf numFmtId="0" fontId="5" fillId="0" borderId="24" xfId="0" applyFont="1" applyBorder="1" applyAlignment="1" applyProtection="1">
      <alignment horizontal="center" vertical="top" wrapText="1"/>
      <protection locked="0"/>
    </xf>
    <xf numFmtId="0" fontId="5" fillId="0" borderId="35" xfId="0" applyFont="1" applyBorder="1" applyAlignment="1" applyProtection="1">
      <alignment horizontal="center" vertical="top" wrapText="1"/>
      <protection locked="0"/>
    </xf>
    <xf numFmtId="0" fontId="5" fillId="0" borderId="42" xfId="0" applyFont="1" applyBorder="1" applyAlignment="1" applyProtection="1">
      <alignment horizontal="center" wrapText="1"/>
      <protection locked="0"/>
    </xf>
    <xf numFmtId="0" fontId="5" fillId="0" borderId="39" xfId="0" applyFont="1" applyBorder="1" applyAlignment="1" applyProtection="1">
      <alignment horizontal="center" wrapText="1"/>
      <protection locked="0"/>
    </xf>
    <xf numFmtId="0" fontId="5" fillId="0" borderId="22" xfId="0" applyFont="1" applyBorder="1" applyAlignment="1" applyProtection="1">
      <alignment horizontal="center" wrapText="1"/>
      <protection locked="0"/>
    </xf>
    <xf numFmtId="0" fontId="5" fillId="0" borderId="26" xfId="0" applyFont="1" applyBorder="1" applyAlignment="1" applyProtection="1">
      <alignment horizontal="center" wrapText="1"/>
      <protection locked="0"/>
    </xf>
    <xf numFmtId="0" fontId="5" fillId="0" borderId="0" xfId="0" applyFont="1" applyBorder="1" applyAlignment="1" applyProtection="1">
      <alignment horizontal="center" wrapText="1"/>
      <protection locked="0"/>
    </xf>
    <xf numFmtId="0" fontId="5" fillId="0" borderId="59" xfId="0" applyFont="1" applyBorder="1" applyAlignment="1" applyProtection="1">
      <alignment horizontal="center" wrapText="1"/>
      <protection locked="0"/>
    </xf>
    <xf numFmtId="0" fontId="21" fillId="0" borderId="62" xfId="0" applyFont="1" applyBorder="1" applyAlignment="1" applyProtection="1">
      <alignment horizontal="center" vertical="center"/>
    </xf>
    <xf numFmtId="0" fontId="21" fillId="0" borderId="65" xfId="0" applyFont="1" applyBorder="1" applyAlignment="1" applyProtection="1">
      <alignment horizontal="center" vertical="center"/>
    </xf>
    <xf numFmtId="0" fontId="21" fillId="0" borderId="6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top"/>
      <protection locked="0"/>
    </xf>
    <xf numFmtId="0" fontId="5" fillId="0" borderId="24" xfId="0" applyFont="1" applyBorder="1" applyAlignment="1" applyProtection="1">
      <alignment horizontal="center" vertical="top"/>
      <protection locked="0"/>
    </xf>
    <xf numFmtId="0" fontId="5" fillId="0" borderId="35" xfId="0" applyFont="1" applyBorder="1" applyAlignment="1" applyProtection="1">
      <alignment horizontal="center" vertical="top"/>
      <protection locked="0"/>
    </xf>
    <xf numFmtId="0" fontId="5" fillId="0" borderId="26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59" xfId="0" applyFont="1" applyBorder="1" applyAlignment="1" applyProtection="1">
      <alignment horizontal="center"/>
      <protection locked="0"/>
    </xf>
    <xf numFmtId="0" fontId="0" fillId="0" borderId="59" xfId="0" applyBorder="1" applyAlignment="1">
      <alignment horizontal="center"/>
    </xf>
    <xf numFmtId="0" fontId="38" fillId="0" borderId="26" xfId="0" applyFont="1" applyBorder="1" applyAlignment="1" applyProtection="1">
      <protection locked="0"/>
    </xf>
    <xf numFmtId="0" fontId="38" fillId="0" borderId="0" xfId="0" applyFont="1" applyBorder="1" applyAlignment="1" applyProtection="1">
      <protection locked="0"/>
    </xf>
    <xf numFmtId="0" fontId="38" fillId="0" borderId="59" xfId="0" applyFont="1" applyBorder="1" applyAlignment="1" applyProtection="1">
      <protection locked="0"/>
    </xf>
    <xf numFmtId="16" fontId="38" fillId="0" borderId="26" xfId="7" applyNumberFormat="1" applyFont="1" applyBorder="1" applyAlignment="1" applyProtection="1">
      <alignment vertical="center"/>
      <protection locked="0"/>
    </xf>
    <xf numFmtId="16" fontId="38" fillId="0" borderId="0" xfId="7" applyNumberFormat="1" applyFont="1" applyBorder="1" applyAlignment="1" applyProtection="1">
      <alignment vertical="center"/>
      <protection locked="0"/>
    </xf>
    <xf numFmtId="16" fontId="38" fillId="0" borderId="59" xfId="7" applyNumberFormat="1" applyFont="1" applyBorder="1" applyAlignment="1" applyProtection="1">
      <alignment vertical="center"/>
      <protection locked="0"/>
    </xf>
    <xf numFmtId="16" fontId="38" fillId="0" borderId="34" xfId="7" applyNumberFormat="1" applyFont="1" applyBorder="1" applyAlignment="1" applyProtection="1">
      <alignment horizontal="left" vertical="center"/>
      <protection locked="0"/>
    </xf>
    <xf numFmtId="16" fontId="38" fillId="0" borderId="24" xfId="7" applyNumberFormat="1" applyFont="1" applyBorder="1" applyAlignment="1" applyProtection="1">
      <alignment horizontal="left" vertical="center"/>
      <protection locked="0"/>
    </xf>
    <xf numFmtId="16" fontId="38" fillId="0" borderId="35" xfId="7" applyNumberFormat="1" applyFont="1" applyBorder="1" applyAlignment="1" applyProtection="1">
      <alignment horizontal="left" vertical="center"/>
      <protection locked="0"/>
    </xf>
    <xf numFmtId="16" fontId="38" fillId="0" borderId="26" xfId="7" applyNumberFormat="1" applyFont="1" applyBorder="1" applyAlignment="1" applyProtection="1">
      <alignment horizontal="left" vertical="center"/>
      <protection locked="0"/>
    </xf>
    <xf numFmtId="16" fontId="38" fillId="0" borderId="0" xfId="7" applyNumberFormat="1" applyFont="1" applyBorder="1" applyAlignment="1" applyProtection="1">
      <alignment horizontal="left" vertical="center"/>
      <protection locked="0"/>
    </xf>
    <xf numFmtId="16" fontId="38" fillId="0" borderId="59" xfId="7" applyNumberFormat="1" applyFont="1" applyBorder="1" applyAlignment="1" applyProtection="1">
      <alignment horizontal="left" vertical="center"/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0" xfId="0" applyFont="1" applyBorder="1" applyAlignment="1" applyProtection="1">
      <alignment horizontal="left"/>
      <protection locked="0"/>
    </xf>
    <xf numFmtId="0" fontId="38" fillId="0" borderId="59" xfId="0" applyFont="1" applyBorder="1" applyAlignment="1" applyProtection="1">
      <alignment horizontal="left"/>
      <protection locked="0"/>
    </xf>
    <xf numFmtId="0" fontId="37" fillId="0" borderId="19" xfId="7" applyFont="1" applyBorder="1" applyAlignment="1" applyProtection="1">
      <alignment horizontal="center" vertical="center"/>
      <protection locked="0"/>
    </xf>
    <xf numFmtId="0" fontId="5" fillId="0" borderId="0" xfId="7" applyFont="1" applyBorder="1" applyAlignment="1" applyProtection="1">
      <alignment horizontal="left" vertical="center"/>
      <protection locked="0"/>
    </xf>
    <xf numFmtId="0" fontId="5" fillId="0" borderId="59" xfId="7" applyFont="1" applyBorder="1" applyAlignment="1" applyProtection="1">
      <alignment horizontal="left" vertical="center"/>
      <protection locked="0"/>
    </xf>
    <xf numFmtId="0" fontId="37" fillId="3" borderId="20" xfId="7" applyFont="1" applyFill="1" applyBorder="1" applyAlignment="1" applyProtection="1">
      <alignment horizontal="center" vertical="center"/>
      <protection locked="0"/>
    </xf>
    <xf numFmtId="0" fontId="38" fillId="3" borderId="42" xfId="6" applyFont="1" applyFill="1" applyBorder="1" applyAlignment="1" applyProtection="1">
      <alignment horizontal="left" vertical="center"/>
      <protection locked="0"/>
    </xf>
    <xf numFmtId="0" fontId="38" fillId="3" borderId="39" xfId="6" applyFont="1" applyFill="1" applyBorder="1" applyAlignment="1" applyProtection="1">
      <alignment horizontal="left" vertical="center"/>
      <protection locked="0"/>
    </xf>
    <xf numFmtId="0" fontId="38" fillId="3" borderId="22" xfId="6" applyFont="1" applyFill="1" applyBorder="1" applyAlignment="1" applyProtection="1">
      <alignment horizontal="left" vertical="center"/>
      <protection locked="0"/>
    </xf>
    <xf numFmtId="0" fontId="39" fillId="3" borderId="19" xfId="7" applyFont="1" applyFill="1" applyBorder="1" applyAlignment="1" applyProtection="1">
      <alignment horizontal="center" vertical="center"/>
    </xf>
    <xf numFmtId="0" fontId="37" fillId="0" borderId="8" xfId="6" applyFont="1" applyBorder="1" applyAlignment="1" applyProtection="1">
      <alignment horizontal="center" vertical="center"/>
      <protection locked="0"/>
    </xf>
    <xf numFmtId="0" fontId="37" fillId="0" borderId="7" xfId="6" applyFont="1" applyBorder="1" applyAlignment="1" applyProtection="1">
      <alignment horizontal="center" vertical="center"/>
      <protection locked="0"/>
    </xf>
    <xf numFmtId="0" fontId="45" fillId="4" borderId="27" xfId="7" applyFont="1" applyFill="1" applyBorder="1" applyAlignment="1" applyProtection="1">
      <alignment horizontal="center" vertical="center"/>
      <protection locked="0"/>
    </xf>
    <xf numFmtId="0" fontId="45" fillId="4" borderId="47" xfId="7" applyFont="1" applyFill="1" applyBorder="1" applyAlignment="1" applyProtection="1">
      <alignment horizontal="center" vertical="center"/>
      <protection locked="0"/>
    </xf>
    <xf numFmtId="0" fontId="45" fillId="4" borderId="18" xfId="7" applyFont="1" applyFill="1" applyBorder="1" applyAlignment="1" applyProtection="1">
      <alignment horizontal="center" vertical="center"/>
      <protection locked="0"/>
    </xf>
    <xf numFmtId="0" fontId="39" fillId="0" borderId="36" xfId="7" applyFont="1" applyBorder="1" applyAlignment="1" applyProtection="1">
      <alignment horizontal="center" vertical="center"/>
    </xf>
    <xf numFmtId="0" fontId="39" fillId="0" borderId="47" xfId="7" applyFont="1" applyBorder="1" applyAlignment="1" applyProtection="1">
      <alignment horizontal="center" vertical="center"/>
    </xf>
    <xf numFmtId="0" fontId="39" fillId="0" borderId="27" xfId="7" applyFont="1" applyBorder="1" applyAlignment="1" applyProtection="1">
      <alignment horizontal="center" vertical="center"/>
    </xf>
    <xf numFmtId="0" fontId="37" fillId="4" borderId="27" xfId="7" applyFont="1" applyFill="1" applyBorder="1" applyAlignment="1" applyProtection="1">
      <alignment horizontal="center" vertical="center"/>
      <protection locked="0"/>
    </xf>
    <xf numFmtId="0" fontId="37" fillId="4" borderId="47" xfId="7" applyFont="1" applyFill="1" applyBorder="1" applyAlignment="1" applyProtection="1">
      <alignment horizontal="center" vertical="center"/>
      <protection locked="0"/>
    </xf>
    <xf numFmtId="0" fontId="37" fillId="4" borderId="18" xfId="7" applyFont="1" applyFill="1" applyBorder="1" applyAlignment="1" applyProtection="1">
      <alignment horizontal="center" vertical="center"/>
      <protection locked="0"/>
    </xf>
    <xf numFmtId="0" fontId="37" fillId="3" borderId="42" xfId="6" applyFont="1" applyFill="1" applyBorder="1" applyAlignment="1" applyProtection="1">
      <alignment horizontal="left" vertical="center"/>
      <protection locked="0"/>
    </xf>
    <xf numFmtId="0" fontId="37" fillId="3" borderId="39" xfId="6" applyFont="1" applyFill="1" applyBorder="1" applyAlignment="1" applyProtection="1">
      <alignment horizontal="left" vertical="center"/>
      <protection locked="0"/>
    </xf>
    <xf numFmtId="0" fontId="37" fillId="3" borderId="22" xfId="6" applyFont="1" applyFill="1" applyBorder="1" applyAlignment="1" applyProtection="1">
      <alignment horizontal="left" vertical="center"/>
      <protection locked="0"/>
    </xf>
    <xf numFmtId="0" fontId="38" fillId="0" borderId="34" xfId="0" applyFont="1" applyBorder="1" applyAlignment="1" applyProtection="1">
      <alignment horizontal="left"/>
      <protection locked="0"/>
    </xf>
    <xf numFmtId="0" fontId="38" fillId="0" borderId="24" xfId="0" applyFont="1" applyBorder="1" applyAlignment="1" applyProtection="1">
      <alignment horizontal="left"/>
      <protection locked="0"/>
    </xf>
    <xf numFmtId="0" fontId="38" fillId="0" borderId="35" xfId="0" applyFont="1" applyBorder="1" applyAlignment="1" applyProtection="1">
      <alignment horizontal="left"/>
      <protection locked="0"/>
    </xf>
    <xf numFmtId="16" fontId="38" fillId="0" borderId="34" xfId="0" applyNumberFormat="1" applyFont="1" applyFill="1" applyBorder="1" applyAlignment="1" applyProtection="1">
      <alignment horizontal="center"/>
      <protection locked="0"/>
    </xf>
    <xf numFmtId="16" fontId="38" fillId="0" borderId="35" xfId="0" applyNumberFormat="1" applyFont="1" applyFill="1" applyBorder="1" applyAlignment="1" applyProtection="1">
      <alignment horizontal="center"/>
      <protection locked="0"/>
    </xf>
    <xf numFmtId="0" fontId="38" fillId="3" borderId="39" xfId="0" applyFont="1" applyFill="1" applyBorder="1" applyAlignment="1" applyProtection="1">
      <alignment horizontal="left" vertical="center"/>
      <protection locked="0"/>
    </xf>
    <xf numFmtId="0" fontId="38" fillId="3" borderId="22" xfId="0" applyFont="1" applyFill="1" applyBorder="1" applyAlignment="1" applyProtection="1">
      <alignment horizontal="left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9" xfId="0" applyFont="1" applyBorder="1" applyAlignment="1" applyProtection="1">
      <alignment horizontal="center" vertical="center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2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6" fillId="3" borderId="59" xfId="0" applyFont="1" applyFill="1" applyBorder="1" applyAlignment="1" applyProtection="1">
      <alignment horizontal="center" vertical="center"/>
      <protection locked="0"/>
    </xf>
  </cellXfs>
  <cellStyles count="18">
    <cellStyle name="Hiperlink 2" xfId="2"/>
    <cellStyle name="Hiperlink 2 2" xfId="3"/>
    <cellStyle name="Hiperlink 3" xfId="4"/>
    <cellStyle name="Hyperlink 2" xfId="5"/>
    <cellStyle name="Normal" xfId="0" builtinId="0"/>
    <cellStyle name="Normal 2" xfId="6"/>
    <cellStyle name="Normal 2 2" xfId="7"/>
    <cellStyle name="Normal 2 3" xfId="8"/>
    <cellStyle name="Normal 2 4" xfId="9"/>
    <cellStyle name="Normal 2 5" xfId="10"/>
    <cellStyle name="Normal 2 6" xfId="11"/>
    <cellStyle name="Normal 2 7" xfId="12"/>
    <cellStyle name="Normal 3" xfId="1"/>
    <cellStyle name="Normal 3 2" xfId="13"/>
    <cellStyle name="Normal 7" xfId="14"/>
    <cellStyle name="Normal 8" xfId="15"/>
    <cellStyle name="Nota 2" xfId="16"/>
    <cellStyle name="Porcentagem 2" xfId="17"/>
  </cellStyles>
  <dxfs count="3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FF0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rgb="FFFFFF99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2" tint="-0.749961851863155"/>
      </font>
      <fill>
        <patternFill>
          <bgColor theme="9" tint="-0.24994659260841701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rgb="FFFFFF99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2" tint="-0.749961851863155"/>
      </font>
      <fill>
        <patternFill>
          <bgColor theme="9" tint="-0.24994659260841701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C000"/>
        </patternFill>
      </fill>
    </dxf>
    <dxf>
      <font>
        <b/>
        <i val="0"/>
        <color theme="9" tint="0.39994506668294322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7" tint="0.59996337778862885"/>
      </font>
      <fill>
        <patternFill>
          <fgColor theme="7" tint="0.59996337778862885"/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6" tint="-0.499984740745262"/>
      </font>
    </dxf>
    <dxf>
      <font>
        <b val="0"/>
        <i/>
        <color theme="9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rgb="FFFFFF99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2" tint="-0.749961851863155"/>
      </font>
      <fill>
        <patternFill>
          <bgColor theme="9" tint="-0.24994659260841701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69B8"/>
      <color rgb="FF008080"/>
      <color rgb="FFD7645B"/>
      <color rgb="FF339966"/>
      <color rgb="FFFFFF99"/>
      <color rgb="FFFFFFE7"/>
      <color rgb="FFE2F2F6"/>
      <color rgb="FFFFFFE1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485790</xdr:colOff>
      <xdr:row>0</xdr:row>
      <xdr:rowOff>85725</xdr:rowOff>
    </xdr:from>
    <xdr:to>
      <xdr:col>16</xdr:col>
      <xdr:colOff>676015</xdr:colOff>
      <xdr:row>0</xdr:row>
      <xdr:rowOff>514350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90" y="85725"/>
          <a:ext cx="2095225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0"/>
  <sheetViews>
    <sheetView tabSelected="1" topLeftCell="A163" zoomScale="94" zoomScaleNormal="94" zoomScaleSheetLayoutView="100" workbookViewId="0">
      <selection activeCell="A242" sqref="A242"/>
    </sheetView>
  </sheetViews>
  <sheetFormatPr defaultRowHeight="15" x14ac:dyDescent="0.25"/>
  <cols>
    <col min="1" max="8" width="8.7109375" style="1" customWidth="1"/>
    <col min="9" max="9" width="9.7109375" style="31" customWidth="1"/>
    <col min="10" max="10" width="7.7109375" style="1" hidden="1" customWidth="1"/>
    <col min="11" max="11" width="2.28515625" style="1" customWidth="1"/>
    <col min="12" max="12" width="8.28515625" style="1" customWidth="1"/>
    <col min="13" max="13" width="6.28515625" style="1" customWidth="1"/>
    <col min="14" max="14" width="8" style="1" customWidth="1"/>
    <col min="15" max="16" width="10.28515625" style="1" customWidth="1"/>
    <col min="17" max="17" width="34.140625" style="1" customWidth="1"/>
    <col min="19" max="25" width="0" hidden="1" customWidth="1"/>
  </cols>
  <sheetData>
    <row r="1" spans="1:17" ht="45.75" customHeight="1" thickBot="1" x14ac:dyDescent="0.3">
      <c r="A1" s="429" t="s">
        <v>0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1"/>
    </row>
    <row r="2" spans="1:17" ht="3.75" customHeight="1" thickBot="1" x14ac:dyDescent="0.3">
      <c r="A2" s="45"/>
      <c r="B2" s="45"/>
      <c r="C2" s="45"/>
      <c r="D2" s="45"/>
      <c r="E2" s="45"/>
      <c r="F2" s="45"/>
      <c r="G2" s="45"/>
      <c r="H2" s="45"/>
      <c r="I2" s="46"/>
      <c r="J2" s="45"/>
      <c r="K2" s="45"/>
      <c r="L2" s="45"/>
      <c r="M2" s="45"/>
      <c r="N2" s="45"/>
      <c r="O2" s="45"/>
      <c r="P2" s="45"/>
      <c r="Q2" s="45"/>
    </row>
    <row r="3" spans="1:17" ht="20.100000000000001" customHeight="1" x14ac:dyDescent="0.25">
      <c r="A3" s="434" t="s">
        <v>3</v>
      </c>
      <c r="B3" s="435"/>
      <c r="C3" s="436"/>
      <c r="D3" s="437" t="s">
        <v>387</v>
      </c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9"/>
    </row>
    <row r="4" spans="1:17" ht="20.100000000000001" customHeight="1" thickBot="1" x14ac:dyDescent="0.3">
      <c r="A4" s="432" t="s">
        <v>2</v>
      </c>
      <c r="B4" s="433"/>
      <c r="C4" s="453">
        <f>VLOOKUP(D3,Unidades!A2:C392,3)</f>
        <v>9</v>
      </c>
      <c r="D4" s="454"/>
      <c r="E4" s="433" t="s">
        <v>751</v>
      </c>
      <c r="F4" s="433"/>
      <c r="G4" s="360" t="str">
        <f>VLOOKUP(D3,Unidades!A2:C392,2)</f>
        <v>Mococa</v>
      </c>
      <c r="H4" s="361"/>
      <c r="I4" s="361"/>
      <c r="J4" s="361"/>
      <c r="K4" s="361"/>
      <c r="L4" s="361"/>
      <c r="M4" s="361"/>
      <c r="N4" s="361"/>
      <c r="O4" s="361"/>
      <c r="P4" s="361"/>
      <c r="Q4" s="362"/>
    </row>
    <row r="5" spans="1:17" ht="3.75" customHeight="1" thickBot="1" x14ac:dyDescent="0.3">
      <c r="A5" s="47"/>
      <c r="B5" s="48"/>
      <c r="C5" s="48"/>
      <c r="D5" s="48"/>
      <c r="E5" s="48"/>
      <c r="F5" s="48"/>
      <c r="G5" s="48"/>
      <c r="H5" s="48"/>
      <c r="I5" s="49"/>
      <c r="J5" s="48"/>
      <c r="K5" s="48"/>
      <c r="L5" s="48"/>
      <c r="M5" s="48"/>
      <c r="N5" s="48"/>
      <c r="O5" s="48"/>
      <c r="P5" s="48"/>
      <c r="Q5" s="50"/>
    </row>
    <row r="6" spans="1:17" ht="22.5" customHeight="1" thickBot="1" x14ac:dyDescent="0.3">
      <c r="A6" s="406" t="s">
        <v>911</v>
      </c>
      <c r="B6" s="407"/>
      <c r="C6" s="407"/>
      <c r="D6" s="407"/>
      <c r="E6" s="407"/>
      <c r="F6" s="407"/>
      <c r="G6" s="407"/>
      <c r="H6" s="407"/>
      <c r="I6" s="447"/>
      <c r="J6" s="447"/>
      <c r="K6" s="447"/>
      <c r="L6" s="406" t="s">
        <v>911</v>
      </c>
      <c r="M6" s="407"/>
      <c r="N6" s="407"/>
      <c r="O6" s="407"/>
      <c r="P6" s="407"/>
      <c r="Q6" s="408"/>
    </row>
    <row r="7" spans="1:17" ht="15" customHeight="1" x14ac:dyDescent="0.25">
      <c r="A7" s="444" t="s">
        <v>771</v>
      </c>
      <c r="B7" s="445"/>
      <c r="C7" s="445"/>
      <c r="D7" s="445"/>
      <c r="E7" s="445"/>
      <c r="F7" s="445"/>
      <c r="G7" s="445"/>
      <c r="H7" s="446"/>
      <c r="I7" s="448"/>
      <c r="J7" s="448"/>
      <c r="K7" s="448"/>
      <c r="L7" s="444" t="s">
        <v>835</v>
      </c>
      <c r="M7" s="445"/>
      <c r="N7" s="445"/>
      <c r="O7" s="445"/>
      <c r="P7" s="445"/>
      <c r="Q7" s="446"/>
    </row>
    <row r="8" spans="1:17" ht="15" customHeight="1" x14ac:dyDescent="0.25">
      <c r="A8" s="307" t="s">
        <v>808</v>
      </c>
      <c r="B8" s="308"/>
      <c r="C8" s="308"/>
      <c r="D8" s="308"/>
      <c r="E8" s="308"/>
      <c r="F8" s="308"/>
      <c r="G8" s="308"/>
      <c r="H8" s="309"/>
      <c r="I8" s="448"/>
      <c r="J8" s="448"/>
      <c r="K8" s="448"/>
      <c r="L8" s="307" t="s">
        <v>850</v>
      </c>
      <c r="M8" s="308"/>
      <c r="N8" s="308"/>
      <c r="O8" s="308"/>
      <c r="P8" s="308"/>
      <c r="Q8" s="309"/>
    </row>
    <row r="9" spans="1:17" ht="15" customHeight="1" x14ac:dyDescent="0.25">
      <c r="A9" s="307" t="s">
        <v>809</v>
      </c>
      <c r="B9" s="308"/>
      <c r="C9" s="308"/>
      <c r="D9" s="308"/>
      <c r="E9" s="308"/>
      <c r="F9" s="308"/>
      <c r="G9" s="308"/>
      <c r="H9" s="309"/>
      <c r="I9" s="448"/>
      <c r="J9" s="448"/>
      <c r="K9" s="448"/>
      <c r="L9" s="307" t="s">
        <v>856</v>
      </c>
      <c r="M9" s="308"/>
      <c r="N9" s="308"/>
      <c r="O9" s="308"/>
      <c r="P9" s="308"/>
      <c r="Q9" s="309"/>
    </row>
    <row r="10" spans="1:17" ht="15" customHeight="1" x14ac:dyDescent="0.25">
      <c r="A10" s="307" t="s">
        <v>811</v>
      </c>
      <c r="B10" s="308"/>
      <c r="C10" s="308"/>
      <c r="D10" s="308"/>
      <c r="E10" s="308"/>
      <c r="F10" s="308"/>
      <c r="G10" s="308"/>
      <c r="H10" s="309"/>
      <c r="I10" s="448"/>
      <c r="J10" s="448"/>
      <c r="K10" s="448"/>
      <c r="L10" s="307"/>
      <c r="M10" s="308"/>
      <c r="N10" s="308"/>
      <c r="O10" s="308"/>
      <c r="P10" s="308"/>
      <c r="Q10" s="309"/>
    </row>
    <row r="11" spans="1:17" ht="15" customHeight="1" x14ac:dyDescent="0.25">
      <c r="A11" s="307" t="s">
        <v>812</v>
      </c>
      <c r="B11" s="308"/>
      <c r="C11" s="308"/>
      <c r="D11" s="308"/>
      <c r="E11" s="308"/>
      <c r="F11" s="308"/>
      <c r="G11" s="308"/>
      <c r="H11" s="309"/>
      <c r="I11" s="448"/>
      <c r="J11" s="448"/>
      <c r="K11" s="448"/>
      <c r="L11" s="307"/>
      <c r="M11" s="308"/>
      <c r="N11" s="308"/>
      <c r="O11" s="308"/>
      <c r="P11" s="308"/>
      <c r="Q11" s="309"/>
    </row>
    <row r="12" spans="1:17" ht="15" customHeight="1" x14ac:dyDescent="0.25">
      <c r="A12" s="307" t="s">
        <v>816</v>
      </c>
      <c r="B12" s="308"/>
      <c r="C12" s="308"/>
      <c r="D12" s="308"/>
      <c r="E12" s="308"/>
      <c r="F12" s="308"/>
      <c r="G12" s="308"/>
      <c r="H12" s="309"/>
      <c r="I12" s="448"/>
      <c r="J12" s="448"/>
      <c r="K12" s="448"/>
      <c r="L12" s="307"/>
      <c r="M12" s="308"/>
      <c r="N12" s="308"/>
      <c r="O12" s="308"/>
      <c r="P12" s="308"/>
      <c r="Q12" s="309"/>
    </row>
    <row r="13" spans="1:17" ht="15" customHeight="1" thickBot="1" x14ac:dyDescent="0.3">
      <c r="A13" s="304" t="s">
        <v>833</v>
      </c>
      <c r="B13" s="305"/>
      <c r="C13" s="305"/>
      <c r="D13" s="305"/>
      <c r="E13" s="305"/>
      <c r="F13" s="305"/>
      <c r="G13" s="305"/>
      <c r="H13" s="306"/>
      <c r="I13" s="449"/>
      <c r="J13" s="449"/>
      <c r="K13" s="449"/>
      <c r="L13" s="304"/>
      <c r="M13" s="305"/>
      <c r="N13" s="305"/>
      <c r="O13" s="305"/>
      <c r="P13" s="305"/>
      <c r="Q13" s="306"/>
    </row>
    <row r="14" spans="1:17" ht="9" customHeight="1" thickBot="1" x14ac:dyDescent="0.3">
      <c r="A14" s="51"/>
      <c r="B14" s="52"/>
      <c r="C14" s="52"/>
      <c r="D14" s="52"/>
      <c r="E14" s="52"/>
      <c r="F14" s="52"/>
      <c r="G14" s="52"/>
      <c r="H14" s="52"/>
      <c r="I14" s="49"/>
      <c r="J14" s="48"/>
      <c r="K14" s="48"/>
      <c r="L14" s="53"/>
      <c r="M14" s="53"/>
      <c r="N14" s="53"/>
      <c r="O14" s="53"/>
      <c r="P14" s="53"/>
      <c r="Q14" s="54"/>
    </row>
    <row r="15" spans="1:17" s="34" customFormat="1" ht="12.95" customHeight="1" thickBot="1" x14ac:dyDescent="0.25">
      <c r="A15" s="461" t="s">
        <v>723</v>
      </c>
      <c r="B15" s="462"/>
      <c r="C15" s="462"/>
      <c r="D15" s="462"/>
      <c r="E15" s="462"/>
      <c r="F15" s="462"/>
      <c r="G15" s="462"/>
      <c r="H15" s="463"/>
      <c r="I15" s="130" t="s">
        <v>724</v>
      </c>
      <c r="J15" s="55"/>
      <c r="K15" s="56"/>
      <c r="L15" s="256" t="s">
        <v>918</v>
      </c>
      <c r="M15" s="257"/>
      <c r="N15" s="256" t="s">
        <v>959</v>
      </c>
      <c r="O15" s="263"/>
      <c r="P15" s="263"/>
      <c r="Q15" s="257"/>
    </row>
    <row r="16" spans="1:17" s="34" customFormat="1" ht="14.25" customHeight="1" thickBot="1" x14ac:dyDescent="0.25">
      <c r="A16" s="101"/>
      <c r="B16" s="102" t="s">
        <v>725</v>
      </c>
      <c r="C16" s="103" t="s">
        <v>726</v>
      </c>
      <c r="D16" s="104" t="s">
        <v>727</v>
      </c>
      <c r="E16" s="104" t="s">
        <v>728</v>
      </c>
      <c r="F16" s="104" t="s">
        <v>729</v>
      </c>
      <c r="G16" s="104" t="s">
        <v>730</v>
      </c>
      <c r="H16" s="105" t="s">
        <v>731</v>
      </c>
      <c r="I16" s="106" t="s">
        <v>732</v>
      </c>
      <c r="J16" s="57" t="s">
        <v>733</v>
      </c>
      <c r="K16" s="58"/>
      <c r="L16" s="290">
        <v>42044</v>
      </c>
      <c r="M16" s="291"/>
      <c r="N16" s="283" t="s">
        <v>1006</v>
      </c>
      <c r="O16" s="283"/>
      <c r="P16" s="283"/>
      <c r="Q16" s="284"/>
    </row>
    <row r="17" spans="1:17" s="34" customFormat="1" ht="12.95" customHeight="1" thickBot="1" x14ac:dyDescent="0.25">
      <c r="A17" s="365" t="s">
        <v>734</v>
      </c>
      <c r="B17" s="458"/>
      <c r="C17" s="440"/>
      <c r="D17" s="440"/>
      <c r="E17" s="441"/>
      <c r="F17" s="470">
        <v>1</v>
      </c>
      <c r="G17" s="471">
        <v>2</v>
      </c>
      <c r="H17" s="472">
        <v>3</v>
      </c>
      <c r="I17" s="249"/>
      <c r="J17" s="409"/>
      <c r="K17" s="56"/>
      <c r="L17" s="351">
        <v>42192</v>
      </c>
      <c r="M17" s="352"/>
      <c r="N17" s="353" t="s">
        <v>1007</v>
      </c>
      <c r="O17" s="354"/>
      <c r="P17" s="354"/>
      <c r="Q17" s="355"/>
    </row>
    <row r="18" spans="1:17" s="34" customFormat="1" ht="12.95" customHeight="1" thickBot="1" x14ac:dyDescent="0.25">
      <c r="A18" s="366"/>
      <c r="B18" s="459"/>
      <c r="C18" s="440"/>
      <c r="D18" s="440"/>
      <c r="E18" s="441"/>
      <c r="F18" s="193"/>
      <c r="G18" s="191"/>
      <c r="H18" s="428"/>
      <c r="I18" s="250"/>
      <c r="J18" s="409"/>
      <c r="K18" s="56"/>
      <c r="L18" s="356"/>
      <c r="M18" s="356"/>
      <c r="N18" s="356"/>
      <c r="O18" s="356"/>
      <c r="P18" s="356"/>
      <c r="Q18" s="356"/>
    </row>
    <row r="19" spans="1:17" s="34" customFormat="1" ht="12.95" customHeight="1" thickBot="1" x14ac:dyDescent="0.25">
      <c r="A19" s="367"/>
      <c r="B19" s="460"/>
      <c r="C19" s="442"/>
      <c r="D19" s="442"/>
      <c r="E19" s="443"/>
      <c r="F19" s="107"/>
      <c r="G19" s="107"/>
      <c r="H19" s="108"/>
      <c r="I19" s="251"/>
      <c r="J19" s="409"/>
      <c r="K19" s="56"/>
      <c r="L19" s="256" t="s">
        <v>918</v>
      </c>
      <c r="M19" s="257"/>
      <c r="N19" s="256" t="s">
        <v>917</v>
      </c>
      <c r="O19" s="263"/>
      <c r="P19" s="263"/>
      <c r="Q19" s="257"/>
    </row>
    <row r="20" spans="1:17" s="34" customFormat="1" ht="12.95" customHeight="1" x14ac:dyDescent="0.2">
      <c r="A20" s="365" t="s">
        <v>734</v>
      </c>
      <c r="B20" s="266">
        <v>4</v>
      </c>
      <c r="C20" s="188">
        <v>5</v>
      </c>
      <c r="D20" s="192">
        <v>6</v>
      </c>
      <c r="E20" s="190">
        <v>7</v>
      </c>
      <c r="F20" s="190">
        <v>1</v>
      </c>
      <c r="G20" s="190">
        <v>9</v>
      </c>
      <c r="H20" s="427">
        <v>10</v>
      </c>
      <c r="I20" s="464"/>
      <c r="J20" s="409"/>
      <c r="K20" s="56"/>
      <c r="L20" s="292">
        <v>42005</v>
      </c>
      <c r="M20" s="293"/>
      <c r="N20" s="270" t="s">
        <v>912</v>
      </c>
      <c r="O20" s="271"/>
      <c r="P20" s="271"/>
      <c r="Q20" s="272"/>
    </row>
    <row r="21" spans="1:17" s="34" customFormat="1" ht="12.95" customHeight="1" x14ac:dyDescent="0.2">
      <c r="A21" s="366"/>
      <c r="B21" s="267"/>
      <c r="C21" s="189"/>
      <c r="D21" s="193"/>
      <c r="E21" s="191"/>
      <c r="F21" s="191"/>
      <c r="G21" s="191"/>
      <c r="H21" s="428"/>
      <c r="I21" s="464"/>
      <c r="J21" s="409"/>
      <c r="K21" s="56"/>
      <c r="L21" s="347">
        <v>42010</v>
      </c>
      <c r="M21" s="348"/>
      <c r="N21" s="282" t="s">
        <v>1002</v>
      </c>
      <c r="O21" s="283"/>
      <c r="P21" s="283"/>
      <c r="Q21" s="284"/>
    </row>
    <row r="22" spans="1:17" s="34" customFormat="1" ht="12.95" customHeight="1" thickBot="1" x14ac:dyDescent="0.25">
      <c r="A22" s="367"/>
      <c r="B22" s="109"/>
      <c r="C22" s="110"/>
      <c r="D22" s="110"/>
      <c r="E22" s="110"/>
      <c r="F22" s="110"/>
      <c r="G22" s="107"/>
      <c r="H22" s="108"/>
      <c r="I22" s="464"/>
      <c r="J22" s="409"/>
      <c r="K22" s="56"/>
      <c r="L22" s="347">
        <v>42024</v>
      </c>
      <c r="M22" s="348"/>
      <c r="N22" s="282" t="s">
        <v>1003</v>
      </c>
      <c r="O22" s="283"/>
      <c r="P22" s="283"/>
      <c r="Q22" s="284"/>
    </row>
    <row r="23" spans="1:17" s="34" customFormat="1" ht="12.95" customHeight="1" x14ac:dyDescent="0.2">
      <c r="A23" s="365" t="s">
        <v>734</v>
      </c>
      <c r="B23" s="266">
        <v>11</v>
      </c>
      <c r="C23" s="188">
        <v>12</v>
      </c>
      <c r="D23" s="190">
        <v>13</v>
      </c>
      <c r="E23" s="190">
        <v>14</v>
      </c>
      <c r="F23" s="190">
        <v>15</v>
      </c>
      <c r="G23" s="190">
        <v>16</v>
      </c>
      <c r="H23" s="427">
        <v>17</v>
      </c>
      <c r="I23" s="464"/>
      <c r="J23" s="409"/>
      <c r="K23" s="56"/>
      <c r="L23" s="347">
        <v>42052</v>
      </c>
      <c r="M23" s="348"/>
      <c r="N23" s="282" t="s">
        <v>913</v>
      </c>
      <c r="O23" s="283"/>
      <c r="P23" s="283"/>
      <c r="Q23" s="284"/>
    </row>
    <row r="24" spans="1:17" s="34" customFormat="1" ht="12.95" customHeight="1" x14ac:dyDescent="0.25">
      <c r="A24" s="366"/>
      <c r="B24" s="267"/>
      <c r="C24" s="189"/>
      <c r="D24" s="191"/>
      <c r="E24" s="191"/>
      <c r="F24" s="191"/>
      <c r="G24" s="191"/>
      <c r="H24" s="428"/>
      <c r="I24" s="464"/>
      <c r="J24" s="409"/>
      <c r="K24" s="56"/>
      <c r="L24" s="347">
        <v>42097</v>
      </c>
      <c r="M24" s="503"/>
      <c r="N24" s="173" t="s">
        <v>1005</v>
      </c>
      <c r="O24" s="174"/>
      <c r="P24" s="174"/>
      <c r="Q24" s="175"/>
    </row>
    <row r="25" spans="1:17" s="34" customFormat="1" ht="12.95" customHeight="1" thickBot="1" x14ac:dyDescent="0.3">
      <c r="A25" s="367"/>
      <c r="B25" s="109"/>
      <c r="C25" s="110"/>
      <c r="D25" s="107"/>
      <c r="E25" s="107"/>
      <c r="F25" s="107"/>
      <c r="G25" s="107"/>
      <c r="H25" s="108"/>
      <c r="I25" s="464"/>
      <c r="J25" s="409"/>
      <c r="K25" s="56"/>
      <c r="L25" s="347">
        <v>42099</v>
      </c>
      <c r="M25" s="503"/>
      <c r="N25" s="176" t="s">
        <v>1004</v>
      </c>
      <c r="O25" s="177"/>
      <c r="P25" s="177"/>
      <c r="Q25" s="178"/>
    </row>
    <row r="26" spans="1:17" s="34" customFormat="1" ht="12.95" customHeight="1" x14ac:dyDescent="0.25">
      <c r="A26" s="365" t="s">
        <v>734</v>
      </c>
      <c r="B26" s="266">
        <v>18</v>
      </c>
      <c r="C26" s="188">
        <v>19</v>
      </c>
      <c r="D26" s="192">
        <v>20</v>
      </c>
      <c r="E26" s="190">
        <v>21</v>
      </c>
      <c r="F26" s="190">
        <v>22</v>
      </c>
      <c r="G26" s="190">
        <v>23</v>
      </c>
      <c r="H26" s="427">
        <v>24</v>
      </c>
      <c r="I26" s="464"/>
      <c r="J26" s="409"/>
      <c r="K26" s="56"/>
      <c r="L26" s="347">
        <v>42115</v>
      </c>
      <c r="M26" s="503"/>
      <c r="N26" s="176" t="s">
        <v>914</v>
      </c>
      <c r="O26" s="177"/>
      <c r="P26" s="177"/>
      <c r="Q26" s="178"/>
    </row>
    <row r="27" spans="1:17" s="34" customFormat="1" ht="12.95" customHeight="1" x14ac:dyDescent="0.25">
      <c r="A27" s="366"/>
      <c r="B27" s="267"/>
      <c r="C27" s="189"/>
      <c r="D27" s="193"/>
      <c r="E27" s="191"/>
      <c r="F27" s="191"/>
      <c r="G27" s="191"/>
      <c r="H27" s="428"/>
      <c r="I27" s="464"/>
      <c r="J27" s="409"/>
      <c r="K27" s="56"/>
      <c r="L27" s="347">
        <v>42125</v>
      </c>
      <c r="M27" s="503"/>
      <c r="N27" s="176" t="s">
        <v>915</v>
      </c>
      <c r="O27" s="177"/>
      <c r="P27" s="177"/>
      <c r="Q27" s="178"/>
    </row>
    <row r="28" spans="1:17" s="34" customFormat="1" ht="12.95" customHeight="1" thickBot="1" x14ac:dyDescent="0.25">
      <c r="A28" s="367"/>
      <c r="B28" s="109"/>
      <c r="C28" s="111"/>
      <c r="D28" s="112"/>
      <c r="E28" s="112"/>
      <c r="F28" s="112"/>
      <c r="G28" s="112"/>
      <c r="H28" s="113"/>
      <c r="I28" s="464"/>
      <c r="J28" s="409"/>
      <c r="K28" s="56"/>
      <c r="L28" s="351">
        <v>42159</v>
      </c>
      <c r="M28" s="352"/>
      <c r="N28" s="353" t="s">
        <v>916</v>
      </c>
      <c r="O28" s="354"/>
      <c r="P28" s="354"/>
      <c r="Q28" s="355"/>
    </row>
    <row r="29" spans="1:17" s="34" customFormat="1" ht="12.95" customHeight="1" thickBot="1" x14ac:dyDescent="0.25">
      <c r="A29" s="365" t="s">
        <v>734</v>
      </c>
      <c r="B29" s="266">
        <v>25</v>
      </c>
      <c r="C29" s="188">
        <v>26</v>
      </c>
      <c r="D29" s="190">
        <v>27</v>
      </c>
      <c r="E29" s="190">
        <v>28</v>
      </c>
      <c r="F29" s="190">
        <v>29</v>
      </c>
      <c r="G29" s="190">
        <v>30</v>
      </c>
      <c r="H29" s="427">
        <v>31</v>
      </c>
      <c r="I29" s="464"/>
      <c r="J29" s="409"/>
      <c r="K29" s="56"/>
      <c r="L29" s="242"/>
      <c r="M29" s="242"/>
      <c r="N29" s="243"/>
      <c r="O29" s="243"/>
      <c r="P29" s="243"/>
      <c r="Q29" s="243"/>
    </row>
    <row r="30" spans="1:17" s="34" customFormat="1" ht="12.95" customHeight="1" thickBot="1" x14ac:dyDescent="0.25">
      <c r="A30" s="366"/>
      <c r="B30" s="267"/>
      <c r="C30" s="189"/>
      <c r="D30" s="191"/>
      <c r="E30" s="191"/>
      <c r="F30" s="191"/>
      <c r="G30" s="191"/>
      <c r="H30" s="428"/>
      <c r="I30" s="465"/>
      <c r="J30" s="409"/>
      <c r="K30" s="56"/>
      <c r="L30" s="256" t="s">
        <v>918</v>
      </c>
      <c r="M30" s="257"/>
      <c r="N30" s="256" t="s">
        <v>919</v>
      </c>
      <c r="O30" s="263"/>
      <c r="P30" s="263"/>
      <c r="Q30" s="257"/>
    </row>
    <row r="31" spans="1:17" s="34" customFormat="1" ht="12.95" customHeight="1" thickBot="1" x14ac:dyDescent="0.25">
      <c r="A31" s="367"/>
      <c r="B31" s="109"/>
      <c r="C31" s="114"/>
      <c r="D31" s="115"/>
      <c r="E31" s="115"/>
      <c r="F31" s="115"/>
      <c r="G31" s="115"/>
      <c r="H31" s="116"/>
      <c r="I31" s="466"/>
      <c r="J31" s="409"/>
      <c r="K31" s="56"/>
      <c r="L31" s="292">
        <v>42051</v>
      </c>
      <c r="M31" s="293"/>
      <c r="N31" s="455" t="s">
        <v>913</v>
      </c>
      <c r="O31" s="456"/>
      <c r="P31" s="456"/>
      <c r="Q31" s="457"/>
    </row>
    <row r="32" spans="1:17" s="34" customFormat="1" ht="12.95" customHeight="1" thickBot="1" x14ac:dyDescent="0.25">
      <c r="A32" s="59"/>
      <c r="B32" s="59"/>
      <c r="C32" s="59"/>
      <c r="D32" s="59"/>
      <c r="E32" s="59"/>
      <c r="F32" s="59"/>
      <c r="G32" s="59"/>
      <c r="H32" s="59"/>
      <c r="I32" s="60"/>
      <c r="J32" s="59"/>
      <c r="K32" s="59"/>
      <c r="L32" s="347">
        <v>41688</v>
      </c>
      <c r="M32" s="348"/>
      <c r="N32" s="450" t="s">
        <v>1008</v>
      </c>
      <c r="O32" s="451"/>
      <c r="P32" s="451"/>
      <c r="Q32" s="452"/>
    </row>
    <row r="33" spans="1:17" s="34" customFormat="1" ht="14.25" customHeight="1" thickBot="1" x14ac:dyDescent="0.25">
      <c r="A33" s="207" t="s">
        <v>736</v>
      </c>
      <c r="B33" s="208"/>
      <c r="C33" s="208"/>
      <c r="D33" s="208"/>
      <c r="E33" s="208"/>
      <c r="F33" s="208"/>
      <c r="G33" s="208"/>
      <c r="H33" s="209"/>
      <c r="I33" s="130" t="s">
        <v>724</v>
      </c>
      <c r="J33" s="72"/>
      <c r="K33" s="56"/>
      <c r="L33" s="347">
        <v>42114</v>
      </c>
      <c r="M33" s="348"/>
      <c r="N33" s="507" t="s">
        <v>914</v>
      </c>
      <c r="O33" s="508"/>
      <c r="P33" s="508"/>
      <c r="Q33" s="509"/>
    </row>
    <row r="34" spans="1:17" s="34" customFormat="1" ht="16.5" customHeight="1" thickBot="1" x14ac:dyDescent="0.25">
      <c r="A34" s="161"/>
      <c r="B34" s="102" t="s">
        <v>725</v>
      </c>
      <c r="C34" s="103" t="s">
        <v>726</v>
      </c>
      <c r="D34" s="104" t="s">
        <v>727</v>
      </c>
      <c r="E34" s="104" t="s">
        <v>728</v>
      </c>
      <c r="F34" s="104" t="s">
        <v>729</v>
      </c>
      <c r="G34" s="104" t="s">
        <v>730</v>
      </c>
      <c r="H34" s="105" t="s">
        <v>731</v>
      </c>
      <c r="I34" s="106" t="s">
        <v>732</v>
      </c>
      <c r="J34" s="73" t="s">
        <v>733</v>
      </c>
      <c r="K34" s="58"/>
      <c r="L34" s="347">
        <v>42160</v>
      </c>
      <c r="M34" s="348"/>
      <c r="N34" s="504" t="s">
        <v>916</v>
      </c>
      <c r="O34" s="505"/>
      <c r="P34" s="505"/>
      <c r="Q34" s="506"/>
    </row>
    <row r="35" spans="1:17" s="34" customFormat="1" ht="12.95" customHeight="1" thickBot="1" x14ac:dyDescent="0.25">
      <c r="A35" s="365" t="s">
        <v>734</v>
      </c>
      <c r="B35" s="264">
        <v>1</v>
      </c>
      <c r="C35" s="396">
        <v>2</v>
      </c>
      <c r="D35" s="393">
        <v>3</v>
      </c>
      <c r="E35" s="421">
        <v>4</v>
      </c>
      <c r="F35" s="421">
        <v>5</v>
      </c>
      <c r="G35" s="421">
        <v>6</v>
      </c>
      <c r="H35" s="423">
        <v>7</v>
      </c>
      <c r="I35" s="249">
        <f>COUNTIF(C37:H37,"")+COUNTIF(C37:H37,"OR")+COUNTIF(C37:H37,"OA")+COUNTIF(C37:H37,"CCL")</f>
        <v>0</v>
      </c>
      <c r="J35" s="363">
        <f t="shared" ref="J35:J44" si="0">I35*(5)</f>
        <v>0</v>
      </c>
      <c r="K35" s="56"/>
      <c r="L35" s="288"/>
      <c r="M35" s="289"/>
      <c r="N35" s="467"/>
      <c r="O35" s="468"/>
      <c r="P35" s="468"/>
      <c r="Q35" s="469"/>
    </row>
    <row r="36" spans="1:17" s="34" customFormat="1" ht="12.95" customHeight="1" thickBot="1" x14ac:dyDescent="0.25">
      <c r="A36" s="366"/>
      <c r="B36" s="265"/>
      <c r="C36" s="389"/>
      <c r="D36" s="385"/>
      <c r="E36" s="422"/>
      <c r="F36" s="422"/>
      <c r="G36" s="422"/>
      <c r="H36" s="424"/>
      <c r="I36" s="250"/>
      <c r="J36" s="363"/>
      <c r="K36" s="56"/>
      <c r="L36" s="74"/>
      <c r="M36" s="74"/>
      <c r="N36" s="74"/>
      <c r="O36" s="74"/>
      <c r="P36" s="74"/>
      <c r="Q36" s="74"/>
    </row>
    <row r="37" spans="1:17" s="34" customFormat="1" ht="12.95" customHeight="1" thickBot="1" x14ac:dyDescent="0.25">
      <c r="A37" s="367"/>
      <c r="B37" s="125"/>
      <c r="C37" s="162" t="s">
        <v>735</v>
      </c>
      <c r="D37" s="163" t="s">
        <v>735</v>
      </c>
      <c r="E37" s="124" t="s">
        <v>740</v>
      </c>
      <c r="F37" s="124" t="s">
        <v>740</v>
      </c>
      <c r="G37" s="124" t="s">
        <v>740</v>
      </c>
      <c r="H37" s="127" t="s">
        <v>735</v>
      </c>
      <c r="I37" s="251"/>
      <c r="J37" s="363"/>
      <c r="K37" s="56"/>
      <c r="L37" s="256" t="s">
        <v>918</v>
      </c>
      <c r="M37" s="257"/>
      <c r="N37" s="256" t="s">
        <v>920</v>
      </c>
      <c r="O37" s="263"/>
      <c r="P37" s="263"/>
      <c r="Q37" s="257"/>
    </row>
    <row r="38" spans="1:17" s="34" customFormat="1" ht="12.95" customHeight="1" x14ac:dyDescent="0.2">
      <c r="A38" s="365" t="s">
        <v>734</v>
      </c>
      <c r="B38" s="266">
        <v>8</v>
      </c>
      <c r="C38" s="475">
        <v>9</v>
      </c>
      <c r="D38" s="426">
        <v>10</v>
      </c>
      <c r="E38" s="426">
        <v>11</v>
      </c>
      <c r="F38" s="426">
        <v>12</v>
      </c>
      <c r="G38" s="426">
        <v>13</v>
      </c>
      <c r="H38" s="425">
        <v>14</v>
      </c>
      <c r="I38" s="249">
        <f t="shared" ref="I38" si="1">COUNTIF(C40:H40,"")+COUNTIF(C40:H40,"OR")+COUNTIF(C40:H40,"OA")+COUNTIF(C40:H40,"CCL")</f>
        <v>5</v>
      </c>
      <c r="J38" s="363">
        <f t="shared" si="0"/>
        <v>25</v>
      </c>
      <c r="K38" s="56"/>
      <c r="L38" s="292">
        <v>42056</v>
      </c>
      <c r="M38" s="293"/>
      <c r="N38" s="270" t="s">
        <v>1033</v>
      </c>
      <c r="O38" s="271"/>
      <c r="P38" s="271"/>
      <c r="Q38" s="272"/>
    </row>
    <row r="39" spans="1:17" s="34" customFormat="1" ht="12.95" customHeight="1" x14ac:dyDescent="0.2">
      <c r="A39" s="366"/>
      <c r="B39" s="267"/>
      <c r="C39" s="420"/>
      <c r="D39" s="422"/>
      <c r="E39" s="422"/>
      <c r="F39" s="422"/>
      <c r="G39" s="422"/>
      <c r="H39" s="424"/>
      <c r="I39" s="250"/>
      <c r="J39" s="363"/>
      <c r="K39" s="56"/>
      <c r="L39" s="290">
        <v>42175</v>
      </c>
      <c r="M39" s="291"/>
      <c r="N39" s="282" t="s">
        <v>1034</v>
      </c>
      <c r="O39" s="283"/>
      <c r="P39" s="283"/>
      <c r="Q39" s="284"/>
    </row>
    <row r="40" spans="1:17" s="34" customFormat="1" ht="12.95" customHeight="1" thickBot="1" x14ac:dyDescent="0.25">
      <c r="A40" s="367"/>
      <c r="B40" s="109"/>
      <c r="C40" s="124"/>
      <c r="D40" s="124"/>
      <c r="E40" s="124" t="s">
        <v>961</v>
      </c>
      <c r="F40" s="124"/>
      <c r="G40" s="124"/>
      <c r="H40" s="127" t="s">
        <v>735</v>
      </c>
      <c r="I40" s="251"/>
      <c r="J40" s="363"/>
      <c r="K40" s="56"/>
      <c r="L40" s="347"/>
      <c r="M40" s="348"/>
      <c r="N40" s="282"/>
      <c r="O40" s="283"/>
      <c r="P40" s="283"/>
      <c r="Q40" s="284"/>
    </row>
    <row r="41" spans="1:17" s="34" customFormat="1" ht="12.95" customHeight="1" x14ac:dyDescent="0.2">
      <c r="A41" s="365" t="s">
        <v>734</v>
      </c>
      <c r="B41" s="266">
        <v>15</v>
      </c>
      <c r="C41" s="475">
        <v>16</v>
      </c>
      <c r="D41" s="476">
        <v>17</v>
      </c>
      <c r="E41" s="426">
        <v>18</v>
      </c>
      <c r="F41" s="426">
        <v>19</v>
      </c>
      <c r="G41" s="426">
        <v>20</v>
      </c>
      <c r="H41" s="425">
        <v>21</v>
      </c>
      <c r="I41" s="249">
        <f t="shared" ref="I41" si="2">COUNTIF(C43:H43,"")+COUNTIF(C43:H43,"OR")+COUNTIF(C43:H43,"OA")+COUNTIF(C43:H43,"CCL")</f>
        <v>3</v>
      </c>
      <c r="J41" s="363">
        <f t="shared" si="0"/>
        <v>15</v>
      </c>
      <c r="K41" s="56"/>
      <c r="L41" s="347"/>
      <c r="M41" s="348"/>
      <c r="N41" s="513"/>
      <c r="O41" s="514"/>
      <c r="P41" s="514"/>
      <c r="Q41" s="515"/>
    </row>
    <row r="42" spans="1:17" s="34" customFormat="1" ht="12.95" customHeight="1" thickBot="1" x14ac:dyDescent="0.25">
      <c r="A42" s="366"/>
      <c r="B42" s="267"/>
      <c r="C42" s="420"/>
      <c r="D42" s="477"/>
      <c r="E42" s="422"/>
      <c r="F42" s="422"/>
      <c r="G42" s="422"/>
      <c r="H42" s="424"/>
      <c r="I42" s="250"/>
      <c r="J42" s="363"/>
      <c r="K42" s="56"/>
      <c r="L42" s="349"/>
      <c r="M42" s="350"/>
      <c r="N42" s="510"/>
      <c r="O42" s="511"/>
      <c r="P42" s="511"/>
      <c r="Q42" s="512"/>
    </row>
    <row r="43" spans="1:17" s="34" customFormat="1" ht="12.95" customHeight="1" thickBot="1" x14ac:dyDescent="0.25">
      <c r="A43" s="367"/>
      <c r="B43" s="109"/>
      <c r="C43" s="124" t="s">
        <v>735</v>
      </c>
      <c r="D43" s="129" t="s">
        <v>735</v>
      </c>
      <c r="E43" s="124" t="s">
        <v>735</v>
      </c>
      <c r="F43" s="124"/>
      <c r="G43" s="124"/>
      <c r="H43" s="127"/>
      <c r="I43" s="251"/>
      <c r="J43" s="363"/>
      <c r="K43" s="56"/>
      <c r="L43" s="98"/>
      <c r="M43" s="98"/>
      <c r="N43" s="98"/>
      <c r="O43" s="98"/>
      <c r="P43" s="98"/>
      <c r="Q43" s="98"/>
    </row>
    <row r="44" spans="1:17" s="34" customFormat="1" ht="12.95" customHeight="1" thickBot="1" x14ac:dyDescent="0.25">
      <c r="A44" s="365" t="s">
        <v>734</v>
      </c>
      <c r="B44" s="266">
        <v>22</v>
      </c>
      <c r="C44" s="475">
        <v>23</v>
      </c>
      <c r="D44" s="426">
        <v>24</v>
      </c>
      <c r="E44" s="426">
        <v>25</v>
      </c>
      <c r="F44" s="426">
        <v>26</v>
      </c>
      <c r="G44" s="426">
        <v>27</v>
      </c>
      <c r="H44" s="425">
        <v>28</v>
      </c>
      <c r="I44" s="249">
        <f t="shared" ref="I44" si="3">COUNTIF(C46:H46,"")+COUNTIF(C46:H46,"OR")+COUNTIF(C46:H46,"OA")+COUNTIF(C46:H46,"CCL")</f>
        <v>5</v>
      </c>
      <c r="J44" s="363">
        <f t="shared" si="0"/>
        <v>25</v>
      </c>
      <c r="K44" s="56"/>
      <c r="L44" s="256" t="s">
        <v>918</v>
      </c>
      <c r="M44" s="257"/>
      <c r="N44" s="256" t="s">
        <v>921</v>
      </c>
      <c r="O44" s="263"/>
      <c r="P44" s="263"/>
      <c r="Q44" s="257"/>
    </row>
    <row r="45" spans="1:17" s="34" customFormat="1" ht="12.95" customHeight="1" thickBot="1" x14ac:dyDescent="0.25">
      <c r="A45" s="366"/>
      <c r="B45" s="267"/>
      <c r="C45" s="420"/>
      <c r="D45" s="422"/>
      <c r="E45" s="422"/>
      <c r="F45" s="422"/>
      <c r="G45" s="422"/>
      <c r="H45" s="424"/>
      <c r="I45" s="250"/>
      <c r="J45" s="363"/>
      <c r="K45" s="56"/>
      <c r="L45" s="473" t="s">
        <v>977</v>
      </c>
      <c r="M45" s="474"/>
      <c r="N45" s="234" t="s">
        <v>922</v>
      </c>
      <c r="O45" s="235"/>
      <c r="P45" s="235"/>
      <c r="Q45" s="236"/>
    </row>
    <row r="46" spans="1:17" s="34" customFormat="1" ht="12.95" customHeight="1" thickBot="1" x14ac:dyDescent="0.25">
      <c r="A46" s="367"/>
      <c r="B46" s="109"/>
      <c r="C46" s="141"/>
      <c r="D46" s="141"/>
      <c r="E46" s="141"/>
      <c r="F46" s="141"/>
      <c r="G46" s="141"/>
      <c r="H46" s="142" t="s">
        <v>735</v>
      </c>
      <c r="I46" s="253"/>
      <c r="J46" s="363"/>
      <c r="K46" s="56"/>
      <c r="L46" s="99"/>
      <c r="M46" s="99"/>
      <c r="N46" s="100"/>
      <c r="O46" s="100"/>
      <c r="P46" s="100"/>
      <c r="Q46" s="100"/>
    </row>
    <row r="47" spans="1:17" s="34" customFormat="1" ht="12.95" customHeight="1" thickBot="1" x14ac:dyDescent="0.25">
      <c r="A47" s="74"/>
      <c r="B47" s="74"/>
      <c r="C47" s="74"/>
      <c r="D47" s="74"/>
      <c r="E47" s="74"/>
      <c r="F47" s="74"/>
      <c r="G47" s="74"/>
      <c r="H47" s="74"/>
      <c r="I47" s="75">
        <f>I44+I41+I38+I35</f>
        <v>13</v>
      </c>
      <c r="J47" s="74"/>
      <c r="K47" s="59"/>
      <c r="L47" s="256" t="s">
        <v>918</v>
      </c>
      <c r="M47" s="257"/>
      <c r="N47" s="256" t="s">
        <v>923</v>
      </c>
      <c r="O47" s="263"/>
      <c r="P47" s="263"/>
      <c r="Q47" s="257"/>
    </row>
    <row r="48" spans="1:17" s="34" customFormat="1" ht="12.95" customHeight="1" thickBot="1" x14ac:dyDescent="0.25">
      <c r="A48" s="207" t="s">
        <v>741</v>
      </c>
      <c r="B48" s="208"/>
      <c r="C48" s="208"/>
      <c r="D48" s="208"/>
      <c r="E48" s="208"/>
      <c r="F48" s="208"/>
      <c r="G48" s="208"/>
      <c r="H48" s="209"/>
      <c r="I48" s="130" t="s">
        <v>724</v>
      </c>
      <c r="J48" s="72"/>
      <c r="K48" s="56"/>
      <c r="L48" s="294" t="s">
        <v>1009</v>
      </c>
      <c r="M48" s="295"/>
      <c r="N48" s="234" t="s">
        <v>922</v>
      </c>
      <c r="O48" s="235"/>
      <c r="P48" s="235"/>
      <c r="Q48" s="236"/>
    </row>
    <row r="49" spans="1:17" s="34" customFormat="1" ht="12.95" customHeight="1" thickBot="1" x14ac:dyDescent="0.25">
      <c r="A49" s="161"/>
      <c r="B49" s="102" t="s">
        <v>725</v>
      </c>
      <c r="C49" s="103" t="s">
        <v>726</v>
      </c>
      <c r="D49" s="104" t="s">
        <v>727</v>
      </c>
      <c r="E49" s="104" t="s">
        <v>728</v>
      </c>
      <c r="F49" s="104" t="s">
        <v>729</v>
      </c>
      <c r="G49" s="104" t="s">
        <v>730</v>
      </c>
      <c r="H49" s="105" t="s">
        <v>731</v>
      </c>
      <c r="I49" s="106" t="s">
        <v>732</v>
      </c>
      <c r="J49" s="73" t="s">
        <v>733</v>
      </c>
      <c r="K49" s="58"/>
      <c r="L49" s="98"/>
      <c r="M49" s="98"/>
      <c r="N49" s="98"/>
      <c r="O49" s="98"/>
      <c r="P49" s="98"/>
      <c r="Q49" s="98"/>
    </row>
    <row r="50" spans="1:17" s="34" customFormat="1" ht="12.95" customHeight="1" thickBot="1" x14ac:dyDescent="0.25">
      <c r="A50" s="365" t="s">
        <v>734</v>
      </c>
      <c r="B50" s="264">
        <v>1</v>
      </c>
      <c r="C50" s="419">
        <v>2</v>
      </c>
      <c r="D50" s="421">
        <v>3</v>
      </c>
      <c r="E50" s="421">
        <v>4</v>
      </c>
      <c r="F50" s="421">
        <v>5</v>
      </c>
      <c r="G50" s="421">
        <v>6</v>
      </c>
      <c r="H50" s="423">
        <v>7</v>
      </c>
      <c r="I50" s="249">
        <f>COUNTIF(C52:H52,"")+COUNTIF(C52:H52,"OR")+COUNTIF(C52:H52,"OA")+COUNTIF(C52:H52,"CCL")</f>
        <v>5</v>
      </c>
      <c r="J50" s="363">
        <f t="shared" ref="J50:J62" si="4">I50*(5)</f>
        <v>25</v>
      </c>
      <c r="K50" s="56"/>
      <c r="L50" s="256" t="s">
        <v>918</v>
      </c>
      <c r="M50" s="257"/>
      <c r="N50" s="256" t="s">
        <v>924</v>
      </c>
      <c r="O50" s="263"/>
      <c r="P50" s="263"/>
      <c r="Q50" s="257"/>
    </row>
    <row r="51" spans="1:17" s="34" customFormat="1" ht="12.95" customHeight="1" x14ac:dyDescent="0.2">
      <c r="A51" s="366"/>
      <c r="B51" s="265"/>
      <c r="C51" s="420"/>
      <c r="D51" s="422"/>
      <c r="E51" s="422"/>
      <c r="F51" s="422"/>
      <c r="G51" s="422"/>
      <c r="H51" s="424"/>
      <c r="I51" s="250"/>
      <c r="J51" s="363"/>
      <c r="K51" s="56"/>
      <c r="L51" s="345" t="s">
        <v>1010</v>
      </c>
      <c r="M51" s="346"/>
      <c r="N51" s="538" t="s">
        <v>1011</v>
      </c>
      <c r="O51" s="539"/>
      <c r="P51" s="539"/>
      <c r="Q51" s="540"/>
    </row>
    <row r="52" spans="1:17" s="34" customFormat="1" ht="12.95" customHeight="1" thickBot="1" x14ac:dyDescent="0.25">
      <c r="A52" s="367"/>
      <c r="B52" s="125"/>
      <c r="C52" s="124"/>
      <c r="D52" s="124"/>
      <c r="E52" s="124"/>
      <c r="F52" s="124"/>
      <c r="G52" s="124"/>
      <c r="H52" s="127" t="s">
        <v>735</v>
      </c>
      <c r="I52" s="251"/>
      <c r="J52" s="363"/>
      <c r="K52" s="56"/>
      <c r="L52" s="212">
        <v>42105</v>
      </c>
      <c r="M52" s="213"/>
      <c r="N52" s="276" t="s">
        <v>1012</v>
      </c>
      <c r="O52" s="277"/>
      <c r="P52" s="277"/>
      <c r="Q52" s="278"/>
    </row>
    <row r="53" spans="1:17" s="34" customFormat="1" ht="12.95" customHeight="1" x14ac:dyDescent="0.2">
      <c r="A53" s="365" t="s">
        <v>734</v>
      </c>
      <c r="B53" s="266">
        <v>8</v>
      </c>
      <c r="C53" s="475">
        <v>9</v>
      </c>
      <c r="D53" s="426">
        <v>10</v>
      </c>
      <c r="E53" s="426">
        <v>11</v>
      </c>
      <c r="F53" s="426">
        <v>12</v>
      </c>
      <c r="G53" s="426">
        <v>13</v>
      </c>
      <c r="H53" s="425">
        <v>14</v>
      </c>
      <c r="I53" s="249">
        <f t="shared" ref="I53" si="5">COUNTIF(C55:H55,"")+COUNTIF(C55:H55,"OR")+COUNTIF(C55:H55,"OA")+COUNTIF(C55:H55,"CCL")</f>
        <v>5</v>
      </c>
      <c r="J53" s="363">
        <f t="shared" si="4"/>
        <v>25</v>
      </c>
      <c r="K53" s="56"/>
      <c r="L53" s="214">
        <v>42189</v>
      </c>
      <c r="M53" s="215"/>
      <c r="N53" s="276" t="s">
        <v>1012</v>
      </c>
      <c r="O53" s="277"/>
      <c r="P53" s="277"/>
      <c r="Q53" s="278"/>
    </row>
    <row r="54" spans="1:17" s="34" customFormat="1" ht="12.95" customHeight="1" x14ac:dyDescent="0.2">
      <c r="A54" s="366"/>
      <c r="B54" s="267"/>
      <c r="C54" s="420"/>
      <c r="D54" s="422"/>
      <c r="E54" s="422"/>
      <c r="F54" s="422"/>
      <c r="G54" s="422"/>
      <c r="H54" s="424"/>
      <c r="I54" s="250"/>
      <c r="J54" s="363"/>
      <c r="K54" s="56"/>
      <c r="L54" s="214"/>
      <c r="M54" s="215"/>
      <c r="N54" s="279"/>
      <c r="O54" s="280"/>
      <c r="P54" s="280"/>
      <c r="Q54" s="281"/>
    </row>
    <row r="55" spans="1:17" s="34" customFormat="1" ht="12.95" customHeight="1" thickBot="1" x14ac:dyDescent="0.25">
      <c r="A55" s="367"/>
      <c r="B55" s="109"/>
      <c r="C55" s="124"/>
      <c r="D55" s="124"/>
      <c r="E55" s="124" t="s">
        <v>961</v>
      </c>
      <c r="F55" s="124"/>
      <c r="G55" s="124"/>
      <c r="H55" s="127" t="s">
        <v>735</v>
      </c>
      <c r="I55" s="251"/>
      <c r="J55" s="363"/>
      <c r="K55" s="56"/>
      <c r="L55" s="214"/>
      <c r="M55" s="215"/>
      <c r="N55" s="279"/>
      <c r="O55" s="280"/>
      <c r="P55" s="280"/>
      <c r="Q55" s="281"/>
    </row>
    <row r="56" spans="1:17" s="34" customFormat="1" ht="12.95" customHeight="1" thickBot="1" x14ac:dyDescent="0.25">
      <c r="A56" s="365" t="s">
        <v>734</v>
      </c>
      <c r="B56" s="266">
        <v>15</v>
      </c>
      <c r="C56" s="475">
        <v>16</v>
      </c>
      <c r="D56" s="426">
        <v>17</v>
      </c>
      <c r="E56" s="426">
        <v>18</v>
      </c>
      <c r="F56" s="426">
        <v>19</v>
      </c>
      <c r="G56" s="426">
        <v>20</v>
      </c>
      <c r="H56" s="425">
        <v>21</v>
      </c>
      <c r="I56" s="249">
        <f t="shared" ref="I56" si="6">COUNTIF(C58:H58,"")+COUNTIF(C58:H58,"OR")+COUNTIF(C58:H58,"OA")+COUNTIF(C58:H58,"CCL")</f>
        <v>5</v>
      </c>
      <c r="J56" s="363">
        <f t="shared" si="4"/>
        <v>25</v>
      </c>
      <c r="K56" s="56"/>
      <c r="L56" s="258"/>
      <c r="M56" s="259"/>
      <c r="N56" s="260"/>
      <c r="O56" s="261"/>
      <c r="P56" s="261"/>
      <c r="Q56" s="262"/>
    </row>
    <row r="57" spans="1:17" s="34" customFormat="1" ht="12.95" customHeight="1" thickBot="1" x14ac:dyDescent="0.25">
      <c r="A57" s="366"/>
      <c r="B57" s="267"/>
      <c r="C57" s="420"/>
      <c r="D57" s="422"/>
      <c r="E57" s="422"/>
      <c r="F57" s="422"/>
      <c r="G57" s="422"/>
      <c r="H57" s="424"/>
      <c r="I57" s="250"/>
      <c r="J57" s="363"/>
      <c r="K57" s="56"/>
      <c r="L57" s="98"/>
      <c r="M57" s="98"/>
      <c r="N57" s="98"/>
      <c r="O57" s="98"/>
      <c r="P57" s="98"/>
      <c r="Q57" s="98"/>
    </row>
    <row r="58" spans="1:17" s="34" customFormat="1" ht="12.95" customHeight="1" thickBot="1" x14ac:dyDescent="0.25">
      <c r="A58" s="367"/>
      <c r="B58" s="109"/>
      <c r="C58" s="124"/>
      <c r="D58" s="124"/>
      <c r="E58" s="124"/>
      <c r="F58" s="124"/>
      <c r="G58" s="124"/>
      <c r="H58" s="127" t="s">
        <v>735</v>
      </c>
      <c r="I58" s="251"/>
      <c r="J58" s="363"/>
      <c r="K58" s="56"/>
      <c r="L58" s="256" t="s">
        <v>918</v>
      </c>
      <c r="M58" s="257"/>
      <c r="N58" s="256" t="s">
        <v>925</v>
      </c>
      <c r="O58" s="263"/>
      <c r="P58" s="263"/>
      <c r="Q58" s="257"/>
    </row>
    <row r="59" spans="1:17" s="34" customFormat="1" ht="12.95" customHeight="1" x14ac:dyDescent="0.2">
      <c r="A59" s="365" t="s">
        <v>734</v>
      </c>
      <c r="B59" s="266">
        <v>22</v>
      </c>
      <c r="C59" s="475">
        <v>23</v>
      </c>
      <c r="D59" s="426">
        <v>24</v>
      </c>
      <c r="E59" s="426">
        <v>25</v>
      </c>
      <c r="F59" s="426">
        <v>26</v>
      </c>
      <c r="G59" s="426">
        <v>27</v>
      </c>
      <c r="H59" s="425">
        <v>28</v>
      </c>
      <c r="I59" s="249">
        <f t="shared" ref="I59" si="7">COUNTIF(C61:H61,"")+COUNTIF(C61:H61,"OR")+COUNTIF(C61:H61,"OA")+COUNTIF(C61:H61,"CCL")</f>
        <v>5</v>
      </c>
      <c r="J59" s="363">
        <f t="shared" si="4"/>
        <v>25</v>
      </c>
      <c r="K59" s="56"/>
      <c r="L59" s="244">
        <v>42105</v>
      </c>
      <c r="M59" s="245"/>
      <c r="N59" s="246" t="s">
        <v>1013</v>
      </c>
      <c r="O59" s="247"/>
      <c r="P59" s="247"/>
      <c r="Q59" s="248"/>
    </row>
    <row r="60" spans="1:17" s="34" customFormat="1" ht="12.95" customHeight="1" x14ac:dyDescent="0.2">
      <c r="A60" s="366"/>
      <c r="B60" s="267"/>
      <c r="C60" s="420"/>
      <c r="D60" s="422"/>
      <c r="E60" s="422"/>
      <c r="F60" s="422"/>
      <c r="G60" s="422"/>
      <c r="H60" s="424"/>
      <c r="I60" s="250"/>
      <c r="J60" s="363"/>
      <c r="K60" s="56"/>
      <c r="L60" s="244">
        <v>42189</v>
      </c>
      <c r="M60" s="245"/>
      <c r="N60" s="246" t="s">
        <v>1013</v>
      </c>
      <c r="O60" s="247"/>
      <c r="P60" s="247"/>
      <c r="Q60" s="248"/>
    </row>
    <row r="61" spans="1:17" s="34" customFormat="1" ht="12.95" customHeight="1" thickBot="1" x14ac:dyDescent="0.25">
      <c r="A61" s="367"/>
      <c r="B61" s="109"/>
      <c r="C61" s="124"/>
      <c r="D61" s="124"/>
      <c r="E61" s="124"/>
      <c r="F61" s="124"/>
      <c r="G61" s="124"/>
      <c r="H61" s="127" t="s">
        <v>735</v>
      </c>
      <c r="I61" s="251"/>
      <c r="J61" s="363"/>
      <c r="K61" s="56"/>
      <c r="L61" s="244"/>
      <c r="M61" s="245"/>
      <c r="N61" s="246"/>
      <c r="O61" s="247"/>
      <c r="P61" s="247"/>
      <c r="Q61" s="248"/>
    </row>
    <row r="62" spans="1:17" s="34" customFormat="1" ht="12.95" customHeight="1" x14ac:dyDescent="0.2">
      <c r="A62" s="365" t="s">
        <v>734</v>
      </c>
      <c r="B62" s="266">
        <v>29</v>
      </c>
      <c r="C62" s="475">
        <v>30</v>
      </c>
      <c r="D62" s="426">
        <v>31</v>
      </c>
      <c r="E62" s="410"/>
      <c r="F62" s="411"/>
      <c r="G62" s="411"/>
      <c r="H62" s="412"/>
      <c r="I62" s="249">
        <f>COUNTIF(C64:D64,"")+COUNTIF(C64:D64,"OR")+COUNTIF(C64:D64,"OA")+COUNTIF(C64:D64,"CCL")</f>
        <v>2</v>
      </c>
      <c r="J62" s="363">
        <f t="shared" si="4"/>
        <v>10</v>
      </c>
      <c r="K62" s="56"/>
      <c r="L62" s="244"/>
      <c r="M62" s="245"/>
      <c r="N62" s="246"/>
      <c r="O62" s="247"/>
      <c r="P62" s="247"/>
      <c r="Q62" s="248"/>
    </row>
    <row r="63" spans="1:17" s="34" customFormat="1" ht="12.95" customHeight="1" x14ac:dyDescent="0.2">
      <c r="A63" s="366"/>
      <c r="B63" s="267"/>
      <c r="C63" s="420"/>
      <c r="D63" s="422"/>
      <c r="E63" s="413"/>
      <c r="F63" s="414"/>
      <c r="G63" s="414"/>
      <c r="H63" s="415"/>
      <c r="I63" s="250"/>
      <c r="J63" s="363"/>
      <c r="K63" s="56"/>
      <c r="L63" s="244"/>
      <c r="M63" s="245"/>
      <c r="N63" s="246"/>
      <c r="O63" s="247"/>
      <c r="P63" s="247"/>
      <c r="Q63" s="248"/>
    </row>
    <row r="64" spans="1:17" s="34" customFormat="1" ht="12.95" customHeight="1" thickBot="1" x14ac:dyDescent="0.25">
      <c r="A64" s="367"/>
      <c r="B64" s="109"/>
      <c r="C64" s="141"/>
      <c r="D64" s="141"/>
      <c r="E64" s="416"/>
      <c r="F64" s="417"/>
      <c r="G64" s="417"/>
      <c r="H64" s="418"/>
      <c r="I64" s="253"/>
      <c r="J64" s="363"/>
      <c r="K64" s="56"/>
      <c r="L64" s="244"/>
      <c r="M64" s="245"/>
      <c r="N64" s="246"/>
      <c r="O64" s="247"/>
      <c r="P64" s="247"/>
      <c r="Q64" s="248"/>
    </row>
    <row r="65" spans="1:17" s="34" customFormat="1" ht="12.95" customHeight="1" thickBot="1" x14ac:dyDescent="0.25">
      <c r="A65" s="74"/>
      <c r="B65" s="74"/>
      <c r="C65" s="74"/>
      <c r="D65" s="74"/>
      <c r="E65" s="74"/>
      <c r="F65" s="74"/>
      <c r="G65" s="74"/>
      <c r="H65" s="74"/>
      <c r="I65" s="75">
        <f>I62+I59+I56+I53+I50</f>
        <v>22</v>
      </c>
      <c r="J65" s="74"/>
      <c r="K65" s="59"/>
      <c r="L65" s="480"/>
      <c r="M65" s="481"/>
      <c r="N65" s="301"/>
      <c r="O65" s="302"/>
      <c r="P65" s="302"/>
      <c r="Q65" s="303"/>
    </row>
    <row r="66" spans="1:17" s="34" customFormat="1" ht="12.95" customHeight="1" thickBot="1" x14ac:dyDescent="0.25">
      <c r="A66" s="207" t="s">
        <v>742</v>
      </c>
      <c r="B66" s="208"/>
      <c r="C66" s="208"/>
      <c r="D66" s="208"/>
      <c r="E66" s="208"/>
      <c r="F66" s="208"/>
      <c r="G66" s="208"/>
      <c r="H66" s="209"/>
      <c r="I66" s="130" t="s">
        <v>724</v>
      </c>
      <c r="J66" s="72"/>
      <c r="K66" s="56"/>
      <c r="L66" s="98"/>
      <c r="M66" s="98"/>
      <c r="N66" s="98"/>
      <c r="O66" s="98"/>
      <c r="P66" s="98"/>
      <c r="Q66" s="98"/>
    </row>
    <row r="67" spans="1:17" s="34" customFormat="1" ht="12.95" customHeight="1" thickBot="1" x14ac:dyDescent="0.25">
      <c r="A67" s="117"/>
      <c r="B67" s="149" t="s">
        <v>725</v>
      </c>
      <c r="C67" s="119" t="s">
        <v>726</v>
      </c>
      <c r="D67" s="120" t="s">
        <v>727</v>
      </c>
      <c r="E67" s="120" t="s">
        <v>728</v>
      </c>
      <c r="F67" s="120" t="s">
        <v>729</v>
      </c>
      <c r="G67" s="120" t="s">
        <v>730</v>
      </c>
      <c r="H67" s="121" t="s">
        <v>731</v>
      </c>
      <c r="I67" s="106" t="s">
        <v>732</v>
      </c>
      <c r="J67" s="73" t="s">
        <v>733</v>
      </c>
      <c r="K67" s="58"/>
      <c r="L67" s="256" t="s">
        <v>918</v>
      </c>
      <c r="M67" s="257"/>
      <c r="N67" s="256" t="s">
        <v>926</v>
      </c>
      <c r="O67" s="263"/>
      <c r="P67" s="263"/>
      <c r="Q67" s="257"/>
    </row>
    <row r="68" spans="1:17" s="34" customFormat="1" ht="12.95" customHeight="1" x14ac:dyDescent="0.2">
      <c r="A68" s="366" t="s">
        <v>734</v>
      </c>
      <c r="B68" s="153"/>
      <c r="C68" s="198"/>
      <c r="D68" s="200"/>
      <c r="E68" s="519">
        <v>1</v>
      </c>
      <c r="F68" s="519">
        <v>2</v>
      </c>
      <c r="G68" s="400">
        <v>3</v>
      </c>
      <c r="H68" s="401">
        <v>4</v>
      </c>
      <c r="I68" s="249">
        <f>COUNTIF(E70:H70,"")+COUNTIF(E70:H70,"OR")+COUNTIF(E70:H70,"OA")++COUNTIF(E70:H70,"CCL")</f>
        <v>2</v>
      </c>
      <c r="J68" s="363">
        <f t="shared" ref="J68:J80" si="8">I68*(5)</f>
        <v>10</v>
      </c>
      <c r="K68" s="56"/>
      <c r="L68" s="292">
        <v>42111</v>
      </c>
      <c r="M68" s="293"/>
      <c r="N68" s="270" t="s">
        <v>1014</v>
      </c>
      <c r="O68" s="271"/>
      <c r="P68" s="271"/>
      <c r="Q68" s="272"/>
    </row>
    <row r="69" spans="1:17" s="34" customFormat="1" ht="12.95" customHeight="1" x14ac:dyDescent="0.2">
      <c r="A69" s="366"/>
      <c r="B69" s="154"/>
      <c r="C69" s="201"/>
      <c r="D69" s="203"/>
      <c r="E69" s="187"/>
      <c r="F69" s="187"/>
      <c r="G69" s="195"/>
      <c r="H69" s="373"/>
      <c r="I69" s="250"/>
      <c r="J69" s="363"/>
      <c r="K69" s="56"/>
      <c r="L69" s="290">
        <v>42192</v>
      </c>
      <c r="M69" s="291"/>
      <c r="N69" s="282" t="s">
        <v>1015</v>
      </c>
      <c r="O69" s="283"/>
      <c r="P69" s="283"/>
      <c r="Q69" s="284"/>
    </row>
    <row r="70" spans="1:17" s="34" customFormat="1" ht="12.95" customHeight="1" thickBot="1" x14ac:dyDescent="0.25">
      <c r="A70" s="367"/>
      <c r="B70" s="125"/>
      <c r="C70" s="204"/>
      <c r="D70" s="206"/>
      <c r="E70" s="124" t="s">
        <v>962</v>
      </c>
      <c r="F70" s="124" t="s">
        <v>962</v>
      </c>
      <c r="G70" s="129" t="s">
        <v>735</v>
      </c>
      <c r="H70" s="127" t="s">
        <v>735</v>
      </c>
      <c r="I70" s="251"/>
      <c r="J70" s="363"/>
      <c r="K70" s="56"/>
      <c r="L70" s="288">
        <v>42192</v>
      </c>
      <c r="M70" s="289"/>
      <c r="N70" s="285" t="s">
        <v>1056</v>
      </c>
      <c r="O70" s="286"/>
      <c r="P70" s="286"/>
      <c r="Q70" s="287"/>
    </row>
    <row r="71" spans="1:17" s="34" customFormat="1" ht="12.95" customHeight="1" thickBot="1" x14ac:dyDescent="0.25">
      <c r="A71" s="365" t="s">
        <v>734</v>
      </c>
      <c r="B71" s="268">
        <v>5</v>
      </c>
      <c r="C71" s="196">
        <v>6</v>
      </c>
      <c r="D71" s="186">
        <v>7</v>
      </c>
      <c r="E71" s="186">
        <v>8</v>
      </c>
      <c r="F71" s="186">
        <v>9</v>
      </c>
      <c r="G71" s="186">
        <v>10</v>
      </c>
      <c r="H71" s="372">
        <v>11</v>
      </c>
      <c r="I71" s="249">
        <f>COUNTIF(C73:H73,"")+COUNTIF(C73:H73,"OR")+COUNTIF(C73:H73,"OA")+COUNTIF(C73:H73,"CCL")</f>
        <v>5</v>
      </c>
      <c r="J71" s="363">
        <f t="shared" si="8"/>
        <v>25</v>
      </c>
      <c r="K71" s="56"/>
      <c r="L71" s="98"/>
      <c r="M71" s="98"/>
      <c r="N71" s="98"/>
      <c r="O71" s="98"/>
      <c r="P71" s="98"/>
      <c r="Q71" s="98"/>
    </row>
    <row r="72" spans="1:17" s="34" customFormat="1" ht="12.95" customHeight="1" thickBot="1" x14ac:dyDescent="0.25">
      <c r="A72" s="366"/>
      <c r="B72" s="269"/>
      <c r="C72" s="197"/>
      <c r="D72" s="187"/>
      <c r="E72" s="187"/>
      <c r="F72" s="187"/>
      <c r="G72" s="187"/>
      <c r="H72" s="373"/>
      <c r="I72" s="250"/>
      <c r="J72" s="363"/>
      <c r="K72" s="56"/>
      <c r="L72" s="256" t="s">
        <v>918</v>
      </c>
      <c r="M72" s="257"/>
      <c r="N72" s="256" t="s">
        <v>927</v>
      </c>
      <c r="O72" s="263"/>
      <c r="P72" s="263"/>
      <c r="Q72" s="257"/>
    </row>
    <row r="73" spans="1:17" s="34" customFormat="1" ht="12.95" customHeight="1" thickBot="1" x14ac:dyDescent="0.25">
      <c r="A73" s="367"/>
      <c r="B73" s="125"/>
      <c r="C73" s="124" t="s">
        <v>962</v>
      </c>
      <c r="D73" s="124" t="s">
        <v>962</v>
      </c>
      <c r="E73" s="124" t="s">
        <v>962</v>
      </c>
      <c r="F73" s="124"/>
      <c r="G73" s="124"/>
      <c r="H73" s="127" t="s">
        <v>738</v>
      </c>
      <c r="I73" s="253"/>
      <c r="J73" s="363"/>
      <c r="K73" s="56"/>
      <c r="L73" s="210">
        <v>42119</v>
      </c>
      <c r="M73" s="211"/>
      <c r="N73" s="282" t="s">
        <v>1016</v>
      </c>
      <c r="O73" s="283"/>
      <c r="P73" s="283"/>
      <c r="Q73" s="284"/>
    </row>
    <row r="74" spans="1:17" s="34" customFormat="1" ht="12.95" customHeight="1" x14ac:dyDescent="0.2">
      <c r="A74" s="365" t="s">
        <v>734</v>
      </c>
      <c r="B74" s="268">
        <v>12</v>
      </c>
      <c r="C74" s="196">
        <v>13</v>
      </c>
      <c r="D74" s="186">
        <v>14</v>
      </c>
      <c r="E74" s="186">
        <v>15</v>
      </c>
      <c r="F74" s="186">
        <v>16</v>
      </c>
      <c r="G74" s="186">
        <v>17</v>
      </c>
      <c r="H74" s="372">
        <v>18</v>
      </c>
      <c r="I74" s="249">
        <f t="shared" ref="I74" si="9">COUNTIF(C76:H76,"")+COUNTIF(C76:H76,"OR")+COUNTIF(C76:H76,"OA")+COUNTIF(C76:H76,"CCL")</f>
        <v>5</v>
      </c>
      <c r="J74" s="363">
        <f t="shared" si="8"/>
        <v>25</v>
      </c>
      <c r="K74" s="56"/>
      <c r="L74" s="290">
        <v>42193</v>
      </c>
      <c r="M74" s="291"/>
      <c r="N74" s="282" t="s">
        <v>1017</v>
      </c>
      <c r="O74" s="283"/>
      <c r="P74" s="283"/>
      <c r="Q74" s="284"/>
    </row>
    <row r="75" spans="1:17" s="34" customFormat="1" ht="12.95" customHeight="1" x14ac:dyDescent="0.2">
      <c r="A75" s="366"/>
      <c r="B75" s="269"/>
      <c r="C75" s="197"/>
      <c r="D75" s="187"/>
      <c r="E75" s="187"/>
      <c r="F75" s="187"/>
      <c r="G75" s="187"/>
      <c r="H75" s="373"/>
      <c r="I75" s="250"/>
      <c r="J75" s="363"/>
      <c r="K75" s="56"/>
      <c r="L75" s="179"/>
      <c r="M75" s="180"/>
      <c r="N75" s="181"/>
      <c r="O75" s="182"/>
      <c r="P75" s="182"/>
      <c r="Q75" s="183"/>
    </row>
    <row r="76" spans="1:17" s="34" customFormat="1" ht="12.95" customHeight="1" thickBot="1" x14ac:dyDescent="0.25">
      <c r="A76" s="367"/>
      <c r="B76" s="125"/>
      <c r="C76" s="124"/>
      <c r="D76" s="124"/>
      <c r="E76" s="124"/>
      <c r="F76" s="124"/>
      <c r="G76" s="124"/>
      <c r="H76" s="127" t="s">
        <v>735</v>
      </c>
      <c r="I76" s="253"/>
      <c r="J76" s="363"/>
      <c r="K76" s="56"/>
      <c r="L76" s="288"/>
      <c r="M76" s="289"/>
      <c r="N76" s="285"/>
      <c r="O76" s="286"/>
      <c r="P76" s="286"/>
      <c r="Q76" s="287"/>
    </row>
    <row r="77" spans="1:17" s="34" customFormat="1" ht="12.95" customHeight="1" thickBot="1" x14ac:dyDescent="0.25">
      <c r="A77" s="365" t="s">
        <v>734</v>
      </c>
      <c r="B77" s="268">
        <v>19</v>
      </c>
      <c r="C77" s="196">
        <v>20</v>
      </c>
      <c r="D77" s="194">
        <v>21</v>
      </c>
      <c r="E77" s="186">
        <v>22</v>
      </c>
      <c r="F77" s="186">
        <v>23</v>
      </c>
      <c r="G77" s="186">
        <v>24</v>
      </c>
      <c r="H77" s="372">
        <v>25</v>
      </c>
      <c r="I77" s="249">
        <f t="shared" ref="I77" si="10">COUNTIF(C79:H79,"")+COUNTIF(C79:H79,"OR")+COUNTIF(C79:H79,"OA")+COUNTIF(C79:H79,"CCL")</f>
        <v>3</v>
      </c>
      <c r="J77" s="363">
        <f t="shared" si="8"/>
        <v>15</v>
      </c>
      <c r="K77" s="56"/>
      <c r="L77" s="98"/>
      <c r="M77" s="98"/>
      <c r="N77" s="98"/>
      <c r="O77" s="98"/>
      <c r="P77" s="98"/>
      <c r="Q77" s="98"/>
    </row>
    <row r="78" spans="1:17" s="34" customFormat="1" ht="12.95" customHeight="1" thickBot="1" x14ac:dyDescent="0.25">
      <c r="A78" s="366"/>
      <c r="B78" s="269"/>
      <c r="C78" s="197"/>
      <c r="D78" s="195"/>
      <c r="E78" s="187"/>
      <c r="F78" s="187"/>
      <c r="G78" s="187"/>
      <c r="H78" s="373"/>
      <c r="I78" s="250"/>
      <c r="J78" s="363"/>
      <c r="K78" s="56"/>
      <c r="L78" s="256" t="s">
        <v>918</v>
      </c>
      <c r="M78" s="257"/>
      <c r="N78" s="256" t="s">
        <v>930</v>
      </c>
      <c r="O78" s="263"/>
      <c r="P78" s="263"/>
      <c r="Q78" s="257"/>
    </row>
    <row r="79" spans="1:17" s="34" customFormat="1" ht="12.95" customHeight="1" thickBot="1" x14ac:dyDescent="0.25">
      <c r="A79" s="367"/>
      <c r="B79" s="125"/>
      <c r="C79" s="124" t="s">
        <v>735</v>
      </c>
      <c r="D79" s="129" t="s">
        <v>735</v>
      </c>
      <c r="E79" s="124"/>
      <c r="F79" s="124"/>
      <c r="G79" s="124"/>
      <c r="H79" s="127" t="s">
        <v>737</v>
      </c>
      <c r="I79" s="253"/>
      <c r="J79" s="363"/>
      <c r="K79" s="56"/>
      <c r="L79" s="292">
        <v>42121</v>
      </c>
      <c r="M79" s="293"/>
      <c r="N79" s="270" t="s">
        <v>1018</v>
      </c>
      <c r="O79" s="271"/>
      <c r="P79" s="271"/>
      <c r="Q79" s="272"/>
    </row>
    <row r="80" spans="1:17" s="34" customFormat="1" ht="12.95" customHeight="1" x14ac:dyDescent="0.2">
      <c r="A80" s="365" t="s">
        <v>734</v>
      </c>
      <c r="B80" s="268">
        <v>26</v>
      </c>
      <c r="C80" s="196">
        <v>27</v>
      </c>
      <c r="D80" s="186">
        <v>28</v>
      </c>
      <c r="E80" s="186">
        <v>29</v>
      </c>
      <c r="F80" s="186">
        <v>30</v>
      </c>
      <c r="G80" s="374"/>
      <c r="H80" s="376"/>
      <c r="I80" s="249">
        <f>COUNTIF(C82:F82,"")+COUNTIF(C82:F82,"OR")+COUNTIF(C82:F82,"OA")+COUNTIF(C82:F82,"CCL")</f>
        <v>4</v>
      </c>
      <c r="J80" s="363">
        <f t="shared" si="8"/>
        <v>20</v>
      </c>
      <c r="K80" s="56"/>
      <c r="L80" s="290">
        <v>42198</v>
      </c>
      <c r="M80" s="291"/>
      <c r="N80" s="282" t="s">
        <v>1019</v>
      </c>
      <c r="O80" s="283"/>
      <c r="P80" s="283"/>
      <c r="Q80" s="284"/>
    </row>
    <row r="81" spans="1:17" s="34" customFormat="1" ht="12.95" customHeight="1" thickBot="1" x14ac:dyDescent="0.25">
      <c r="A81" s="366"/>
      <c r="B81" s="269"/>
      <c r="C81" s="197"/>
      <c r="D81" s="187"/>
      <c r="E81" s="187"/>
      <c r="F81" s="187"/>
      <c r="G81" s="377"/>
      <c r="H81" s="379"/>
      <c r="I81" s="250"/>
      <c r="J81" s="363"/>
      <c r="K81" s="56"/>
      <c r="L81" s="288"/>
      <c r="M81" s="289"/>
      <c r="N81" s="285"/>
      <c r="O81" s="286"/>
      <c r="P81" s="286"/>
      <c r="Q81" s="287"/>
    </row>
    <row r="82" spans="1:17" s="34" customFormat="1" ht="12.95" customHeight="1" thickBot="1" x14ac:dyDescent="0.25">
      <c r="A82" s="367"/>
      <c r="B82" s="125"/>
      <c r="C82" s="141"/>
      <c r="D82" s="141"/>
      <c r="E82" s="141"/>
      <c r="F82" s="141"/>
      <c r="G82" s="380"/>
      <c r="H82" s="382"/>
      <c r="I82" s="253"/>
      <c r="J82" s="363"/>
      <c r="K82" s="56"/>
      <c r="L82" s="98"/>
      <c r="M82" s="98"/>
      <c r="N82" s="98"/>
      <c r="O82" s="98"/>
      <c r="P82" s="98"/>
      <c r="Q82" s="98"/>
    </row>
    <row r="83" spans="1:17" s="34" customFormat="1" ht="12.95" customHeight="1" thickBot="1" x14ac:dyDescent="0.25">
      <c r="A83" s="76"/>
      <c r="B83" s="77"/>
      <c r="C83" s="78"/>
      <c r="D83" s="78"/>
      <c r="E83" s="78"/>
      <c r="F83" s="78"/>
      <c r="G83" s="78"/>
      <c r="H83" s="78"/>
      <c r="I83" s="75">
        <f>I80+I77+I74+I71+I68</f>
        <v>19</v>
      </c>
      <c r="J83" s="74"/>
      <c r="K83" s="59"/>
      <c r="L83" s="256" t="s">
        <v>918</v>
      </c>
      <c r="M83" s="257"/>
      <c r="N83" s="256" t="s">
        <v>928</v>
      </c>
      <c r="O83" s="263"/>
      <c r="P83" s="263"/>
      <c r="Q83" s="257"/>
    </row>
    <row r="84" spans="1:17" s="34" customFormat="1" ht="12.95" customHeight="1" thickBot="1" x14ac:dyDescent="0.25">
      <c r="A84" s="207" t="s">
        <v>743</v>
      </c>
      <c r="B84" s="208"/>
      <c r="C84" s="208"/>
      <c r="D84" s="208"/>
      <c r="E84" s="208"/>
      <c r="F84" s="208"/>
      <c r="G84" s="208"/>
      <c r="H84" s="209"/>
      <c r="I84" s="130" t="s">
        <v>724</v>
      </c>
      <c r="J84" s="72"/>
      <c r="K84" s="56"/>
      <c r="L84" s="294" t="s">
        <v>1020</v>
      </c>
      <c r="M84" s="295"/>
      <c r="N84" s="234" t="s">
        <v>1021</v>
      </c>
      <c r="O84" s="235"/>
      <c r="P84" s="235"/>
      <c r="Q84" s="236"/>
    </row>
    <row r="85" spans="1:17" s="34" customFormat="1" ht="12.95" customHeight="1" thickBot="1" x14ac:dyDescent="0.25">
      <c r="A85" s="117"/>
      <c r="B85" s="149" t="s">
        <v>725</v>
      </c>
      <c r="C85" s="119" t="s">
        <v>726</v>
      </c>
      <c r="D85" s="120" t="s">
        <v>727</v>
      </c>
      <c r="E85" s="120" t="s">
        <v>728</v>
      </c>
      <c r="F85" s="120" t="s">
        <v>729</v>
      </c>
      <c r="G85" s="120" t="s">
        <v>730</v>
      </c>
      <c r="H85" s="121" t="s">
        <v>731</v>
      </c>
      <c r="I85" s="106" t="s">
        <v>732</v>
      </c>
      <c r="J85" s="73" t="s">
        <v>733</v>
      </c>
      <c r="K85" s="58"/>
      <c r="L85" s="74"/>
      <c r="M85" s="74"/>
      <c r="N85" s="74"/>
      <c r="O85" s="74"/>
      <c r="P85" s="74"/>
      <c r="Q85" s="74"/>
    </row>
    <row r="86" spans="1:17" s="34" customFormat="1" ht="12.95" customHeight="1" thickBot="1" x14ac:dyDescent="0.25">
      <c r="A86" s="366" t="s">
        <v>734</v>
      </c>
      <c r="B86" s="153"/>
      <c r="C86" s="198"/>
      <c r="D86" s="199"/>
      <c r="E86" s="199"/>
      <c r="F86" s="200"/>
      <c r="G86" s="400">
        <v>1</v>
      </c>
      <c r="H86" s="401">
        <v>2</v>
      </c>
      <c r="I86" s="249">
        <f>COUNTIF(G88:H88,"")+COUNTIF(G88:H88,"OR")+COUNTIF(G88:H88,"OA")+COUNTIF(G88:H88,"CCL")</f>
        <v>0</v>
      </c>
      <c r="J86" s="363">
        <f t="shared" ref="J86:J98" si="11">I86*(5)</f>
        <v>0</v>
      </c>
      <c r="K86" s="56"/>
      <c r="L86" s="256" t="s">
        <v>918</v>
      </c>
      <c r="M86" s="257"/>
      <c r="N86" s="256" t="s">
        <v>929</v>
      </c>
      <c r="O86" s="263"/>
      <c r="P86" s="263"/>
      <c r="Q86" s="257"/>
    </row>
    <row r="87" spans="1:17" s="34" customFormat="1" ht="12.95" customHeight="1" thickBot="1" x14ac:dyDescent="0.25">
      <c r="A87" s="366"/>
      <c r="B87" s="154"/>
      <c r="C87" s="201"/>
      <c r="D87" s="202"/>
      <c r="E87" s="202"/>
      <c r="F87" s="203"/>
      <c r="G87" s="195"/>
      <c r="H87" s="373"/>
      <c r="I87" s="250"/>
      <c r="J87" s="363"/>
      <c r="K87" s="56"/>
      <c r="L87" s="299">
        <v>42195</v>
      </c>
      <c r="M87" s="300"/>
      <c r="N87" s="296" t="s">
        <v>1022</v>
      </c>
      <c r="O87" s="297"/>
      <c r="P87" s="297"/>
      <c r="Q87" s="298"/>
    </row>
    <row r="88" spans="1:17" s="34" customFormat="1" ht="12.95" customHeight="1" thickBot="1" x14ac:dyDescent="0.25">
      <c r="A88" s="367"/>
      <c r="B88" s="125"/>
      <c r="C88" s="204"/>
      <c r="D88" s="205"/>
      <c r="E88" s="205"/>
      <c r="F88" s="206"/>
      <c r="G88" s="129" t="s">
        <v>735</v>
      </c>
      <c r="H88" s="124" t="s">
        <v>735</v>
      </c>
      <c r="I88" s="251"/>
      <c r="J88" s="363"/>
      <c r="K88" s="56"/>
      <c r="L88" s="98"/>
      <c r="M88" s="98"/>
      <c r="N88" s="98"/>
      <c r="O88" s="98"/>
      <c r="P88" s="98"/>
      <c r="Q88" s="98"/>
    </row>
    <row r="89" spans="1:17" s="34" customFormat="1" ht="12.95" customHeight="1" thickBot="1" x14ac:dyDescent="0.25">
      <c r="A89" s="365" t="s">
        <v>734</v>
      </c>
      <c r="B89" s="268">
        <v>3</v>
      </c>
      <c r="C89" s="196">
        <v>4</v>
      </c>
      <c r="D89" s="186">
        <v>5</v>
      </c>
      <c r="E89" s="186">
        <v>6</v>
      </c>
      <c r="F89" s="390">
        <v>7</v>
      </c>
      <c r="G89" s="186">
        <v>8</v>
      </c>
      <c r="H89" s="402">
        <v>9</v>
      </c>
      <c r="I89" s="249">
        <f>COUNTIF(C91:H91,"")+COUNTIF(C91:H91,"OR")+COUNTIF(C91:H91,"OA")+COUNTIF(C91:H91,"CCL")</f>
        <v>5</v>
      </c>
      <c r="J89" s="363">
        <f t="shared" si="11"/>
        <v>25</v>
      </c>
      <c r="K89" s="56"/>
      <c r="L89" s="256" t="s">
        <v>918</v>
      </c>
      <c r="M89" s="257"/>
      <c r="N89" s="256" t="s">
        <v>931</v>
      </c>
      <c r="O89" s="263"/>
      <c r="P89" s="263"/>
      <c r="Q89" s="257"/>
    </row>
    <row r="90" spans="1:17" s="34" customFormat="1" ht="12.95" customHeight="1" x14ac:dyDescent="0.2">
      <c r="A90" s="366"/>
      <c r="B90" s="269"/>
      <c r="C90" s="197"/>
      <c r="D90" s="187"/>
      <c r="E90" s="187"/>
      <c r="F90" s="391"/>
      <c r="G90" s="187"/>
      <c r="H90" s="403"/>
      <c r="I90" s="250"/>
      <c r="J90" s="363"/>
      <c r="K90" s="56"/>
      <c r="L90" s="179" t="s">
        <v>1023</v>
      </c>
      <c r="M90" s="180"/>
      <c r="N90" s="270" t="s">
        <v>1024</v>
      </c>
      <c r="O90" s="271"/>
      <c r="P90" s="271"/>
      <c r="Q90" s="272"/>
    </row>
    <row r="91" spans="1:17" s="34" customFormat="1" ht="12.95" customHeight="1" thickBot="1" x14ac:dyDescent="0.25">
      <c r="A91" s="367"/>
      <c r="B91" s="125"/>
      <c r="C91" s="136"/>
      <c r="D91" s="124"/>
      <c r="E91" s="124" t="s">
        <v>961</v>
      </c>
      <c r="F91" s="156"/>
      <c r="G91" s="124"/>
      <c r="H91" s="157" t="s">
        <v>735</v>
      </c>
      <c r="I91" s="251"/>
      <c r="J91" s="363"/>
      <c r="K91" s="56"/>
      <c r="L91" s="179"/>
      <c r="M91" s="180"/>
      <c r="N91" s="181"/>
      <c r="O91" s="182"/>
      <c r="P91" s="182"/>
      <c r="Q91" s="183"/>
    </row>
    <row r="92" spans="1:17" s="34" customFormat="1" ht="12.95" customHeight="1" x14ac:dyDescent="0.2">
      <c r="A92" s="365" t="s">
        <v>734</v>
      </c>
      <c r="B92" s="268">
        <v>10</v>
      </c>
      <c r="C92" s="196">
        <v>11</v>
      </c>
      <c r="D92" s="186">
        <v>12</v>
      </c>
      <c r="E92" s="186">
        <v>13</v>
      </c>
      <c r="F92" s="186">
        <v>14</v>
      </c>
      <c r="G92" s="187">
        <v>15</v>
      </c>
      <c r="H92" s="372">
        <v>16</v>
      </c>
      <c r="I92" s="249">
        <f t="shared" ref="I92" si="12">COUNTIF(C94:H94,"")+COUNTIF(C94:H94,"OR")+COUNTIF(C94:H94,"OA")+COUNTIF(C94:H94,"CCL")</f>
        <v>5</v>
      </c>
      <c r="J92" s="363">
        <f t="shared" si="11"/>
        <v>25</v>
      </c>
      <c r="K92" s="56"/>
      <c r="L92" s="290"/>
      <c r="M92" s="291"/>
      <c r="N92" s="282"/>
      <c r="O92" s="283"/>
      <c r="P92" s="283"/>
      <c r="Q92" s="284"/>
    </row>
    <row r="93" spans="1:17" s="34" customFormat="1" ht="12.95" customHeight="1" x14ac:dyDescent="0.2">
      <c r="A93" s="366"/>
      <c r="B93" s="269"/>
      <c r="C93" s="197"/>
      <c r="D93" s="187"/>
      <c r="E93" s="187"/>
      <c r="F93" s="187"/>
      <c r="G93" s="187"/>
      <c r="H93" s="373"/>
      <c r="I93" s="250"/>
      <c r="J93" s="363"/>
      <c r="K93" s="56"/>
      <c r="L93" s="210"/>
      <c r="M93" s="211"/>
      <c r="N93" s="273"/>
      <c r="O93" s="274"/>
      <c r="P93" s="274"/>
      <c r="Q93" s="275"/>
    </row>
    <row r="94" spans="1:17" s="34" customFormat="1" ht="12.95" customHeight="1" thickBot="1" x14ac:dyDescent="0.25">
      <c r="A94" s="367"/>
      <c r="B94" s="125"/>
      <c r="C94" s="136"/>
      <c r="D94" s="124"/>
      <c r="E94" s="124"/>
      <c r="F94" s="124"/>
      <c r="G94" s="124"/>
      <c r="H94" s="127" t="s">
        <v>735</v>
      </c>
      <c r="I94" s="251"/>
      <c r="J94" s="363"/>
      <c r="K94" s="56"/>
      <c r="L94" s="210"/>
      <c r="M94" s="211"/>
      <c r="N94" s="273"/>
      <c r="O94" s="274"/>
      <c r="P94" s="274"/>
      <c r="Q94" s="275"/>
    </row>
    <row r="95" spans="1:17" s="34" customFormat="1" ht="12.95" customHeight="1" x14ac:dyDescent="0.2">
      <c r="A95" s="365" t="s">
        <v>734</v>
      </c>
      <c r="B95" s="268">
        <v>17</v>
      </c>
      <c r="C95" s="196">
        <v>18</v>
      </c>
      <c r="D95" s="186">
        <v>19</v>
      </c>
      <c r="E95" s="186">
        <v>20</v>
      </c>
      <c r="F95" s="186">
        <v>21</v>
      </c>
      <c r="G95" s="186">
        <v>22</v>
      </c>
      <c r="H95" s="372">
        <v>23</v>
      </c>
      <c r="I95" s="249">
        <f t="shared" ref="I95" si="13">COUNTIF(C97:H97,"")+COUNTIF(C97:H97,"OR")+COUNTIF(C97:H97,"OA")+COUNTIF(C97:H97,"CCL")</f>
        <v>5</v>
      </c>
      <c r="J95" s="363">
        <f t="shared" si="11"/>
        <v>25</v>
      </c>
      <c r="K95" s="56"/>
      <c r="L95" s="212"/>
      <c r="M95" s="213"/>
      <c r="N95" s="276"/>
      <c r="O95" s="277"/>
      <c r="P95" s="277"/>
      <c r="Q95" s="278"/>
    </row>
    <row r="96" spans="1:17" s="34" customFormat="1" ht="12.95" customHeight="1" x14ac:dyDescent="0.2">
      <c r="A96" s="366"/>
      <c r="B96" s="269"/>
      <c r="C96" s="197"/>
      <c r="D96" s="187"/>
      <c r="E96" s="187"/>
      <c r="F96" s="187"/>
      <c r="G96" s="187"/>
      <c r="H96" s="373"/>
      <c r="I96" s="250"/>
      <c r="J96" s="363"/>
      <c r="K96" s="56"/>
      <c r="L96" s="214"/>
      <c r="M96" s="215"/>
      <c r="N96" s="279"/>
      <c r="O96" s="280"/>
      <c r="P96" s="280"/>
      <c r="Q96" s="281"/>
    </row>
    <row r="97" spans="1:17" s="34" customFormat="1" ht="12.95" customHeight="1" thickBot="1" x14ac:dyDescent="0.25">
      <c r="A97" s="367"/>
      <c r="B97" s="125"/>
      <c r="C97" s="136" t="s">
        <v>962</v>
      </c>
      <c r="D97" s="124" t="s">
        <v>962</v>
      </c>
      <c r="E97" s="124" t="s">
        <v>962</v>
      </c>
      <c r="F97" s="124" t="s">
        <v>962</v>
      </c>
      <c r="G97" s="124" t="s">
        <v>962</v>
      </c>
      <c r="H97" s="127" t="s">
        <v>735</v>
      </c>
      <c r="I97" s="251"/>
      <c r="J97" s="363"/>
      <c r="K97" s="56"/>
      <c r="L97" s="288"/>
      <c r="M97" s="289"/>
      <c r="N97" s="285"/>
      <c r="O97" s="286"/>
      <c r="P97" s="286"/>
      <c r="Q97" s="287"/>
    </row>
    <row r="98" spans="1:17" s="34" customFormat="1" ht="12.95" customHeight="1" thickBot="1" x14ac:dyDescent="0.25">
      <c r="A98" s="365" t="s">
        <v>734</v>
      </c>
      <c r="B98" s="158">
        <v>24</v>
      </c>
      <c r="C98" s="196">
        <v>25</v>
      </c>
      <c r="D98" s="186">
        <v>26</v>
      </c>
      <c r="E98" s="186">
        <v>27</v>
      </c>
      <c r="F98" s="186">
        <v>28</v>
      </c>
      <c r="G98" s="186">
        <v>29</v>
      </c>
      <c r="H98" s="372">
        <v>30</v>
      </c>
      <c r="I98" s="249">
        <f t="shared" ref="I98" si="14">COUNTIF(C100:H100,"")+COUNTIF(C100:H100,"OR")+COUNTIF(C100:H100,"OA")+COUNTIF(C100:H100,"CCL")</f>
        <v>5</v>
      </c>
      <c r="J98" s="363">
        <f t="shared" si="11"/>
        <v>25</v>
      </c>
      <c r="K98" s="56"/>
      <c r="L98" s="98"/>
      <c r="M98" s="98"/>
      <c r="N98" s="98"/>
      <c r="O98" s="98"/>
      <c r="P98" s="98"/>
      <c r="Q98" s="98"/>
    </row>
    <row r="99" spans="1:17" s="34" customFormat="1" ht="12.95" customHeight="1" thickBot="1" x14ac:dyDescent="0.25">
      <c r="A99" s="366"/>
      <c r="B99" s="159"/>
      <c r="C99" s="197"/>
      <c r="D99" s="187"/>
      <c r="E99" s="187"/>
      <c r="F99" s="187"/>
      <c r="G99" s="187"/>
      <c r="H99" s="373"/>
      <c r="I99" s="250"/>
      <c r="J99" s="363"/>
      <c r="K99" s="56"/>
      <c r="L99" s="256" t="s">
        <v>918</v>
      </c>
      <c r="M99" s="257"/>
      <c r="N99" s="256" t="s">
        <v>932</v>
      </c>
      <c r="O99" s="263"/>
      <c r="P99" s="263"/>
      <c r="Q99" s="257"/>
    </row>
    <row r="100" spans="1:17" s="34" customFormat="1" ht="12.95" customHeight="1" thickBot="1" x14ac:dyDescent="0.25">
      <c r="A100" s="367"/>
      <c r="B100" s="160">
        <v>31</v>
      </c>
      <c r="C100" s="137"/>
      <c r="D100" s="141"/>
      <c r="E100" s="141"/>
      <c r="F100" s="141"/>
      <c r="G100" s="141"/>
      <c r="H100" s="142" t="s">
        <v>735</v>
      </c>
      <c r="I100" s="253"/>
      <c r="J100" s="363"/>
      <c r="K100" s="56"/>
      <c r="L100" s="179">
        <v>42046</v>
      </c>
      <c r="M100" s="180"/>
      <c r="N100" s="181" t="s">
        <v>1058</v>
      </c>
      <c r="O100" s="182"/>
      <c r="P100" s="182"/>
      <c r="Q100" s="183"/>
    </row>
    <row r="101" spans="1:17" s="34" customFormat="1" ht="12.95" customHeight="1" thickBot="1" x14ac:dyDescent="0.25">
      <c r="A101" s="76"/>
      <c r="B101" s="77"/>
      <c r="C101" s="78"/>
      <c r="D101" s="78"/>
      <c r="E101" s="78"/>
      <c r="F101" s="78"/>
      <c r="G101" s="78"/>
      <c r="H101" s="78"/>
      <c r="I101" s="75">
        <f>I98+I95+I92+I89+I86</f>
        <v>20</v>
      </c>
      <c r="J101" s="74"/>
      <c r="K101" s="59"/>
      <c r="L101" s="214">
        <v>42053</v>
      </c>
      <c r="M101" s="215"/>
      <c r="N101" s="279" t="s">
        <v>1057</v>
      </c>
      <c r="O101" s="280"/>
      <c r="P101" s="280"/>
      <c r="Q101" s="281"/>
    </row>
    <row r="102" spans="1:17" s="34" customFormat="1" ht="12.95" customHeight="1" thickBot="1" x14ac:dyDescent="0.25">
      <c r="A102" s="207" t="s">
        <v>744</v>
      </c>
      <c r="B102" s="208"/>
      <c r="C102" s="208"/>
      <c r="D102" s="208"/>
      <c r="E102" s="208"/>
      <c r="F102" s="208"/>
      <c r="G102" s="208"/>
      <c r="H102" s="209"/>
      <c r="I102" s="130" t="s">
        <v>724</v>
      </c>
      <c r="J102" s="72"/>
      <c r="K102" s="56"/>
      <c r="L102" s="179">
        <v>42074</v>
      </c>
      <c r="M102" s="180"/>
      <c r="N102" s="181" t="s">
        <v>1059</v>
      </c>
      <c r="O102" s="182"/>
      <c r="P102" s="182"/>
      <c r="Q102" s="183"/>
    </row>
    <row r="103" spans="1:17" s="34" customFormat="1" ht="12.95" customHeight="1" thickBot="1" x14ac:dyDescent="0.25">
      <c r="A103" s="117"/>
      <c r="B103" s="149" t="s">
        <v>725</v>
      </c>
      <c r="C103" s="150" t="s">
        <v>726</v>
      </c>
      <c r="D103" s="151" t="s">
        <v>727</v>
      </c>
      <c r="E103" s="151" t="s">
        <v>728</v>
      </c>
      <c r="F103" s="151" t="s">
        <v>729</v>
      </c>
      <c r="G103" s="151" t="s">
        <v>730</v>
      </c>
      <c r="H103" s="152" t="s">
        <v>731</v>
      </c>
      <c r="I103" s="106" t="s">
        <v>732</v>
      </c>
      <c r="J103" s="73" t="s">
        <v>733</v>
      </c>
      <c r="K103" s="58"/>
      <c r="L103" s="179">
        <v>42130</v>
      </c>
      <c r="M103" s="180"/>
      <c r="N103" s="181" t="s">
        <v>1060</v>
      </c>
      <c r="O103" s="182"/>
      <c r="P103" s="182"/>
      <c r="Q103" s="183"/>
    </row>
    <row r="104" spans="1:17" s="34" customFormat="1" ht="12.95" customHeight="1" x14ac:dyDescent="0.2">
      <c r="A104" s="366" t="s">
        <v>734</v>
      </c>
      <c r="B104" s="153"/>
      <c r="C104" s="396">
        <v>1</v>
      </c>
      <c r="D104" s="393">
        <v>2</v>
      </c>
      <c r="E104" s="393">
        <v>3</v>
      </c>
      <c r="F104" s="526">
        <v>4</v>
      </c>
      <c r="G104" s="393">
        <v>5</v>
      </c>
      <c r="H104" s="522">
        <v>6</v>
      </c>
      <c r="I104" s="249">
        <f>COUNTIF(C106:H106,"")+COUNTIF(C106:H106,"OR")+COUNTIF(C106:H106,"OA")+COUNTIF(C106:H106,"CCL")</f>
        <v>3</v>
      </c>
      <c r="J104" s="363">
        <f t="shared" ref="J104:J116" si="15">I104*(5)</f>
        <v>15</v>
      </c>
      <c r="K104" s="56"/>
      <c r="L104" s="210">
        <v>42172</v>
      </c>
      <c r="M104" s="211"/>
      <c r="N104" s="181" t="s">
        <v>1059</v>
      </c>
      <c r="O104" s="182"/>
      <c r="P104" s="182"/>
      <c r="Q104" s="183"/>
    </row>
    <row r="105" spans="1:17" s="34" customFormat="1" ht="12.95" customHeight="1" x14ac:dyDescent="0.2">
      <c r="A105" s="366"/>
      <c r="B105" s="154"/>
      <c r="C105" s="389"/>
      <c r="D105" s="385"/>
      <c r="E105" s="385"/>
      <c r="F105" s="395"/>
      <c r="G105" s="385"/>
      <c r="H105" s="387"/>
      <c r="I105" s="250"/>
      <c r="J105" s="363"/>
      <c r="K105" s="56"/>
      <c r="L105" s="212" t="s">
        <v>724</v>
      </c>
      <c r="M105" s="213"/>
      <c r="N105" s="276" t="s">
        <v>1061</v>
      </c>
      <c r="O105" s="277"/>
      <c r="P105" s="277"/>
      <c r="Q105" s="278"/>
    </row>
    <row r="106" spans="1:17" s="34" customFormat="1" ht="12.95" customHeight="1" thickBot="1" x14ac:dyDescent="0.25">
      <c r="A106" s="367"/>
      <c r="B106" s="125"/>
      <c r="C106" s="136"/>
      <c r="D106" s="124"/>
      <c r="E106" s="124"/>
      <c r="F106" s="129" t="s">
        <v>735</v>
      </c>
      <c r="G106" s="124" t="s">
        <v>735</v>
      </c>
      <c r="H106" s="127" t="s">
        <v>735</v>
      </c>
      <c r="I106" s="251"/>
      <c r="J106" s="363"/>
      <c r="K106" s="56"/>
      <c r="L106" s="210"/>
      <c r="M106" s="211"/>
      <c r="N106" s="273"/>
      <c r="O106" s="274"/>
      <c r="P106" s="274"/>
      <c r="Q106" s="275"/>
    </row>
    <row r="107" spans="1:17" s="34" customFormat="1" ht="12.95" customHeight="1" x14ac:dyDescent="0.2">
      <c r="A107" s="365" t="s">
        <v>734</v>
      </c>
      <c r="B107" s="268">
        <v>7</v>
      </c>
      <c r="C107" s="388">
        <v>8</v>
      </c>
      <c r="D107" s="384">
        <v>9</v>
      </c>
      <c r="E107" s="384">
        <v>10</v>
      </c>
      <c r="F107" s="384">
        <v>11</v>
      </c>
      <c r="G107" s="384">
        <v>12</v>
      </c>
      <c r="H107" s="386">
        <v>13</v>
      </c>
      <c r="I107" s="249">
        <f t="shared" ref="I107" si="16">COUNTIF(C109:H109,"")+COUNTIF(C109:H109,"OR")+COUNTIF(C109:H109,"OA")+COUNTIF(C109:H109,"CCL")</f>
        <v>5</v>
      </c>
      <c r="J107" s="363">
        <f t="shared" si="15"/>
        <v>25</v>
      </c>
      <c r="K107" s="56"/>
      <c r="L107" s="210"/>
      <c r="M107" s="211"/>
      <c r="N107" s="273"/>
      <c r="O107" s="274"/>
      <c r="P107" s="274"/>
      <c r="Q107" s="275"/>
    </row>
    <row r="108" spans="1:17" s="34" customFormat="1" ht="12.95" customHeight="1" x14ac:dyDescent="0.2">
      <c r="A108" s="366"/>
      <c r="B108" s="269"/>
      <c r="C108" s="389"/>
      <c r="D108" s="385"/>
      <c r="E108" s="385"/>
      <c r="F108" s="385"/>
      <c r="G108" s="385"/>
      <c r="H108" s="387"/>
      <c r="I108" s="250"/>
      <c r="J108" s="363"/>
      <c r="K108" s="56"/>
      <c r="L108" s="212"/>
      <c r="M108" s="213"/>
      <c r="N108" s="276"/>
      <c r="O108" s="277"/>
      <c r="P108" s="277"/>
      <c r="Q108" s="278"/>
    </row>
    <row r="109" spans="1:17" s="34" customFormat="1" ht="12.95" customHeight="1" thickBot="1" x14ac:dyDescent="0.25">
      <c r="A109" s="367"/>
      <c r="B109" s="125"/>
      <c r="C109" s="136"/>
      <c r="D109" s="124"/>
      <c r="E109" s="124"/>
      <c r="F109" s="124"/>
      <c r="G109" s="124"/>
      <c r="H109" s="127" t="s">
        <v>735</v>
      </c>
      <c r="I109" s="251"/>
      <c r="J109" s="363"/>
      <c r="K109" s="56"/>
      <c r="L109" s="214"/>
      <c r="M109" s="215"/>
      <c r="N109" s="279"/>
      <c r="O109" s="280"/>
      <c r="P109" s="280"/>
      <c r="Q109" s="281"/>
    </row>
    <row r="110" spans="1:17" s="34" customFormat="1" ht="12.95" customHeight="1" x14ac:dyDescent="0.2">
      <c r="A110" s="365" t="s">
        <v>734</v>
      </c>
      <c r="B110" s="266">
        <v>14</v>
      </c>
      <c r="C110" s="388">
        <v>15</v>
      </c>
      <c r="D110" s="384">
        <v>16</v>
      </c>
      <c r="E110" s="384">
        <v>17</v>
      </c>
      <c r="F110" s="384">
        <v>18</v>
      </c>
      <c r="G110" s="384">
        <v>19</v>
      </c>
      <c r="H110" s="386">
        <v>20</v>
      </c>
      <c r="I110" s="249">
        <f t="shared" ref="I110" si="17">COUNTIF(C112:H112,"")+COUNTIF(C112:H112,"OR")+COUNTIF(C112:H112,"OA")+COUNTIF(C112:H112,"CCL")</f>
        <v>6</v>
      </c>
      <c r="J110" s="363">
        <f t="shared" si="15"/>
        <v>30</v>
      </c>
      <c r="K110" s="56"/>
      <c r="L110" s="214"/>
      <c r="M110" s="215"/>
      <c r="N110" s="279"/>
      <c r="O110" s="280"/>
      <c r="P110" s="280"/>
      <c r="Q110" s="281"/>
    </row>
    <row r="111" spans="1:17" s="34" customFormat="1" ht="12.95" customHeight="1" x14ac:dyDescent="0.2">
      <c r="A111" s="366"/>
      <c r="B111" s="267"/>
      <c r="C111" s="389"/>
      <c r="D111" s="385"/>
      <c r="E111" s="385"/>
      <c r="F111" s="385"/>
      <c r="G111" s="385"/>
      <c r="H111" s="387"/>
      <c r="I111" s="250"/>
      <c r="J111" s="363"/>
      <c r="K111" s="56"/>
      <c r="L111" s="214"/>
      <c r="M111" s="215"/>
      <c r="N111" s="279"/>
      <c r="O111" s="280"/>
      <c r="P111" s="280"/>
      <c r="Q111" s="281"/>
    </row>
    <row r="112" spans="1:17" s="34" customFormat="1" ht="12.95" customHeight="1" thickBot="1" x14ac:dyDescent="0.25">
      <c r="A112" s="367"/>
      <c r="B112" s="155"/>
      <c r="C112" s="136"/>
      <c r="D112" s="124"/>
      <c r="E112" s="124" t="s">
        <v>961</v>
      </c>
      <c r="F112" s="124" t="s">
        <v>962</v>
      </c>
      <c r="G112" s="124" t="s">
        <v>962</v>
      </c>
      <c r="H112" s="127"/>
      <c r="I112" s="251"/>
      <c r="J112" s="363"/>
      <c r="K112" s="56"/>
      <c r="L112" s="347"/>
      <c r="M112" s="348"/>
      <c r="N112" s="516"/>
      <c r="O112" s="517"/>
      <c r="P112" s="517"/>
      <c r="Q112" s="518"/>
    </row>
    <row r="113" spans="1:25" s="34" customFormat="1" ht="12.95" customHeight="1" thickBot="1" x14ac:dyDescent="0.25">
      <c r="A113" s="365" t="s">
        <v>734</v>
      </c>
      <c r="B113" s="266">
        <v>21</v>
      </c>
      <c r="C113" s="388">
        <v>22</v>
      </c>
      <c r="D113" s="384">
        <v>23</v>
      </c>
      <c r="E113" s="384">
        <v>24</v>
      </c>
      <c r="F113" s="384">
        <v>25</v>
      </c>
      <c r="G113" s="384">
        <v>26</v>
      </c>
      <c r="H113" s="386">
        <v>27</v>
      </c>
      <c r="I113" s="249">
        <f t="shared" ref="I113" si="18">COUNTIF(C115:H115,"")+COUNTIF(C115:H115,"OR")+COUNTIF(C115:H115,"OA")+COUNTIF(C115:H115,"CCL")</f>
        <v>5</v>
      </c>
      <c r="J113" s="363">
        <f t="shared" si="15"/>
        <v>25</v>
      </c>
      <c r="K113" s="56"/>
      <c r="L113" s="349"/>
      <c r="M113" s="350"/>
      <c r="N113" s="541"/>
      <c r="O113" s="542"/>
      <c r="P113" s="542"/>
      <c r="Q113" s="543"/>
    </row>
    <row r="114" spans="1:25" s="34" customFormat="1" ht="12.95" customHeight="1" thickBot="1" x14ac:dyDescent="0.25">
      <c r="A114" s="366"/>
      <c r="B114" s="267"/>
      <c r="C114" s="389"/>
      <c r="D114" s="385"/>
      <c r="E114" s="385"/>
      <c r="F114" s="385"/>
      <c r="G114" s="385"/>
      <c r="H114" s="387"/>
      <c r="I114" s="250"/>
      <c r="J114" s="363"/>
      <c r="K114" s="56"/>
    </row>
    <row r="115" spans="1:25" s="34" customFormat="1" ht="12.95" customHeight="1" thickBot="1" x14ac:dyDescent="0.25">
      <c r="A115" s="367"/>
      <c r="B115" s="125"/>
      <c r="C115" s="136" t="s">
        <v>962</v>
      </c>
      <c r="D115" s="124" t="s">
        <v>962</v>
      </c>
      <c r="E115" s="124" t="s">
        <v>962</v>
      </c>
      <c r="F115" s="124"/>
      <c r="G115" s="124"/>
      <c r="H115" s="127" t="s">
        <v>735</v>
      </c>
      <c r="I115" s="251"/>
      <c r="J115" s="363"/>
      <c r="K115" s="56"/>
      <c r="L115" s="256" t="s">
        <v>918</v>
      </c>
      <c r="M115" s="257"/>
      <c r="N115" s="256" t="s">
        <v>960</v>
      </c>
      <c r="O115" s="263"/>
      <c r="P115" s="263"/>
      <c r="Q115" s="257"/>
    </row>
    <row r="116" spans="1:25" s="34" customFormat="1" ht="12.95" customHeight="1" x14ac:dyDescent="0.2">
      <c r="A116" s="365" t="s">
        <v>734</v>
      </c>
      <c r="B116" s="266">
        <v>28</v>
      </c>
      <c r="C116" s="388">
        <v>29</v>
      </c>
      <c r="D116" s="404">
        <v>30</v>
      </c>
      <c r="E116" s="374"/>
      <c r="F116" s="375"/>
      <c r="G116" s="375"/>
      <c r="H116" s="376"/>
      <c r="I116" s="249">
        <f>COUNTIF(C118:D118,"")+COUNTIF(C118:D118,"OR")+COUNTIF(C118:D118,"OA")+COUNTIF(C118:D118,"CCL")</f>
        <v>2</v>
      </c>
      <c r="J116" s="363">
        <f t="shared" si="15"/>
        <v>10</v>
      </c>
      <c r="K116" s="56"/>
      <c r="L116" s="179" t="s">
        <v>1025</v>
      </c>
      <c r="M116" s="180"/>
      <c r="N116" s="181" t="s">
        <v>1026</v>
      </c>
      <c r="O116" s="182"/>
      <c r="P116" s="182"/>
      <c r="Q116" s="183"/>
    </row>
    <row r="117" spans="1:25" s="34" customFormat="1" ht="12.95" customHeight="1" x14ac:dyDescent="0.2">
      <c r="A117" s="366"/>
      <c r="B117" s="267"/>
      <c r="C117" s="389"/>
      <c r="D117" s="405"/>
      <c r="E117" s="377"/>
      <c r="F117" s="378"/>
      <c r="G117" s="378"/>
      <c r="H117" s="379"/>
      <c r="I117" s="250"/>
      <c r="J117" s="363"/>
      <c r="K117" s="56"/>
      <c r="L117" s="179" t="s">
        <v>1054</v>
      </c>
      <c r="M117" s="180"/>
      <c r="N117" s="181" t="s">
        <v>1052</v>
      </c>
      <c r="O117" s="182"/>
      <c r="P117" s="182"/>
      <c r="Q117" s="183"/>
    </row>
    <row r="118" spans="1:25" s="34" customFormat="1" ht="12.95" customHeight="1" thickBot="1" x14ac:dyDescent="0.25">
      <c r="A118" s="367"/>
      <c r="B118" s="125"/>
      <c r="C118" s="137"/>
      <c r="D118" s="141"/>
      <c r="E118" s="380"/>
      <c r="F118" s="381"/>
      <c r="G118" s="381"/>
      <c r="H118" s="382"/>
      <c r="I118" s="253"/>
      <c r="J118" s="363"/>
      <c r="K118" s="56"/>
      <c r="L118" s="258" t="s">
        <v>1027</v>
      </c>
      <c r="M118" s="259"/>
      <c r="N118" s="260" t="s">
        <v>1028</v>
      </c>
      <c r="O118" s="261"/>
      <c r="P118" s="261"/>
      <c r="Q118" s="262"/>
    </row>
    <row r="119" spans="1:25" s="34" customFormat="1" ht="18" customHeight="1" thickBot="1" x14ac:dyDescent="0.25">
      <c r="A119" s="76"/>
      <c r="B119" s="77"/>
      <c r="C119" s="78"/>
      <c r="D119" s="78"/>
      <c r="E119" s="78"/>
      <c r="F119" s="78"/>
      <c r="G119" s="78"/>
      <c r="H119" s="78"/>
      <c r="I119" s="75">
        <f>I116+I113+I110+I107+I104</f>
        <v>21</v>
      </c>
      <c r="J119" s="74"/>
      <c r="K119" s="59"/>
      <c r="L119" s="74"/>
      <c r="M119" s="74"/>
      <c r="N119" s="74"/>
      <c r="O119" s="74"/>
      <c r="P119" s="74"/>
      <c r="Q119" s="74"/>
    </row>
    <row r="120" spans="1:25" s="34" customFormat="1" ht="13.5" thickBot="1" x14ac:dyDescent="0.25">
      <c r="A120" s="383" t="s">
        <v>745</v>
      </c>
      <c r="B120" s="371"/>
      <c r="C120" s="371"/>
      <c r="D120" s="371"/>
      <c r="E120" s="371"/>
      <c r="F120" s="371"/>
      <c r="G120" s="371"/>
      <c r="H120" s="392"/>
      <c r="I120" s="130" t="s">
        <v>724</v>
      </c>
      <c r="J120" s="72"/>
      <c r="K120" s="56"/>
      <c r="L120" s="256" t="s">
        <v>918</v>
      </c>
      <c r="M120" s="257"/>
      <c r="N120" s="256" t="s">
        <v>959</v>
      </c>
      <c r="O120" s="263"/>
      <c r="P120" s="263"/>
      <c r="Q120" s="257"/>
    </row>
    <row r="121" spans="1:25" s="34" customFormat="1" ht="13.5" thickBot="1" x14ac:dyDescent="0.25">
      <c r="A121" s="144"/>
      <c r="B121" s="145" t="s">
        <v>725</v>
      </c>
      <c r="C121" s="146" t="s">
        <v>726</v>
      </c>
      <c r="D121" s="147" t="s">
        <v>727</v>
      </c>
      <c r="E121" s="147" t="s">
        <v>728</v>
      </c>
      <c r="F121" s="147" t="s">
        <v>729</v>
      </c>
      <c r="G121" s="147" t="s">
        <v>730</v>
      </c>
      <c r="H121" s="148" t="s">
        <v>731</v>
      </c>
      <c r="I121" s="106" t="s">
        <v>732</v>
      </c>
      <c r="J121" s="73" t="s">
        <v>733</v>
      </c>
      <c r="K121" s="58"/>
      <c r="L121" s="478">
        <v>42212</v>
      </c>
      <c r="M121" s="479"/>
      <c r="N121" s="520" t="s">
        <v>1006</v>
      </c>
      <c r="O121" s="520"/>
      <c r="P121" s="520"/>
      <c r="Q121" s="521"/>
    </row>
    <row r="122" spans="1:25" s="34" customFormat="1" ht="12" customHeight="1" thickBot="1" x14ac:dyDescent="0.25">
      <c r="A122" s="368" t="s">
        <v>734</v>
      </c>
      <c r="B122" s="138"/>
      <c r="C122" s="198"/>
      <c r="D122" s="200"/>
      <c r="E122" s="393">
        <v>1</v>
      </c>
      <c r="F122" s="393">
        <v>2</v>
      </c>
      <c r="G122" s="393">
        <v>3</v>
      </c>
      <c r="H122" s="522">
        <v>4</v>
      </c>
      <c r="I122" s="249">
        <f>COUNTIF(E124:H124,"")+COUNTIF(E124:H124,"OR")+COUNTIF(E124:H124,"OA")+COUNTIF(E124:H124,"CCL")</f>
        <v>3</v>
      </c>
      <c r="J122" s="363">
        <f t="shared" ref="J122:J134" si="19">I122*(5)</f>
        <v>15</v>
      </c>
      <c r="K122" s="56"/>
      <c r="L122" s="237">
        <v>42356</v>
      </c>
      <c r="M122" s="238"/>
      <c r="N122" s="239" t="s">
        <v>1007</v>
      </c>
      <c r="O122" s="240"/>
      <c r="P122" s="240"/>
      <c r="Q122" s="241"/>
    </row>
    <row r="123" spans="1:25" s="34" customFormat="1" ht="12" customHeight="1" thickBot="1" x14ac:dyDescent="0.25">
      <c r="A123" s="368"/>
      <c r="B123" s="139"/>
      <c r="C123" s="201"/>
      <c r="D123" s="203"/>
      <c r="E123" s="385"/>
      <c r="F123" s="385"/>
      <c r="G123" s="385"/>
      <c r="H123" s="387"/>
      <c r="I123" s="250"/>
      <c r="J123" s="363"/>
      <c r="K123" s="56"/>
      <c r="L123" s="356" t="s">
        <v>918</v>
      </c>
      <c r="M123" s="356"/>
      <c r="N123" s="356" t="s">
        <v>917</v>
      </c>
      <c r="O123" s="356"/>
      <c r="P123" s="356"/>
      <c r="Q123" s="356"/>
    </row>
    <row r="124" spans="1:25" s="34" customFormat="1" ht="12" customHeight="1" thickBot="1" x14ac:dyDescent="0.25">
      <c r="A124" s="369"/>
      <c r="B124" s="135"/>
      <c r="C124" s="204"/>
      <c r="D124" s="206"/>
      <c r="E124" s="124"/>
      <c r="F124" s="124"/>
      <c r="G124" s="124"/>
      <c r="H124" s="127" t="s">
        <v>738</v>
      </c>
      <c r="I124" s="251"/>
      <c r="J124" s="363"/>
      <c r="K124" s="56"/>
      <c r="L124" s="256" t="s">
        <v>918</v>
      </c>
      <c r="M124" s="257"/>
      <c r="N124" s="256" t="s">
        <v>1050</v>
      </c>
      <c r="O124" s="263"/>
      <c r="P124" s="263"/>
      <c r="Q124" s="257"/>
      <c r="T124" s="218">
        <v>41889</v>
      </c>
      <c r="U124" s="219"/>
      <c r="V124" s="220" t="s">
        <v>933</v>
      </c>
      <c r="W124" s="220"/>
      <c r="X124" s="220"/>
      <c r="Y124" s="221"/>
    </row>
    <row r="125" spans="1:25" s="34" customFormat="1" ht="12" customHeight="1" x14ac:dyDescent="0.2">
      <c r="A125" s="365" t="s">
        <v>734</v>
      </c>
      <c r="B125" s="184">
        <v>5</v>
      </c>
      <c r="C125" s="388">
        <v>6</v>
      </c>
      <c r="D125" s="384">
        <v>7</v>
      </c>
      <c r="E125" s="384">
        <v>8</v>
      </c>
      <c r="F125" s="394">
        <v>9</v>
      </c>
      <c r="G125" s="384">
        <v>10</v>
      </c>
      <c r="H125" s="386">
        <v>11</v>
      </c>
      <c r="I125" s="249">
        <f>COUNTIF(C127:H127,"")+COUNTIF(C127:H127,"OR")+COUNTIF(C127:H127,"OA")+COUNTIF(C127:H127,"CCL")</f>
        <v>2</v>
      </c>
      <c r="J125" s="363">
        <f t="shared" si="19"/>
        <v>10</v>
      </c>
      <c r="K125" s="56"/>
      <c r="L125" s="357">
        <v>42194</v>
      </c>
      <c r="M125" s="358"/>
      <c r="N125" s="546" t="s">
        <v>1055</v>
      </c>
      <c r="O125" s="546"/>
      <c r="P125" s="546"/>
      <c r="Q125" s="547"/>
      <c r="T125" s="222">
        <v>41924</v>
      </c>
      <c r="U125" s="223"/>
      <c r="V125" s="224" t="s">
        <v>934</v>
      </c>
      <c r="W125" s="224"/>
      <c r="X125" s="224"/>
      <c r="Y125" s="225"/>
    </row>
    <row r="126" spans="1:25" s="34" customFormat="1" ht="12" customHeight="1" x14ac:dyDescent="0.2">
      <c r="A126" s="366"/>
      <c r="B126" s="185"/>
      <c r="C126" s="389"/>
      <c r="D126" s="385"/>
      <c r="E126" s="385"/>
      <c r="F126" s="395"/>
      <c r="G126" s="385"/>
      <c r="H126" s="387"/>
      <c r="I126" s="250"/>
      <c r="J126" s="363"/>
      <c r="K126" s="56"/>
      <c r="L126" s="214">
        <v>42254</v>
      </c>
      <c r="M126" s="215"/>
      <c r="N126" s="280" t="s">
        <v>933</v>
      </c>
      <c r="O126" s="280"/>
      <c r="P126" s="280"/>
      <c r="Q126" s="281"/>
      <c r="T126" s="226">
        <v>41927</v>
      </c>
      <c r="U126" s="227"/>
      <c r="V126" s="228" t="s">
        <v>935</v>
      </c>
      <c r="W126" s="228"/>
      <c r="X126" s="228"/>
      <c r="Y126" s="229"/>
    </row>
    <row r="127" spans="1:25" s="34" customFormat="1" ht="12" customHeight="1" thickBot="1" x14ac:dyDescent="0.25">
      <c r="A127" s="367"/>
      <c r="B127" s="123"/>
      <c r="C127" s="136"/>
      <c r="D127" s="124"/>
      <c r="E127" s="124" t="s">
        <v>737</v>
      </c>
      <c r="F127" s="129" t="s">
        <v>735</v>
      </c>
      <c r="G127" s="124" t="s">
        <v>739</v>
      </c>
      <c r="H127" s="127" t="s">
        <v>735</v>
      </c>
      <c r="I127" s="251"/>
      <c r="J127" s="363"/>
      <c r="K127" s="56"/>
      <c r="L127" s="214">
        <v>42289</v>
      </c>
      <c r="M127" s="215"/>
      <c r="N127" s="280" t="s">
        <v>934</v>
      </c>
      <c r="O127" s="280"/>
      <c r="P127" s="280"/>
      <c r="Q127" s="281"/>
      <c r="T127" s="230">
        <v>41945</v>
      </c>
      <c r="U127" s="231"/>
      <c r="V127" s="228" t="s">
        <v>936</v>
      </c>
      <c r="W127" s="228"/>
      <c r="X127" s="228"/>
      <c r="Y127" s="229"/>
    </row>
    <row r="128" spans="1:25" s="34" customFormat="1" ht="12" customHeight="1" x14ac:dyDescent="0.2">
      <c r="A128" s="365" t="s">
        <v>734</v>
      </c>
      <c r="B128" s="184">
        <v>12</v>
      </c>
      <c r="C128" s="388">
        <v>13</v>
      </c>
      <c r="D128" s="384">
        <v>14</v>
      </c>
      <c r="E128" s="384">
        <v>15</v>
      </c>
      <c r="F128" s="384">
        <v>16</v>
      </c>
      <c r="G128" s="384">
        <v>17</v>
      </c>
      <c r="H128" s="386">
        <v>18</v>
      </c>
      <c r="I128" s="249">
        <f t="shared" ref="I128" si="20">COUNTIF(C130:H130,"")+COUNTIF(C130:H130,"OR")+COUNTIF(C130:H130,"OA")+COUNTIF(C130:H130,"CCL")</f>
        <v>0</v>
      </c>
      <c r="J128" s="363">
        <f t="shared" si="19"/>
        <v>0</v>
      </c>
      <c r="K128" s="56"/>
      <c r="L128" s="179">
        <v>42292</v>
      </c>
      <c r="M128" s="359"/>
      <c r="N128" s="171" t="s">
        <v>935</v>
      </c>
      <c r="O128" s="171"/>
      <c r="P128" s="171"/>
      <c r="Q128" s="172"/>
      <c r="T128" s="230">
        <v>41958</v>
      </c>
      <c r="U128" s="231"/>
      <c r="V128" s="228" t="s">
        <v>937</v>
      </c>
      <c r="W128" s="228"/>
      <c r="X128" s="228"/>
      <c r="Y128" s="229"/>
    </row>
    <row r="129" spans="1:25" s="34" customFormat="1" ht="12" customHeight="1" x14ac:dyDescent="0.2">
      <c r="A129" s="366"/>
      <c r="B129" s="185"/>
      <c r="C129" s="389"/>
      <c r="D129" s="385"/>
      <c r="E129" s="385"/>
      <c r="F129" s="385"/>
      <c r="G129" s="385"/>
      <c r="H129" s="387"/>
      <c r="I129" s="250"/>
      <c r="J129" s="363"/>
      <c r="K129" s="56"/>
      <c r="L129" s="179">
        <v>42310</v>
      </c>
      <c r="M129" s="359"/>
      <c r="N129" s="171" t="s">
        <v>936</v>
      </c>
      <c r="O129" s="171"/>
      <c r="P129" s="171"/>
      <c r="Q129" s="172"/>
      <c r="T129" s="230">
        <v>41998</v>
      </c>
      <c r="U129" s="231"/>
      <c r="V129" s="228" t="s">
        <v>938</v>
      </c>
      <c r="W129" s="228"/>
      <c r="X129" s="228"/>
      <c r="Y129" s="229"/>
    </row>
    <row r="130" spans="1:25" s="34" customFormat="1" ht="12" customHeight="1" thickBot="1" x14ac:dyDescent="0.25">
      <c r="A130" s="367"/>
      <c r="B130" s="135"/>
      <c r="C130" s="136" t="s">
        <v>735</v>
      </c>
      <c r="D130" s="124" t="s">
        <v>735</v>
      </c>
      <c r="E130" s="124" t="s">
        <v>735</v>
      </c>
      <c r="F130" s="124" t="s">
        <v>735</v>
      </c>
      <c r="G130" s="124" t="s">
        <v>735</v>
      </c>
      <c r="H130" s="127" t="s">
        <v>735</v>
      </c>
      <c r="I130" s="251"/>
      <c r="J130" s="363"/>
      <c r="K130" s="56"/>
      <c r="L130" s="179">
        <v>42323</v>
      </c>
      <c r="M130" s="359"/>
      <c r="N130" s="171" t="s">
        <v>937</v>
      </c>
      <c r="O130" s="171"/>
      <c r="P130" s="171"/>
      <c r="Q130" s="172"/>
    </row>
    <row r="131" spans="1:25" s="34" customFormat="1" ht="12" customHeight="1" x14ac:dyDescent="0.2">
      <c r="A131" s="365" t="s">
        <v>734</v>
      </c>
      <c r="B131" s="184">
        <v>19</v>
      </c>
      <c r="C131" s="388">
        <v>20</v>
      </c>
      <c r="D131" s="384">
        <v>21</v>
      </c>
      <c r="E131" s="384">
        <v>22</v>
      </c>
      <c r="F131" s="384">
        <v>23</v>
      </c>
      <c r="G131" s="384">
        <v>24</v>
      </c>
      <c r="H131" s="386">
        <v>25</v>
      </c>
      <c r="I131" s="249">
        <f t="shared" ref="I131" si="21">COUNTIF(C133:H133,"")+COUNTIF(C133:H133,"OR")+COUNTIF(C133:H133,"OA")+COUNTIF(C133:H133,"CCL")</f>
        <v>0</v>
      </c>
      <c r="J131" s="363">
        <f t="shared" si="19"/>
        <v>0</v>
      </c>
      <c r="K131" s="56"/>
      <c r="L131" s="179">
        <v>42328</v>
      </c>
      <c r="M131" s="359"/>
      <c r="N131" s="171" t="s">
        <v>1029</v>
      </c>
      <c r="O131" s="171"/>
      <c r="P131" s="171"/>
      <c r="Q131" s="172"/>
    </row>
    <row r="132" spans="1:25" s="34" customFormat="1" ht="12" customHeight="1" x14ac:dyDescent="0.2">
      <c r="A132" s="366"/>
      <c r="B132" s="185"/>
      <c r="C132" s="389"/>
      <c r="D132" s="385"/>
      <c r="E132" s="385"/>
      <c r="F132" s="385"/>
      <c r="G132" s="385"/>
      <c r="H132" s="387"/>
      <c r="I132" s="250"/>
      <c r="J132" s="363"/>
      <c r="K132" s="56"/>
      <c r="L132" s="179">
        <v>42363</v>
      </c>
      <c r="M132" s="359"/>
      <c r="N132" s="171" t="s">
        <v>938</v>
      </c>
      <c r="O132" s="171"/>
      <c r="P132" s="171"/>
      <c r="Q132" s="172"/>
    </row>
    <row r="133" spans="1:25" s="34" customFormat="1" ht="12" customHeight="1" thickBot="1" x14ac:dyDescent="0.25">
      <c r="A133" s="367"/>
      <c r="B133" s="123"/>
      <c r="C133" s="136" t="s">
        <v>735</v>
      </c>
      <c r="D133" s="124" t="s">
        <v>735</v>
      </c>
      <c r="E133" s="124" t="s">
        <v>735</v>
      </c>
      <c r="F133" s="124" t="s">
        <v>740</v>
      </c>
      <c r="G133" s="124" t="s">
        <v>740</v>
      </c>
      <c r="H133" s="127" t="s">
        <v>735</v>
      </c>
      <c r="I133" s="251"/>
      <c r="J133" s="363"/>
      <c r="K133" s="56"/>
      <c r="L133" s="288"/>
      <c r="M133" s="289"/>
      <c r="N133" s="285"/>
      <c r="O133" s="286"/>
      <c r="P133" s="286"/>
      <c r="Q133" s="287"/>
    </row>
    <row r="134" spans="1:25" s="34" customFormat="1" ht="12" customHeight="1" thickBot="1" x14ac:dyDescent="0.25">
      <c r="A134" s="365" t="s">
        <v>734</v>
      </c>
      <c r="B134" s="184">
        <v>26</v>
      </c>
      <c r="C134" s="196">
        <v>27</v>
      </c>
      <c r="D134" s="186">
        <v>28</v>
      </c>
      <c r="E134" s="186">
        <v>29</v>
      </c>
      <c r="F134" s="186">
        <v>30</v>
      </c>
      <c r="G134" s="527">
        <v>31</v>
      </c>
      <c r="H134" s="397"/>
      <c r="I134" s="249">
        <f>COUNTIF(C136:G136,"")+COUNTIF(C136:G136,"OR")+COUNTIF(C136:G136,"OA")+COUNTIF(C136:G136,"CCL")</f>
        <v>5</v>
      </c>
      <c r="J134" s="363">
        <f t="shared" si="19"/>
        <v>25</v>
      </c>
      <c r="K134" s="56"/>
      <c r="L134" s="242"/>
      <c r="M134" s="242"/>
      <c r="N134" s="243"/>
      <c r="O134" s="243"/>
      <c r="P134" s="243"/>
      <c r="Q134" s="243"/>
    </row>
    <row r="135" spans="1:25" s="34" customFormat="1" ht="12" customHeight="1" thickBot="1" x14ac:dyDescent="0.25">
      <c r="A135" s="366"/>
      <c r="B135" s="185"/>
      <c r="C135" s="197"/>
      <c r="D135" s="187"/>
      <c r="E135" s="187"/>
      <c r="F135" s="187"/>
      <c r="G135" s="528"/>
      <c r="H135" s="398"/>
      <c r="I135" s="250"/>
      <c r="J135" s="363"/>
      <c r="K135" s="56"/>
      <c r="L135" s="256" t="s">
        <v>918</v>
      </c>
      <c r="M135" s="257"/>
      <c r="N135" s="256" t="s">
        <v>919</v>
      </c>
      <c r="O135" s="263"/>
      <c r="P135" s="263"/>
      <c r="Q135" s="257"/>
    </row>
    <row r="136" spans="1:25" s="34" customFormat="1" ht="12" customHeight="1" thickBot="1" x14ac:dyDescent="0.25">
      <c r="A136" s="367"/>
      <c r="B136" s="135"/>
      <c r="C136" s="137"/>
      <c r="D136" s="141"/>
      <c r="E136" s="141" t="s">
        <v>961</v>
      </c>
      <c r="F136" s="141"/>
      <c r="G136" s="141"/>
      <c r="H136" s="399"/>
      <c r="I136" s="253"/>
      <c r="J136" s="363"/>
      <c r="K136" s="56"/>
      <c r="L136" s="292" t="s">
        <v>1030</v>
      </c>
      <c r="M136" s="293"/>
      <c r="N136" s="270" t="s">
        <v>1031</v>
      </c>
      <c r="O136" s="271"/>
      <c r="P136" s="271"/>
      <c r="Q136" s="272"/>
    </row>
    <row r="137" spans="1:25" s="34" customFormat="1" ht="12" customHeight="1" thickBot="1" x14ac:dyDescent="0.25">
      <c r="A137" s="76"/>
      <c r="B137" s="77"/>
      <c r="C137" s="78"/>
      <c r="D137" s="78"/>
      <c r="E137" s="78"/>
      <c r="F137" s="78"/>
      <c r="G137" s="78"/>
      <c r="H137" s="78"/>
      <c r="I137" s="75">
        <f>I134+I131+I128+I125+I122</f>
        <v>10</v>
      </c>
      <c r="J137" s="74"/>
      <c r="K137" s="59"/>
      <c r="L137" s="347">
        <v>42305</v>
      </c>
      <c r="M137" s="348"/>
      <c r="N137" s="282" t="s">
        <v>1032</v>
      </c>
      <c r="O137" s="283"/>
      <c r="P137" s="283"/>
      <c r="Q137" s="284"/>
    </row>
    <row r="138" spans="1:25" s="34" customFormat="1" ht="13.5" thickBot="1" x14ac:dyDescent="0.25">
      <c r="A138" s="383" t="s">
        <v>746</v>
      </c>
      <c r="B138" s="371"/>
      <c r="C138" s="208"/>
      <c r="D138" s="208"/>
      <c r="E138" s="208"/>
      <c r="F138" s="208"/>
      <c r="G138" s="208"/>
      <c r="H138" s="209"/>
      <c r="I138" s="130" t="s">
        <v>724</v>
      </c>
      <c r="J138" s="72"/>
      <c r="K138" s="56"/>
      <c r="L138" s="347"/>
      <c r="M138" s="348"/>
      <c r="N138" s="513"/>
      <c r="O138" s="514"/>
      <c r="P138" s="514"/>
      <c r="Q138" s="515"/>
    </row>
    <row r="139" spans="1:25" s="34" customFormat="1" ht="13.5" thickBot="1" x14ac:dyDescent="0.25">
      <c r="A139" s="117"/>
      <c r="B139" s="118" t="s">
        <v>725</v>
      </c>
      <c r="C139" s="119" t="s">
        <v>726</v>
      </c>
      <c r="D139" s="120" t="s">
        <v>727</v>
      </c>
      <c r="E139" s="120" t="s">
        <v>728</v>
      </c>
      <c r="F139" s="120" t="s">
        <v>729</v>
      </c>
      <c r="G139" s="120" t="s">
        <v>730</v>
      </c>
      <c r="H139" s="121" t="s">
        <v>731</v>
      </c>
      <c r="I139" s="106" t="s">
        <v>732</v>
      </c>
      <c r="J139" s="73" t="s">
        <v>733</v>
      </c>
      <c r="K139" s="58"/>
      <c r="L139" s="347"/>
      <c r="M139" s="348"/>
      <c r="N139" s="516"/>
      <c r="O139" s="517"/>
      <c r="P139" s="517"/>
      <c r="Q139" s="518"/>
    </row>
    <row r="140" spans="1:25" s="34" customFormat="1" ht="12" customHeight="1" thickBot="1" x14ac:dyDescent="0.25">
      <c r="A140" s="366" t="s">
        <v>734</v>
      </c>
      <c r="B140" s="122"/>
      <c r="C140" s="198"/>
      <c r="D140" s="199"/>
      <c r="E140" s="199"/>
      <c r="F140" s="199"/>
      <c r="G140" s="200"/>
      <c r="H140" s="401">
        <v>1</v>
      </c>
      <c r="I140" s="249">
        <f>COUNTIF(H142:H142,"")+COUNTIF(H142:H142,"OR")+COUNTIF(H142:H142,"OA")+COUNTIF(H142:H142,"CCL")</f>
        <v>0</v>
      </c>
      <c r="J140" s="363">
        <f t="shared" ref="J140:J155" si="22">I140*(5)</f>
        <v>0</v>
      </c>
      <c r="K140" s="56"/>
      <c r="L140" s="288"/>
      <c r="M140" s="289"/>
      <c r="N140" s="285"/>
      <c r="O140" s="286"/>
      <c r="P140" s="286"/>
      <c r="Q140" s="287"/>
    </row>
    <row r="141" spans="1:25" s="34" customFormat="1" ht="12" customHeight="1" thickBot="1" x14ac:dyDescent="0.25">
      <c r="A141" s="366"/>
      <c r="B141" s="122"/>
      <c r="C141" s="201"/>
      <c r="D141" s="202"/>
      <c r="E141" s="202"/>
      <c r="F141" s="202"/>
      <c r="G141" s="203"/>
      <c r="H141" s="373"/>
      <c r="I141" s="250"/>
      <c r="J141" s="363"/>
      <c r="K141" s="56"/>
      <c r="L141" s="74"/>
      <c r="M141" s="74"/>
      <c r="N141" s="74"/>
      <c r="O141" s="74"/>
      <c r="P141" s="74"/>
      <c r="Q141" s="74"/>
    </row>
    <row r="142" spans="1:25" s="34" customFormat="1" ht="12" customHeight="1" thickBot="1" x14ac:dyDescent="0.25">
      <c r="A142" s="367"/>
      <c r="B142" s="123"/>
      <c r="C142" s="204"/>
      <c r="D142" s="205"/>
      <c r="E142" s="205"/>
      <c r="F142" s="205"/>
      <c r="G142" s="206"/>
      <c r="H142" s="127" t="s">
        <v>735</v>
      </c>
      <c r="I142" s="251"/>
      <c r="J142" s="363"/>
      <c r="K142" s="56"/>
      <c r="L142" s="256" t="s">
        <v>918</v>
      </c>
      <c r="M142" s="257"/>
      <c r="N142" s="256" t="s">
        <v>920</v>
      </c>
      <c r="O142" s="263"/>
      <c r="P142" s="263"/>
      <c r="Q142" s="257"/>
    </row>
    <row r="143" spans="1:25" s="34" customFormat="1" ht="12" customHeight="1" x14ac:dyDescent="0.2">
      <c r="A143" s="370" t="s">
        <v>734</v>
      </c>
      <c r="B143" s="184">
        <v>2</v>
      </c>
      <c r="C143" s="196">
        <v>3</v>
      </c>
      <c r="D143" s="186">
        <v>4</v>
      </c>
      <c r="E143" s="186">
        <v>5</v>
      </c>
      <c r="F143" s="186">
        <v>6</v>
      </c>
      <c r="G143" s="186">
        <v>7</v>
      </c>
      <c r="H143" s="372">
        <v>8</v>
      </c>
      <c r="I143" s="249">
        <f>COUNTIF(C145:H145,"")+COUNTIF(C145:H145,"OR")+COUNTIF(C145:H145,"OA")+COUNTIF(C145:H145,"CCL")</f>
        <v>6</v>
      </c>
      <c r="J143" s="363">
        <f t="shared" si="22"/>
        <v>30</v>
      </c>
      <c r="K143" s="56"/>
      <c r="L143" s="292">
        <v>42224</v>
      </c>
      <c r="M143" s="293"/>
      <c r="N143" s="270" t="s">
        <v>1037</v>
      </c>
      <c r="O143" s="271"/>
      <c r="P143" s="271"/>
      <c r="Q143" s="272"/>
    </row>
    <row r="144" spans="1:25" s="34" customFormat="1" ht="12" customHeight="1" x14ac:dyDescent="0.2">
      <c r="A144" s="368"/>
      <c r="B144" s="185"/>
      <c r="C144" s="197"/>
      <c r="D144" s="187"/>
      <c r="E144" s="187"/>
      <c r="F144" s="187"/>
      <c r="G144" s="187"/>
      <c r="H144" s="373"/>
      <c r="I144" s="250"/>
      <c r="J144" s="363"/>
      <c r="K144" s="56"/>
      <c r="L144" s="290">
        <v>42259</v>
      </c>
      <c r="M144" s="291"/>
      <c r="N144" s="282" t="s">
        <v>1035</v>
      </c>
      <c r="O144" s="283"/>
      <c r="P144" s="283"/>
      <c r="Q144" s="284"/>
    </row>
    <row r="145" spans="1:17" s="34" customFormat="1" ht="12" customHeight="1" thickBot="1" x14ac:dyDescent="0.25">
      <c r="A145" s="369"/>
      <c r="B145" s="135"/>
      <c r="C145" s="136"/>
      <c r="D145" s="124"/>
      <c r="E145" s="124" t="s">
        <v>961</v>
      </c>
      <c r="F145" s="124"/>
      <c r="G145" s="124"/>
      <c r="H145" s="127"/>
      <c r="I145" s="251"/>
      <c r="J145" s="363"/>
      <c r="K145" s="56"/>
      <c r="L145" s="347">
        <v>42308</v>
      </c>
      <c r="M145" s="348"/>
      <c r="N145" s="282" t="s">
        <v>1036</v>
      </c>
      <c r="O145" s="283"/>
      <c r="P145" s="283"/>
      <c r="Q145" s="284"/>
    </row>
    <row r="146" spans="1:17" s="34" customFormat="1" ht="12" customHeight="1" x14ac:dyDescent="0.2">
      <c r="A146" s="365" t="s">
        <v>734</v>
      </c>
      <c r="B146" s="184">
        <v>9</v>
      </c>
      <c r="C146" s="196">
        <v>10</v>
      </c>
      <c r="D146" s="186">
        <v>11</v>
      </c>
      <c r="E146" s="186">
        <v>12</v>
      </c>
      <c r="F146" s="186">
        <v>13</v>
      </c>
      <c r="G146" s="186">
        <v>14</v>
      </c>
      <c r="H146" s="372">
        <v>15</v>
      </c>
      <c r="I146" s="249">
        <f t="shared" ref="I146" si="23">COUNTIF(C148:H148,"")+COUNTIF(C148:H148,"OR")+COUNTIF(C148:H148,"OA")+COUNTIF(C148:H148,"CCL")</f>
        <v>5</v>
      </c>
      <c r="J146" s="363">
        <f t="shared" si="22"/>
        <v>25</v>
      </c>
      <c r="K146" s="56"/>
      <c r="L146" s="347">
        <v>42322</v>
      </c>
      <c r="M146" s="348"/>
      <c r="N146" s="513" t="s">
        <v>1038</v>
      </c>
      <c r="O146" s="514"/>
      <c r="P146" s="514"/>
      <c r="Q146" s="515"/>
    </row>
    <row r="147" spans="1:17" s="34" customFormat="1" ht="12" customHeight="1" thickBot="1" x14ac:dyDescent="0.25">
      <c r="A147" s="366"/>
      <c r="B147" s="185"/>
      <c r="C147" s="197"/>
      <c r="D147" s="187"/>
      <c r="E147" s="187"/>
      <c r="F147" s="187"/>
      <c r="G147" s="187"/>
      <c r="H147" s="373"/>
      <c r="I147" s="250"/>
      <c r="J147" s="363"/>
      <c r="K147" s="56"/>
      <c r="L147" s="349"/>
      <c r="M147" s="350"/>
      <c r="N147" s="510"/>
      <c r="O147" s="511"/>
      <c r="P147" s="511"/>
      <c r="Q147" s="512"/>
    </row>
    <row r="148" spans="1:17" s="34" customFormat="1" ht="12" customHeight="1" thickBot="1" x14ac:dyDescent="0.25">
      <c r="A148" s="367"/>
      <c r="B148" s="123"/>
      <c r="C148" s="136"/>
      <c r="D148" s="124"/>
      <c r="E148" s="124" t="s">
        <v>961</v>
      </c>
      <c r="F148" s="124"/>
      <c r="G148" s="124"/>
      <c r="H148" s="127" t="s">
        <v>735</v>
      </c>
      <c r="I148" s="251"/>
      <c r="J148" s="363"/>
      <c r="K148" s="56"/>
      <c r="L148" s="98"/>
      <c r="M148" s="98"/>
      <c r="N148" s="98"/>
      <c r="O148" s="98"/>
      <c r="P148" s="98"/>
      <c r="Q148" s="98"/>
    </row>
    <row r="149" spans="1:17" s="34" customFormat="1" ht="12" customHeight="1" thickBot="1" x14ac:dyDescent="0.25">
      <c r="A149" s="370" t="s">
        <v>734</v>
      </c>
      <c r="B149" s="184">
        <v>16</v>
      </c>
      <c r="C149" s="196">
        <v>17</v>
      </c>
      <c r="D149" s="186">
        <v>18</v>
      </c>
      <c r="E149" s="186">
        <v>19</v>
      </c>
      <c r="F149" s="186">
        <v>20</v>
      </c>
      <c r="G149" s="186">
        <v>21</v>
      </c>
      <c r="H149" s="372">
        <v>22</v>
      </c>
      <c r="I149" s="249">
        <f t="shared" ref="I149" si="24">COUNTIF(C151:H151,"")+COUNTIF(C151:H151,"OR")+COUNTIF(C151:H151,"OA")+COUNTIF(C151:H151,"CCL")</f>
        <v>5</v>
      </c>
      <c r="J149" s="363">
        <f t="shared" si="22"/>
        <v>25</v>
      </c>
      <c r="K149" s="56"/>
      <c r="L149" s="256" t="s">
        <v>918</v>
      </c>
      <c r="M149" s="257"/>
      <c r="N149" s="256" t="s">
        <v>921</v>
      </c>
      <c r="O149" s="263"/>
      <c r="P149" s="263"/>
      <c r="Q149" s="257"/>
    </row>
    <row r="150" spans="1:17" s="34" customFormat="1" ht="12" customHeight="1" thickBot="1" x14ac:dyDescent="0.25">
      <c r="A150" s="368"/>
      <c r="B150" s="185"/>
      <c r="C150" s="197"/>
      <c r="D150" s="187"/>
      <c r="E150" s="187"/>
      <c r="F150" s="187"/>
      <c r="G150" s="187"/>
      <c r="H150" s="373"/>
      <c r="I150" s="250"/>
      <c r="J150" s="363"/>
      <c r="K150" s="56"/>
      <c r="L150" s="232" t="s">
        <v>978</v>
      </c>
      <c r="M150" s="233"/>
      <c r="N150" s="234" t="s">
        <v>939</v>
      </c>
      <c r="O150" s="235"/>
      <c r="P150" s="235"/>
      <c r="Q150" s="236"/>
    </row>
    <row r="151" spans="1:17" s="34" customFormat="1" ht="12" customHeight="1" thickBot="1" x14ac:dyDescent="0.25">
      <c r="A151" s="369"/>
      <c r="B151" s="135"/>
      <c r="C151" s="136"/>
      <c r="D151" s="124"/>
      <c r="E151" s="124"/>
      <c r="F151" s="124"/>
      <c r="G151" s="124"/>
      <c r="H151" s="127" t="s">
        <v>735</v>
      </c>
      <c r="I151" s="251"/>
      <c r="J151" s="363"/>
      <c r="K151" s="56"/>
      <c r="L151" s="99"/>
      <c r="M151" s="99"/>
      <c r="N151" s="100"/>
      <c r="O151" s="100"/>
      <c r="P151" s="100"/>
      <c r="Q151" s="100"/>
    </row>
    <row r="152" spans="1:17" s="34" customFormat="1" ht="12" customHeight="1" thickBot="1" x14ac:dyDescent="0.25">
      <c r="A152" s="365" t="s">
        <v>734</v>
      </c>
      <c r="B152" s="184">
        <v>23</v>
      </c>
      <c r="C152" s="196">
        <v>24</v>
      </c>
      <c r="D152" s="186">
        <v>25</v>
      </c>
      <c r="E152" s="186">
        <v>26</v>
      </c>
      <c r="F152" s="186">
        <v>27</v>
      </c>
      <c r="G152" s="186">
        <v>28</v>
      </c>
      <c r="H152" s="372">
        <v>29</v>
      </c>
      <c r="I152" s="249">
        <f t="shared" ref="I152" si="25">COUNTIF(C154:H154,"")+COUNTIF(C154:H154,"OR")+COUNTIF(C154:H154,"OA")+COUNTIF(C154:H154,"CCL")</f>
        <v>5</v>
      </c>
      <c r="J152" s="363">
        <f t="shared" si="22"/>
        <v>25</v>
      </c>
      <c r="K152" s="56"/>
      <c r="L152" s="256" t="s">
        <v>918</v>
      </c>
      <c r="M152" s="257"/>
      <c r="N152" s="256" t="s">
        <v>923</v>
      </c>
      <c r="O152" s="263"/>
      <c r="P152" s="263"/>
      <c r="Q152" s="257"/>
    </row>
    <row r="153" spans="1:17" s="34" customFormat="1" ht="12" customHeight="1" thickBot="1" x14ac:dyDescent="0.25">
      <c r="A153" s="366"/>
      <c r="B153" s="185"/>
      <c r="C153" s="197"/>
      <c r="D153" s="187"/>
      <c r="E153" s="187"/>
      <c r="F153" s="187"/>
      <c r="G153" s="187"/>
      <c r="H153" s="373"/>
      <c r="I153" s="250"/>
      <c r="J153" s="363"/>
      <c r="K153" s="56"/>
      <c r="L153" s="294" t="s">
        <v>1039</v>
      </c>
      <c r="M153" s="295"/>
      <c r="N153" s="234" t="s">
        <v>939</v>
      </c>
      <c r="O153" s="235"/>
      <c r="P153" s="235"/>
      <c r="Q153" s="236"/>
    </row>
    <row r="154" spans="1:17" s="34" customFormat="1" ht="12" customHeight="1" thickBot="1" x14ac:dyDescent="0.25">
      <c r="A154" s="367"/>
      <c r="B154" s="123"/>
      <c r="C154" s="136"/>
      <c r="D154" s="124"/>
      <c r="E154" s="124"/>
      <c r="F154" s="124"/>
      <c r="G154" s="124"/>
      <c r="H154" s="127" t="s">
        <v>735</v>
      </c>
      <c r="I154" s="251"/>
      <c r="J154" s="363"/>
      <c r="K154" s="56"/>
      <c r="L154" s="98"/>
      <c r="M154" s="98"/>
      <c r="N154" s="98"/>
      <c r="O154" s="98"/>
      <c r="P154" s="98"/>
      <c r="Q154" s="98"/>
    </row>
    <row r="155" spans="1:17" s="34" customFormat="1" ht="12" customHeight="1" thickBot="1" x14ac:dyDescent="0.25">
      <c r="A155" s="370" t="s">
        <v>734</v>
      </c>
      <c r="B155" s="184">
        <v>30</v>
      </c>
      <c r="C155" s="196">
        <v>31</v>
      </c>
      <c r="D155" s="410"/>
      <c r="E155" s="411"/>
      <c r="F155" s="411"/>
      <c r="G155" s="411"/>
      <c r="H155" s="412"/>
      <c r="I155" s="249">
        <f>COUNTIF(C157:C157,"")+COUNTIF(C157:C157,"OR")+COUNTIF(C157:C157,"OA")+COUNTIF(C157:C157,"CCL")</f>
        <v>1</v>
      </c>
      <c r="J155" s="363">
        <f t="shared" si="22"/>
        <v>5</v>
      </c>
      <c r="K155" s="56"/>
      <c r="L155" s="256" t="s">
        <v>918</v>
      </c>
      <c r="M155" s="257"/>
      <c r="N155" s="256" t="s">
        <v>924</v>
      </c>
      <c r="O155" s="263"/>
      <c r="P155" s="263"/>
      <c r="Q155" s="257"/>
    </row>
    <row r="156" spans="1:17" s="34" customFormat="1" ht="12" customHeight="1" x14ac:dyDescent="0.2">
      <c r="A156" s="368"/>
      <c r="B156" s="185"/>
      <c r="C156" s="197"/>
      <c r="D156" s="413"/>
      <c r="E156" s="414"/>
      <c r="F156" s="414"/>
      <c r="G156" s="414"/>
      <c r="H156" s="415"/>
      <c r="I156" s="250"/>
      <c r="J156" s="363"/>
      <c r="K156" s="56"/>
      <c r="L156" s="345" t="s">
        <v>1040</v>
      </c>
      <c r="M156" s="346"/>
      <c r="N156" s="523" t="s">
        <v>1011</v>
      </c>
      <c r="O156" s="524"/>
      <c r="P156" s="524"/>
      <c r="Q156" s="525"/>
    </row>
    <row r="157" spans="1:17" s="34" customFormat="1" ht="12" customHeight="1" thickBot="1" x14ac:dyDescent="0.25">
      <c r="A157" s="369"/>
      <c r="B157" s="135"/>
      <c r="C157" s="137"/>
      <c r="D157" s="416"/>
      <c r="E157" s="417"/>
      <c r="F157" s="417"/>
      <c r="G157" s="417"/>
      <c r="H157" s="418"/>
      <c r="I157" s="253"/>
      <c r="J157" s="363"/>
      <c r="K157" s="56"/>
      <c r="L157" s="212">
        <v>42273</v>
      </c>
      <c r="M157" s="213"/>
      <c r="N157" s="276" t="s">
        <v>1012</v>
      </c>
      <c r="O157" s="277"/>
      <c r="P157" s="277"/>
      <c r="Q157" s="278"/>
    </row>
    <row r="158" spans="1:17" s="34" customFormat="1" ht="12" customHeight="1" thickBot="1" x14ac:dyDescent="0.25">
      <c r="A158" s="76"/>
      <c r="B158" s="77"/>
      <c r="C158" s="78"/>
      <c r="D158" s="78"/>
      <c r="E158" s="78"/>
      <c r="F158" s="78"/>
      <c r="G158" s="78"/>
      <c r="H158" s="78"/>
      <c r="I158" s="75">
        <f>SUM(I140:I157)</f>
        <v>22</v>
      </c>
      <c r="J158" s="74"/>
      <c r="K158" s="59"/>
      <c r="L158" s="214">
        <v>42343</v>
      </c>
      <c r="M158" s="215"/>
      <c r="N158" s="276" t="s">
        <v>1012</v>
      </c>
      <c r="O158" s="277"/>
      <c r="P158" s="277"/>
      <c r="Q158" s="278"/>
    </row>
    <row r="159" spans="1:17" s="34" customFormat="1" ht="13.5" thickBot="1" x14ac:dyDescent="0.25">
      <c r="A159" s="207" t="s">
        <v>747</v>
      </c>
      <c r="B159" s="208"/>
      <c r="C159" s="208"/>
      <c r="D159" s="208"/>
      <c r="E159" s="208"/>
      <c r="F159" s="208"/>
      <c r="G159" s="208"/>
      <c r="H159" s="209"/>
      <c r="I159" s="130" t="s">
        <v>724</v>
      </c>
      <c r="J159" s="72"/>
      <c r="K159" s="56"/>
      <c r="L159" s="214"/>
      <c r="M159" s="215"/>
      <c r="N159" s="279"/>
      <c r="O159" s="280"/>
      <c r="P159" s="280"/>
      <c r="Q159" s="281"/>
    </row>
    <row r="160" spans="1:17" s="34" customFormat="1" ht="13.5" thickBot="1" x14ac:dyDescent="0.25">
      <c r="A160" s="117"/>
      <c r="B160" s="118" t="s">
        <v>725</v>
      </c>
      <c r="C160" s="119" t="s">
        <v>726</v>
      </c>
      <c r="D160" s="120" t="s">
        <v>727</v>
      </c>
      <c r="E160" s="120" t="s">
        <v>728</v>
      </c>
      <c r="F160" s="120" t="s">
        <v>729</v>
      </c>
      <c r="G160" s="120" t="s">
        <v>730</v>
      </c>
      <c r="H160" s="121" t="s">
        <v>731</v>
      </c>
      <c r="I160" s="106" t="s">
        <v>732</v>
      </c>
      <c r="J160" s="73" t="s">
        <v>733</v>
      </c>
      <c r="K160" s="58"/>
      <c r="L160" s="214"/>
      <c r="M160" s="215"/>
      <c r="N160" s="279"/>
      <c r="O160" s="280"/>
      <c r="P160" s="280"/>
      <c r="Q160" s="281"/>
    </row>
    <row r="161" spans="1:17" s="34" customFormat="1" ht="12" customHeight="1" thickBot="1" x14ac:dyDescent="0.25">
      <c r="A161" s="366" t="s">
        <v>734</v>
      </c>
      <c r="B161" s="122"/>
      <c r="C161" s="529"/>
      <c r="D161" s="519">
        <v>1</v>
      </c>
      <c r="E161" s="519">
        <v>2</v>
      </c>
      <c r="F161" s="519">
        <v>3</v>
      </c>
      <c r="G161" s="519">
        <v>4</v>
      </c>
      <c r="H161" s="401">
        <v>5</v>
      </c>
      <c r="I161" s="249">
        <f>COUNTIF(D163:H163,"")+COUNTIF(D163:H163,"OR")+COUNTIF(D163:H163,"OA")+COUNTIF(D163:H163,"CCL")</f>
        <v>4</v>
      </c>
      <c r="J161" s="363">
        <f t="shared" ref="J161:J173" si="26">I161*(5)</f>
        <v>20</v>
      </c>
      <c r="K161" s="56"/>
      <c r="L161" s="258"/>
      <c r="M161" s="259"/>
      <c r="N161" s="260"/>
      <c r="O161" s="261"/>
      <c r="P161" s="261"/>
      <c r="Q161" s="262"/>
    </row>
    <row r="162" spans="1:17" s="34" customFormat="1" ht="12" customHeight="1" thickBot="1" x14ac:dyDescent="0.25">
      <c r="A162" s="366"/>
      <c r="B162" s="122"/>
      <c r="C162" s="530"/>
      <c r="D162" s="187"/>
      <c r="E162" s="187"/>
      <c r="F162" s="187"/>
      <c r="G162" s="187"/>
      <c r="H162" s="373"/>
      <c r="I162" s="250"/>
      <c r="J162" s="363"/>
      <c r="K162" s="56"/>
      <c r="L162" s="98"/>
      <c r="M162" s="98"/>
      <c r="N162" s="98"/>
      <c r="O162" s="98"/>
      <c r="P162" s="98"/>
      <c r="Q162" s="98"/>
    </row>
    <row r="163" spans="1:17" s="34" customFormat="1" ht="12" customHeight="1" thickBot="1" x14ac:dyDescent="0.25">
      <c r="A163" s="367"/>
      <c r="B163" s="123"/>
      <c r="C163" s="531"/>
      <c r="D163" s="124"/>
      <c r="E163" s="124"/>
      <c r="F163" s="124"/>
      <c r="G163" s="124"/>
      <c r="H163" s="127" t="s">
        <v>735</v>
      </c>
      <c r="I163" s="251"/>
      <c r="J163" s="363"/>
      <c r="K163" s="56"/>
      <c r="L163" s="256" t="s">
        <v>918</v>
      </c>
      <c r="M163" s="257"/>
      <c r="N163" s="256" t="s">
        <v>925</v>
      </c>
      <c r="O163" s="263"/>
      <c r="P163" s="263"/>
      <c r="Q163" s="257"/>
    </row>
    <row r="164" spans="1:17" s="34" customFormat="1" ht="12" customHeight="1" x14ac:dyDescent="0.2">
      <c r="A164" s="365" t="s">
        <v>734</v>
      </c>
      <c r="B164" s="184">
        <v>6</v>
      </c>
      <c r="C164" s="532">
        <v>7</v>
      </c>
      <c r="D164" s="186">
        <v>8</v>
      </c>
      <c r="E164" s="186">
        <v>9</v>
      </c>
      <c r="F164" s="186">
        <v>10</v>
      </c>
      <c r="G164" s="186">
        <v>11</v>
      </c>
      <c r="H164" s="372">
        <v>12</v>
      </c>
      <c r="I164" s="249">
        <f>COUNTIF(C166:H166,"")+COUNTIF(C166:H166,"OR")+COUNTIF(C166:H166,"OA")+COUNTIF(C166:H166,"CCL")</f>
        <v>5</v>
      </c>
      <c r="J164" s="363">
        <f t="shared" si="26"/>
        <v>25</v>
      </c>
      <c r="K164" s="56"/>
      <c r="L164" s="244">
        <v>42273</v>
      </c>
      <c r="M164" s="245"/>
      <c r="N164" s="246" t="s">
        <v>1013</v>
      </c>
      <c r="O164" s="247"/>
      <c r="P164" s="247"/>
      <c r="Q164" s="248"/>
    </row>
    <row r="165" spans="1:17" s="34" customFormat="1" ht="12" customHeight="1" x14ac:dyDescent="0.2">
      <c r="A165" s="366"/>
      <c r="B165" s="185"/>
      <c r="C165" s="533"/>
      <c r="D165" s="187"/>
      <c r="E165" s="187"/>
      <c r="F165" s="187"/>
      <c r="G165" s="187"/>
      <c r="H165" s="373"/>
      <c r="I165" s="250"/>
      <c r="J165" s="363"/>
      <c r="K165" s="56"/>
      <c r="L165" s="244">
        <v>42343</v>
      </c>
      <c r="M165" s="245"/>
      <c r="N165" s="246" t="s">
        <v>1013</v>
      </c>
      <c r="O165" s="247"/>
      <c r="P165" s="247"/>
      <c r="Q165" s="248"/>
    </row>
    <row r="166" spans="1:17" s="34" customFormat="1" ht="12" customHeight="1" thickBot="1" x14ac:dyDescent="0.25">
      <c r="A166" s="367"/>
      <c r="B166" s="135"/>
      <c r="C166" s="134" t="s">
        <v>735</v>
      </c>
      <c r="D166" s="124"/>
      <c r="E166" s="124"/>
      <c r="F166" s="124"/>
      <c r="G166" s="124"/>
      <c r="H166" s="127"/>
      <c r="I166" s="251"/>
      <c r="J166" s="363"/>
      <c r="K166" s="56"/>
      <c r="L166" s="244"/>
      <c r="M166" s="245"/>
      <c r="N166" s="246"/>
      <c r="O166" s="247"/>
      <c r="P166" s="247"/>
      <c r="Q166" s="248"/>
    </row>
    <row r="167" spans="1:17" s="34" customFormat="1" ht="12" customHeight="1" x14ac:dyDescent="0.2">
      <c r="A167" s="365" t="s">
        <v>734</v>
      </c>
      <c r="B167" s="184">
        <v>13</v>
      </c>
      <c r="C167" s="196">
        <v>14</v>
      </c>
      <c r="D167" s="186">
        <v>15</v>
      </c>
      <c r="E167" s="186">
        <v>16</v>
      </c>
      <c r="F167" s="186">
        <v>17</v>
      </c>
      <c r="G167" s="186">
        <v>18</v>
      </c>
      <c r="H167" s="372">
        <v>19</v>
      </c>
      <c r="I167" s="249">
        <f t="shared" ref="I167" si="27">COUNTIF(C169:H169,"")+COUNTIF(C169:H169,"OR")+COUNTIF(C169:H169,"OA")+COUNTIF(C169:H169,"CCL")</f>
        <v>5</v>
      </c>
      <c r="J167" s="363">
        <f t="shared" si="26"/>
        <v>25</v>
      </c>
      <c r="K167" s="56"/>
      <c r="L167" s="244"/>
      <c r="M167" s="245"/>
      <c r="N167" s="246"/>
      <c r="O167" s="247"/>
      <c r="P167" s="247"/>
      <c r="Q167" s="248"/>
    </row>
    <row r="168" spans="1:17" s="34" customFormat="1" ht="12" customHeight="1" x14ac:dyDescent="0.2">
      <c r="A168" s="366"/>
      <c r="B168" s="185"/>
      <c r="C168" s="197"/>
      <c r="D168" s="187"/>
      <c r="E168" s="187"/>
      <c r="F168" s="187"/>
      <c r="G168" s="187"/>
      <c r="H168" s="373"/>
      <c r="I168" s="250"/>
      <c r="J168" s="363"/>
      <c r="K168" s="56"/>
      <c r="L168" s="244"/>
      <c r="M168" s="245"/>
      <c r="N168" s="246"/>
      <c r="O168" s="247"/>
      <c r="P168" s="247"/>
      <c r="Q168" s="248"/>
    </row>
    <row r="169" spans="1:17" s="34" customFormat="1" ht="12" customHeight="1" thickBot="1" x14ac:dyDescent="0.25">
      <c r="A169" s="367"/>
      <c r="B169" s="123"/>
      <c r="C169" s="136"/>
      <c r="D169" s="124"/>
      <c r="E169" s="124"/>
      <c r="F169" s="124"/>
      <c r="G169" s="124"/>
      <c r="H169" s="127" t="s">
        <v>735</v>
      </c>
      <c r="I169" s="251"/>
      <c r="J169" s="363"/>
      <c r="K169" s="56"/>
      <c r="L169" s="244"/>
      <c r="M169" s="245"/>
      <c r="N169" s="246"/>
      <c r="O169" s="247"/>
      <c r="P169" s="247"/>
      <c r="Q169" s="248"/>
    </row>
    <row r="170" spans="1:17" s="34" customFormat="1" ht="12" customHeight="1" thickBot="1" x14ac:dyDescent="0.25">
      <c r="A170" s="365" t="s">
        <v>734</v>
      </c>
      <c r="B170" s="184">
        <v>20</v>
      </c>
      <c r="C170" s="196">
        <v>21</v>
      </c>
      <c r="D170" s="186">
        <v>22</v>
      </c>
      <c r="E170" s="186">
        <v>23</v>
      </c>
      <c r="F170" s="186">
        <v>24</v>
      </c>
      <c r="G170" s="186">
        <v>25</v>
      </c>
      <c r="H170" s="372">
        <v>26</v>
      </c>
      <c r="I170" s="249">
        <f t="shared" ref="I170" si="28">COUNTIF(C172:H172,"")+COUNTIF(C172:H172,"OR")+COUNTIF(C172:H172,"OA")+COUNTIF(C172:H172,"CCL")</f>
        <v>5</v>
      </c>
      <c r="J170" s="363">
        <f t="shared" si="26"/>
        <v>25</v>
      </c>
      <c r="K170" s="56"/>
      <c r="L170" s="480"/>
      <c r="M170" s="481"/>
      <c r="N170" s="301"/>
      <c r="O170" s="302"/>
      <c r="P170" s="302"/>
      <c r="Q170" s="303"/>
    </row>
    <row r="171" spans="1:17" s="34" customFormat="1" ht="12" customHeight="1" thickBot="1" x14ac:dyDescent="0.25">
      <c r="A171" s="366"/>
      <c r="B171" s="185"/>
      <c r="C171" s="197"/>
      <c r="D171" s="187"/>
      <c r="E171" s="187"/>
      <c r="F171" s="187"/>
      <c r="G171" s="187"/>
      <c r="H171" s="373"/>
      <c r="I171" s="250"/>
      <c r="J171" s="363"/>
      <c r="K171" s="56"/>
      <c r="L171" s="98"/>
      <c r="M171" s="98"/>
      <c r="N171" s="98"/>
      <c r="O171" s="98"/>
      <c r="P171" s="98"/>
      <c r="Q171" s="98"/>
    </row>
    <row r="172" spans="1:17" s="34" customFormat="1" ht="12" customHeight="1" thickBot="1" x14ac:dyDescent="0.25">
      <c r="A172" s="367"/>
      <c r="B172" s="135"/>
      <c r="C172" s="136"/>
      <c r="D172" s="124"/>
      <c r="E172" s="124"/>
      <c r="F172" s="124"/>
      <c r="G172" s="124"/>
      <c r="H172" s="127" t="s">
        <v>738</v>
      </c>
      <c r="I172" s="251"/>
      <c r="J172" s="363"/>
      <c r="K172" s="56"/>
      <c r="L172" s="256" t="s">
        <v>918</v>
      </c>
      <c r="M172" s="257"/>
      <c r="N172" s="256" t="s">
        <v>926</v>
      </c>
      <c r="O172" s="263"/>
      <c r="P172" s="263"/>
      <c r="Q172" s="257"/>
    </row>
    <row r="173" spans="1:17" s="34" customFormat="1" ht="12" customHeight="1" x14ac:dyDescent="0.2">
      <c r="A173" s="365" t="s">
        <v>734</v>
      </c>
      <c r="B173" s="184">
        <v>27</v>
      </c>
      <c r="C173" s="196">
        <v>28</v>
      </c>
      <c r="D173" s="186">
        <v>29</v>
      </c>
      <c r="E173" s="186">
        <v>30</v>
      </c>
      <c r="F173" s="410"/>
      <c r="G173" s="411"/>
      <c r="H173" s="412"/>
      <c r="I173" s="249">
        <f>COUNTIF(C175:E175,"")+COUNTIF(C175:E175,"OR")+COUNTIF(C175:E175,"OA")+COUNTIF(C175:E175,"CCL")</f>
        <v>3</v>
      </c>
      <c r="J173" s="363">
        <f t="shared" si="26"/>
        <v>15</v>
      </c>
      <c r="K173" s="56"/>
      <c r="L173" s="292">
        <v>42282</v>
      </c>
      <c r="M173" s="293"/>
      <c r="N173" s="282" t="s">
        <v>1041</v>
      </c>
      <c r="O173" s="283"/>
      <c r="P173" s="283"/>
      <c r="Q173" s="284"/>
    </row>
    <row r="174" spans="1:17" s="34" customFormat="1" ht="12" customHeight="1" x14ac:dyDescent="0.2">
      <c r="A174" s="366"/>
      <c r="B174" s="185"/>
      <c r="C174" s="197"/>
      <c r="D174" s="187"/>
      <c r="E174" s="187"/>
      <c r="F174" s="413"/>
      <c r="G174" s="414"/>
      <c r="H174" s="415"/>
      <c r="I174" s="250"/>
      <c r="J174" s="363"/>
      <c r="K174" s="56"/>
      <c r="L174" s="290">
        <v>42356</v>
      </c>
      <c r="M174" s="291"/>
      <c r="N174" s="282" t="s">
        <v>1042</v>
      </c>
      <c r="O174" s="283"/>
      <c r="P174" s="283"/>
      <c r="Q174" s="284"/>
    </row>
    <row r="175" spans="1:17" s="34" customFormat="1" ht="12" customHeight="1" thickBot="1" x14ac:dyDescent="0.25">
      <c r="A175" s="367"/>
      <c r="B175" s="143"/>
      <c r="C175" s="137"/>
      <c r="D175" s="141"/>
      <c r="E175" s="141"/>
      <c r="F175" s="416"/>
      <c r="G175" s="417"/>
      <c r="H175" s="418"/>
      <c r="I175" s="253"/>
      <c r="J175" s="363"/>
      <c r="K175" s="56"/>
      <c r="L175" s="288">
        <v>42356</v>
      </c>
      <c r="M175" s="289"/>
      <c r="N175" s="285" t="s">
        <v>1056</v>
      </c>
      <c r="O175" s="286"/>
      <c r="P175" s="286"/>
      <c r="Q175" s="287"/>
    </row>
    <row r="176" spans="1:17" s="34" customFormat="1" ht="12" customHeight="1" thickBot="1" x14ac:dyDescent="0.25">
      <c r="A176" s="76"/>
      <c r="B176" s="77"/>
      <c r="C176" s="78"/>
      <c r="D176" s="78"/>
      <c r="E176" s="78"/>
      <c r="F176" s="78"/>
      <c r="G176" s="78"/>
      <c r="H176" s="78"/>
      <c r="I176" s="75">
        <f>I173+I170+I167+I164+I161</f>
        <v>22</v>
      </c>
      <c r="J176" s="74"/>
      <c r="K176" s="59"/>
      <c r="L176" s="98"/>
      <c r="M176" s="98"/>
      <c r="N176" s="98"/>
      <c r="O176" s="98"/>
      <c r="P176" s="98"/>
      <c r="Q176" s="98"/>
    </row>
    <row r="177" spans="1:17" s="34" customFormat="1" ht="13.5" thickBot="1" x14ac:dyDescent="0.25">
      <c r="A177" s="383" t="s">
        <v>748</v>
      </c>
      <c r="B177" s="371"/>
      <c r="C177" s="208"/>
      <c r="D177" s="208"/>
      <c r="E177" s="208"/>
      <c r="F177" s="208"/>
      <c r="G177" s="208"/>
      <c r="H177" s="209"/>
      <c r="I177" s="130" t="s">
        <v>724</v>
      </c>
      <c r="J177" s="72"/>
      <c r="K177" s="56"/>
      <c r="L177" s="256" t="s">
        <v>918</v>
      </c>
      <c r="M177" s="257"/>
      <c r="N177" s="256" t="s">
        <v>927</v>
      </c>
      <c r="O177" s="263"/>
      <c r="P177" s="263"/>
      <c r="Q177" s="257"/>
    </row>
    <row r="178" spans="1:17" s="34" customFormat="1" ht="13.5" thickBot="1" x14ac:dyDescent="0.25">
      <c r="A178" s="117"/>
      <c r="B178" s="118" t="s">
        <v>725</v>
      </c>
      <c r="C178" s="119" t="s">
        <v>726</v>
      </c>
      <c r="D178" s="120" t="s">
        <v>727</v>
      </c>
      <c r="E178" s="120" t="s">
        <v>728</v>
      </c>
      <c r="F178" s="120" t="s">
        <v>729</v>
      </c>
      <c r="G178" s="120" t="s">
        <v>730</v>
      </c>
      <c r="H178" s="121" t="s">
        <v>731</v>
      </c>
      <c r="I178" s="132" t="s">
        <v>732</v>
      </c>
      <c r="J178" s="73" t="s">
        <v>733</v>
      </c>
      <c r="K178" s="58"/>
      <c r="L178" s="210">
        <v>42287</v>
      </c>
      <c r="M178" s="211"/>
      <c r="N178" s="282" t="s">
        <v>1043</v>
      </c>
      <c r="O178" s="283"/>
      <c r="P178" s="283"/>
      <c r="Q178" s="284"/>
    </row>
    <row r="179" spans="1:17" s="34" customFormat="1" ht="12" customHeight="1" x14ac:dyDescent="0.2">
      <c r="A179" s="368" t="s">
        <v>734</v>
      </c>
      <c r="B179" s="138"/>
      <c r="C179" s="198"/>
      <c r="D179" s="199"/>
      <c r="E179" s="200"/>
      <c r="F179" s="519">
        <v>1</v>
      </c>
      <c r="G179" s="519">
        <v>2</v>
      </c>
      <c r="H179" s="401">
        <v>3</v>
      </c>
      <c r="I179" s="249">
        <f>COUNTIF(F181:H181,"")+COUNTIF(F181:H181,"OR")+COUNTIF(F181:H181,"OA")+COUNTIF(F181:H181,"CCL")</f>
        <v>2</v>
      </c>
      <c r="J179" s="363">
        <f t="shared" ref="J179:J191" si="29">I179*(5)</f>
        <v>10</v>
      </c>
      <c r="K179" s="56"/>
      <c r="L179" s="290">
        <v>42357</v>
      </c>
      <c r="M179" s="291"/>
      <c r="N179" s="282" t="s">
        <v>1044</v>
      </c>
      <c r="O179" s="283"/>
      <c r="P179" s="283"/>
      <c r="Q179" s="284"/>
    </row>
    <row r="180" spans="1:17" s="34" customFormat="1" ht="12" customHeight="1" x14ac:dyDescent="0.2">
      <c r="A180" s="368"/>
      <c r="B180" s="139"/>
      <c r="C180" s="201"/>
      <c r="D180" s="202"/>
      <c r="E180" s="203"/>
      <c r="F180" s="187"/>
      <c r="G180" s="187"/>
      <c r="H180" s="373"/>
      <c r="I180" s="250"/>
      <c r="J180" s="363"/>
      <c r="K180" s="56"/>
      <c r="L180" s="179"/>
      <c r="M180" s="180"/>
      <c r="N180" s="181"/>
      <c r="O180" s="182"/>
      <c r="P180" s="182"/>
      <c r="Q180" s="183"/>
    </row>
    <row r="181" spans="1:17" s="34" customFormat="1" ht="12" customHeight="1" thickBot="1" x14ac:dyDescent="0.25">
      <c r="A181" s="369"/>
      <c r="B181" s="140"/>
      <c r="C181" s="204"/>
      <c r="D181" s="205"/>
      <c r="E181" s="206"/>
      <c r="F181" s="124"/>
      <c r="G181" s="124"/>
      <c r="H181" s="127" t="s">
        <v>735</v>
      </c>
      <c r="I181" s="251"/>
      <c r="J181" s="363"/>
      <c r="K181" s="56"/>
      <c r="L181" s="288"/>
      <c r="M181" s="289"/>
      <c r="N181" s="285"/>
      <c r="O181" s="286"/>
      <c r="P181" s="286"/>
      <c r="Q181" s="287"/>
    </row>
    <row r="182" spans="1:17" s="34" customFormat="1" ht="12" customHeight="1" thickBot="1" x14ac:dyDescent="0.25">
      <c r="A182" s="370" t="s">
        <v>734</v>
      </c>
      <c r="B182" s="184">
        <v>4</v>
      </c>
      <c r="C182" s="196">
        <v>5</v>
      </c>
      <c r="D182" s="186">
        <v>6</v>
      </c>
      <c r="E182" s="186">
        <v>7</v>
      </c>
      <c r="F182" s="186">
        <v>8</v>
      </c>
      <c r="G182" s="186">
        <v>9</v>
      </c>
      <c r="H182" s="372">
        <v>10</v>
      </c>
      <c r="I182" s="249">
        <f>COUNTIF(C184:H184,"")+COUNTIF(C184:H184,"OR")+COUNTIF(C184:H184,"OA")+COUNTIF(C184:H184,"CCL")</f>
        <v>5</v>
      </c>
      <c r="J182" s="363">
        <f t="shared" si="29"/>
        <v>25</v>
      </c>
      <c r="K182" s="56"/>
      <c r="L182" s="98"/>
      <c r="M182" s="98"/>
      <c r="N182" s="98"/>
      <c r="O182" s="98"/>
      <c r="P182" s="98"/>
      <c r="Q182" s="98"/>
    </row>
    <row r="183" spans="1:17" s="34" customFormat="1" ht="12" customHeight="1" thickBot="1" x14ac:dyDescent="0.25">
      <c r="A183" s="368"/>
      <c r="B183" s="185"/>
      <c r="C183" s="197"/>
      <c r="D183" s="187"/>
      <c r="E183" s="187"/>
      <c r="F183" s="187"/>
      <c r="G183" s="187"/>
      <c r="H183" s="373"/>
      <c r="I183" s="250"/>
      <c r="J183" s="363"/>
      <c r="K183" s="56"/>
      <c r="L183" s="256" t="s">
        <v>918</v>
      </c>
      <c r="M183" s="257"/>
      <c r="N183" s="256" t="s">
        <v>930</v>
      </c>
      <c r="O183" s="263"/>
      <c r="P183" s="263"/>
      <c r="Q183" s="257"/>
    </row>
    <row r="184" spans="1:17" s="34" customFormat="1" ht="12" customHeight="1" thickBot="1" x14ac:dyDescent="0.25">
      <c r="A184" s="369"/>
      <c r="B184" s="135"/>
      <c r="C184" s="136"/>
      <c r="D184" s="124"/>
      <c r="E184" s="124"/>
      <c r="F184" s="124"/>
      <c r="G184" s="124"/>
      <c r="H184" s="127" t="s">
        <v>737</v>
      </c>
      <c r="I184" s="251"/>
      <c r="J184" s="363"/>
      <c r="K184" s="56"/>
      <c r="L184" s="292">
        <v>42290</v>
      </c>
      <c r="M184" s="293"/>
      <c r="N184" s="282" t="s">
        <v>1018</v>
      </c>
      <c r="O184" s="283"/>
      <c r="P184" s="283"/>
      <c r="Q184" s="284"/>
    </row>
    <row r="185" spans="1:17" s="34" customFormat="1" ht="12" customHeight="1" x14ac:dyDescent="0.2">
      <c r="A185" s="370" t="s">
        <v>734</v>
      </c>
      <c r="B185" s="184">
        <v>11</v>
      </c>
      <c r="C185" s="532">
        <v>12</v>
      </c>
      <c r="D185" s="186">
        <v>13</v>
      </c>
      <c r="E185" s="186">
        <v>14</v>
      </c>
      <c r="F185" s="194">
        <v>15</v>
      </c>
      <c r="G185" s="186">
        <v>16</v>
      </c>
      <c r="H185" s="372">
        <v>17</v>
      </c>
      <c r="I185" s="249">
        <f t="shared" ref="I185" si="30">COUNTIF(C187:H187,"")+COUNTIF(C187:H187,"OR")+COUNTIF(C187:H187,"OA")+COUNTIF(C187:H187,"CCL")</f>
        <v>0</v>
      </c>
      <c r="J185" s="363">
        <f t="shared" si="29"/>
        <v>0</v>
      </c>
      <c r="K185" s="56"/>
      <c r="L185" s="290">
        <v>42359</v>
      </c>
      <c r="M185" s="291"/>
      <c r="N185" s="282" t="s">
        <v>1045</v>
      </c>
      <c r="O185" s="283"/>
      <c r="P185" s="283"/>
      <c r="Q185" s="284"/>
    </row>
    <row r="186" spans="1:17" s="34" customFormat="1" ht="12" customHeight="1" thickBot="1" x14ac:dyDescent="0.25">
      <c r="A186" s="368"/>
      <c r="B186" s="185"/>
      <c r="C186" s="533"/>
      <c r="D186" s="187"/>
      <c r="E186" s="187"/>
      <c r="F186" s="195"/>
      <c r="G186" s="187"/>
      <c r="H186" s="373"/>
      <c r="I186" s="250"/>
      <c r="J186" s="363"/>
      <c r="K186" s="56"/>
      <c r="L186" s="288"/>
      <c r="M186" s="289"/>
      <c r="N186" s="285"/>
      <c r="O186" s="286"/>
      <c r="P186" s="286"/>
      <c r="Q186" s="287"/>
    </row>
    <row r="187" spans="1:17" s="34" customFormat="1" ht="12" customHeight="1" thickBot="1" x14ac:dyDescent="0.25">
      <c r="A187" s="369"/>
      <c r="B187" s="140"/>
      <c r="C187" s="134" t="s">
        <v>735</v>
      </c>
      <c r="D187" s="124" t="s">
        <v>735</v>
      </c>
      <c r="E187" s="124" t="s">
        <v>735</v>
      </c>
      <c r="F187" s="129" t="s">
        <v>735</v>
      </c>
      <c r="G187" s="124" t="s">
        <v>735</v>
      </c>
      <c r="H187" s="127" t="s">
        <v>735</v>
      </c>
      <c r="I187" s="251"/>
      <c r="J187" s="363"/>
      <c r="K187" s="56"/>
      <c r="L187" s="98"/>
      <c r="M187" s="98"/>
      <c r="N187" s="98"/>
      <c r="O187" s="98"/>
      <c r="P187" s="98"/>
      <c r="Q187" s="98"/>
    </row>
    <row r="188" spans="1:17" s="34" customFormat="1" ht="12" customHeight="1" thickBot="1" x14ac:dyDescent="0.25">
      <c r="A188" s="370" t="s">
        <v>734</v>
      </c>
      <c r="B188" s="184">
        <v>18</v>
      </c>
      <c r="C188" s="196">
        <v>19</v>
      </c>
      <c r="D188" s="186">
        <v>20</v>
      </c>
      <c r="E188" s="186">
        <v>21</v>
      </c>
      <c r="F188" s="186">
        <v>22</v>
      </c>
      <c r="G188" s="186">
        <v>23</v>
      </c>
      <c r="H188" s="372">
        <v>24</v>
      </c>
      <c r="I188" s="249">
        <f t="shared" ref="I188" si="31">COUNTIF(C190:H190,"")+COUNTIF(C190:H190,"OR")+COUNTIF(C190:H190,"OA")+COUNTIF(C190:H190,"CCL")</f>
        <v>5</v>
      </c>
      <c r="J188" s="363">
        <f t="shared" si="29"/>
        <v>25</v>
      </c>
      <c r="K188" s="56"/>
      <c r="L188" s="256" t="s">
        <v>918</v>
      </c>
      <c r="M188" s="257"/>
      <c r="N188" s="256" t="s">
        <v>928</v>
      </c>
      <c r="O188" s="263"/>
      <c r="P188" s="263"/>
      <c r="Q188" s="257"/>
    </row>
    <row r="189" spans="1:17" s="34" customFormat="1" ht="12" customHeight="1" thickBot="1" x14ac:dyDescent="0.25">
      <c r="A189" s="368"/>
      <c r="B189" s="185"/>
      <c r="C189" s="197"/>
      <c r="D189" s="187"/>
      <c r="E189" s="187"/>
      <c r="F189" s="187"/>
      <c r="G189" s="187"/>
      <c r="H189" s="373"/>
      <c r="I189" s="250"/>
      <c r="J189" s="363"/>
      <c r="K189" s="56"/>
      <c r="L189" s="294" t="s">
        <v>1046</v>
      </c>
      <c r="M189" s="295"/>
      <c r="N189" s="234" t="s">
        <v>1021</v>
      </c>
      <c r="O189" s="235"/>
      <c r="P189" s="235"/>
      <c r="Q189" s="236"/>
    </row>
    <row r="190" spans="1:17" s="34" customFormat="1" ht="12" customHeight="1" thickBot="1" x14ac:dyDescent="0.25">
      <c r="A190" s="369"/>
      <c r="B190" s="135"/>
      <c r="C190" s="136" t="s">
        <v>962</v>
      </c>
      <c r="D190" s="124" t="s">
        <v>962</v>
      </c>
      <c r="E190" s="124" t="s">
        <v>962</v>
      </c>
      <c r="F190" s="124" t="s">
        <v>962</v>
      </c>
      <c r="G190" s="124" t="s">
        <v>962</v>
      </c>
      <c r="H190" s="127" t="s">
        <v>735</v>
      </c>
      <c r="I190" s="251"/>
      <c r="J190" s="363"/>
      <c r="K190" s="56"/>
      <c r="L190" s="74"/>
      <c r="M190" s="74"/>
      <c r="N190" s="74"/>
      <c r="O190" s="74"/>
      <c r="P190" s="74"/>
      <c r="Q190" s="74"/>
    </row>
    <row r="191" spans="1:17" s="34" customFormat="1" ht="12" customHeight="1" thickBot="1" x14ac:dyDescent="0.25">
      <c r="A191" s="370" t="s">
        <v>734</v>
      </c>
      <c r="B191" s="184">
        <v>25</v>
      </c>
      <c r="C191" s="196">
        <v>26</v>
      </c>
      <c r="D191" s="186">
        <v>27</v>
      </c>
      <c r="E191" s="186">
        <v>28</v>
      </c>
      <c r="F191" s="186">
        <v>29</v>
      </c>
      <c r="G191" s="186">
        <v>30</v>
      </c>
      <c r="H191" s="372">
        <v>31</v>
      </c>
      <c r="I191" s="249">
        <f t="shared" ref="I191" si="32">COUNTIF(C193:H193,"")+COUNTIF(C193:H193,"OR")+COUNTIF(C193:H193,"OA")+COUNTIF(C193:H193,"CCL")</f>
        <v>5</v>
      </c>
      <c r="J191" s="363">
        <f t="shared" si="29"/>
        <v>25</v>
      </c>
      <c r="K191" s="56"/>
      <c r="L191" s="256" t="s">
        <v>918</v>
      </c>
      <c r="M191" s="257"/>
      <c r="N191" s="256" t="s">
        <v>929</v>
      </c>
      <c r="O191" s="263"/>
      <c r="P191" s="263"/>
      <c r="Q191" s="257"/>
    </row>
    <row r="192" spans="1:17" s="34" customFormat="1" ht="12" customHeight="1" thickBot="1" x14ac:dyDescent="0.25">
      <c r="A192" s="368"/>
      <c r="B192" s="185"/>
      <c r="C192" s="197"/>
      <c r="D192" s="187"/>
      <c r="E192" s="187"/>
      <c r="F192" s="187"/>
      <c r="G192" s="187"/>
      <c r="H192" s="373"/>
      <c r="I192" s="250"/>
      <c r="J192" s="363"/>
      <c r="K192" s="56"/>
      <c r="L192" s="288">
        <v>42359</v>
      </c>
      <c r="M192" s="289"/>
      <c r="N192" s="296" t="s">
        <v>1047</v>
      </c>
      <c r="O192" s="297"/>
      <c r="P192" s="297"/>
      <c r="Q192" s="298"/>
    </row>
    <row r="193" spans="1:17" s="34" customFormat="1" ht="12" customHeight="1" thickBot="1" x14ac:dyDescent="0.25">
      <c r="A193" s="369"/>
      <c r="B193" s="135"/>
      <c r="C193" s="137"/>
      <c r="D193" s="141"/>
      <c r="E193" s="141" t="s">
        <v>735</v>
      </c>
      <c r="F193" s="141"/>
      <c r="G193" s="141"/>
      <c r="H193" s="142"/>
      <c r="I193" s="253"/>
      <c r="J193" s="363"/>
      <c r="K193" s="56"/>
      <c r="L193" s="98"/>
      <c r="M193" s="98"/>
      <c r="N193" s="98"/>
      <c r="O193" s="98"/>
      <c r="P193" s="98"/>
      <c r="Q193" s="98"/>
    </row>
    <row r="194" spans="1:17" s="34" customFormat="1" ht="12" customHeight="1" thickBot="1" x14ac:dyDescent="0.25">
      <c r="A194" s="76"/>
      <c r="B194" s="77"/>
      <c r="C194" s="78"/>
      <c r="D194" s="78"/>
      <c r="E194" s="78"/>
      <c r="F194" s="78"/>
      <c r="G194" s="78"/>
      <c r="H194" s="78"/>
      <c r="I194" s="75">
        <f>I191+I188+I185+I182+I179</f>
        <v>17</v>
      </c>
      <c r="J194" s="74"/>
      <c r="K194" s="59"/>
      <c r="L194" s="256" t="s">
        <v>918</v>
      </c>
      <c r="M194" s="257"/>
      <c r="N194" s="256" t="s">
        <v>931</v>
      </c>
      <c r="O194" s="263"/>
      <c r="P194" s="263"/>
      <c r="Q194" s="257"/>
    </row>
    <row r="195" spans="1:17" s="34" customFormat="1" ht="13.5" thickBot="1" x14ac:dyDescent="0.25">
      <c r="A195" s="207" t="s">
        <v>749</v>
      </c>
      <c r="B195" s="371"/>
      <c r="C195" s="208"/>
      <c r="D195" s="208"/>
      <c r="E195" s="208"/>
      <c r="F195" s="208"/>
      <c r="G195" s="208"/>
      <c r="H195" s="209"/>
      <c r="I195" s="130" t="s">
        <v>724</v>
      </c>
      <c r="J195" s="72"/>
      <c r="K195" s="56"/>
      <c r="L195" s="292" t="s">
        <v>1048</v>
      </c>
      <c r="M195" s="293"/>
      <c r="N195" s="270" t="s">
        <v>1049</v>
      </c>
      <c r="O195" s="271"/>
      <c r="P195" s="271"/>
      <c r="Q195" s="272"/>
    </row>
    <row r="196" spans="1:17" s="34" customFormat="1" ht="13.5" thickBot="1" x14ac:dyDescent="0.25">
      <c r="A196" s="117"/>
      <c r="B196" s="118" t="s">
        <v>725</v>
      </c>
      <c r="C196" s="119" t="s">
        <v>726</v>
      </c>
      <c r="D196" s="120" t="s">
        <v>727</v>
      </c>
      <c r="E196" s="120" t="s">
        <v>728</v>
      </c>
      <c r="F196" s="120" t="s">
        <v>729</v>
      </c>
      <c r="G196" s="120" t="s">
        <v>730</v>
      </c>
      <c r="H196" s="121" t="s">
        <v>731</v>
      </c>
      <c r="I196" s="132" t="s">
        <v>732</v>
      </c>
      <c r="J196" s="73" t="s">
        <v>733</v>
      </c>
      <c r="K196" s="58"/>
      <c r="L196" s="179"/>
      <c r="M196" s="180"/>
      <c r="N196" s="181"/>
      <c r="O196" s="182"/>
      <c r="P196" s="182"/>
      <c r="Q196" s="183"/>
    </row>
    <row r="197" spans="1:17" s="34" customFormat="1" ht="12" customHeight="1" x14ac:dyDescent="0.2">
      <c r="A197" s="365" t="s">
        <v>734</v>
      </c>
      <c r="B197" s="268">
        <v>1</v>
      </c>
      <c r="C197" s="534">
        <v>2</v>
      </c>
      <c r="D197" s="519">
        <v>3</v>
      </c>
      <c r="E197" s="519">
        <v>4</v>
      </c>
      <c r="F197" s="519">
        <v>5</v>
      </c>
      <c r="G197" s="519">
        <v>6</v>
      </c>
      <c r="H197" s="401">
        <v>7</v>
      </c>
      <c r="I197" s="249">
        <f>COUNTIF(C199:H199,"")+COUNTIF(C199:H199,"OR")+COUNTIF(C199:H199,"OA")+COUNTIF(C199:H199,"CCL")</f>
        <v>4</v>
      </c>
      <c r="J197" s="363">
        <f t="shared" ref="J197:J209" si="33">I197*(5)</f>
        <v>20</v>
      </c>
      <c r="K197" s="56"/>
      <c r="L197" s="290"/>
      <c r="M197" s="291"/>
      <c r="N197" s="282"/>
      <c r="O197" s="283"/>
      <c r="P197" s="283"/>
      <c r="Q197" s="284"/>
    </row>
    <row r="198" spans="1:17" s="34" customFormat="1" ht="12" customHeight="1" x14ac:dyDescent="0.2">
      <c r="A198" s="366"/>
      <c r="B198" s="269"/>
      <c r="C198" s="533"/>
      <c r="D198" s="187"/>
      <c r="E198" s="187"/>
      <c r="F198" s="187"/>
      <c r="G198" s="187"/>
      <c r="H198" s="373"/>
      <c r="I198" s="250"/>
      <c r="J198" s="363"/>
      <c r="K198" s="56"/>
      <c r="L198" s="210"/>
      <c r="M198" s="211"/>
      <c r="N198" s="273"/>
      <c r="O198" s="274"/>
      <c r="P198" s="274"/>
      <c r="Q198" s="275"/>
    </row>
    <row r="199" spans="1:17" s="34" customFormat="1" ht="12" customHeight="1" thickBot="1" x14ac:dyDescent="0.25">
      <c r="A199" s="367"/>
      <c r="B199" s="133"/>
      <c r="C199" s="134" t="s">
        <v>735</v>
      </c>
      <c r="D199" s="124"/>
      <c r="E199" s="124" t="s">
        <v>961</v>
      </c>
      <c r="F199" s="124"/>
      <c r="G199" s="124"/>
      <c r="H199" s="127" t="s">
        <v>735</v>
      </c>
      <c r="I199" s="251"/>
      <c r="J199" s="363"/>
      <c r="K199" s="56"/>
      <c r="L199" s="210"/>
      <c r="M199" s="211"/>
      <c r="N199" s="273"/>
      <c r="O199" s="274"/>
      <c r="P199" s="274"/>
      <c r="Q199" s="275"/>
    </row>
    <row r="200" spans="1:17" s="34" customFormat="1" ht="12" customHeight="1" x14ac:dyDescent="0.2">
      <c r="A200" s="365" t="s">
        <v>734</v>
      </c>
      <c r="B200" s="268">
        <v>8</v>
      </c>
      <c r="C200" s="196">
        <v>9</v>
      </c>
      <c r="D200" s="186">
        <v>10</v>
      </c>
      <c r="E200" s="186">
        <v>11</v>
      </c>
      <c r="F200" s="186">
        <v>12</v>
      </c>
      <c r="G200" s="186">
        <v>13</v>
      </c>
      <c r="H200" s="372">
        <v>14</v>
      </c>
      <c r="I200" s="249">
        <f t="shared" ref="I200" si="34">COUNTIF(C202:H202,"")+COUNTIF(C202:H202,"OR")+COUNTIF(C202:H202,"OA")+COUNTIF(C202:H202,"CCL")</f>
        <v>6</v>
      </c>
      <c r="J200" s="363">
        <f t="shared" si="33"/>
        <v>30</v>
      </c>
      <c r="K200" s="56"/>
      <c r="L200" s="212"/>
      <c r="M200" s="213"/>
      <c r="N200" s="276"/>
      <c r="O200" s="277"/>
      <c r="P200" s="277"/>
      <c r="Q200" s="278"/>
    </row>
    <row r="201" spans="1:17" s="34" customFormat="1" ht="12" customHeight="1" x14ac:dyDescent="0.2">
      <c r="A201" s="366"/>
      <c r="B201" s="269"/>
      <c r="C201" s="197"/>
      <c r="D201" s="187"/>
      <c r="E201" s="187"/>
      <c r="F201" s="187"/>
      <c r="G201" s="187"/>
      <c r="H201" s="373"/>
      <c r="I201" s="250"/>
      <c r="J201" s="363"/>
      <c r="K201" s="56"/>
      <c r="L201" s="214"/>
      <c r="M201" s="215"/>
      <c r="N201" s="279"/>
      <c r="O201" s="280"/>
      <c r="P201" s="280"/>
      <c r="Q201" s="281"/>
    </row>
    <row r="202" spans="1:17" s="34" customFormat="1" ht="12" customHeight="1" thickBot="1" x14ac:dyDescent="0.25">
      <c r="A202" s="367"/>
      <c r="B202" s="135"/>
      <c r="C202" s="136"/>
      <c r="D202" s="124"/>
      <c r="E202" s="124"/>
      <c r="F202" s="124"/>
      <c r="G202" s="124"/>
      <c r="H202" s="127"/>
      <c r="I202" s="251"/>
      <c r="J202" s="363"/>
      <c r="K202" s="56"/>
      <c r="L202" s="288"/>
      <c r="M202" s="289"/>
      <c r="N202" s="285"/>
      <c r="O202" s="286"/>
      <c r="P202" s="286"/>
      <c r="Q202" s="287"/>
    </row>
    <row r="203" spans="1:17" s="34" customFormat="1" ht="12" customHeight="1" thickBot="1" x14ac:dyDescent="0.25">
      <c r="A203" s="365" t="s">
        <v>734</v>
      </c>
      <c r="B203" s="268">
        <v>15</v>
      </c>
      <c r="C203" s="196">
        <v>16</v>
      </c>
      <c r="D203" s="186">
        <v>17</v>
      </c>
      <c r="E203" s="186">
        <v>18</v>
      </c>
      <c r="F203" s="186">
        <v>19</v>
      </c>
      <c r="G203" s="186">
        <v>20</v>
      </c>
      <c r="H203" s="372">
        <v>21</v>
      </c>
      <c r="I203" s="249">
        <f t="shared" ref="I203" si="35">COUNTIF(C205:H205,"")+COUNTIF(C205:H205,"OR")+COUNTIF(C205:H205,"OA")+COUNTIF(C205:H205,"CCL")</f>
        <v>4</v>
      </c>
      <c r="J203" s="363">
        <f t="shared" si="33"/>
        <v>20</v>
      </c>
      <c r="K203" s="56"/>
      <c r="L203" s="98"/>
      <c r="M203" s="98"/>
      <c r="N203" s="98"/>
      <c r="O203" s="98"/>
      <c r="P203" s="98"/>
      <c r="Q203" s="98"/>
    </row>
    <row r="204" spans="1:17" s="34" customFormat="1" ht="12" customHeight="1" thickBot="1" x14ac:dyDescent="0.25">
      <c r="A204" s="366"/>
      <c r="B204" s="269"/>
      <c r="C204" s="197"/>
      <c r="D204" s="187"/>
      <c r="E204" s="187"/>
      <c r="F204" s="187"/>
      <c r="G204" s="187"/>
      <c r="H204" s="373"/>
      <c r="I204" s="250"/>
      <c r="J204" s="363"/>
      <c r="K204" s="56"/>
      <c r="L204" s="256" t="s">
        <v>918</v>
      </c>
      <c r="M204" s="257"/>
      <c r="N204" s="256" t="s">
        <v>932</v>
      </c>
      <c r="O204" s="263"/>
      <c r="P204" s="263"/>
      <c r="Q204" s="257"/>
    </row>
    <row r="205" spans="1:17" s="34" customFormat="1" ht="12" customHeight="1" thickBot="1" x14ac:dyDescent="0.25">
      <c r="A205" s="367"/>
      <c r="B205" s="135"/>
      <c r="C205" s="136"/>
      <c r="D205" s="124"/>
      <c r="E205" s="124"/>
      <c r="F205" s="124"/>
      <c r="G205" s="124" t="s">
        <v>735</v>
      </c>
      <c r="H205" s="127" t="s">
        <v>735</v>
      </c>
      <c r="I205" s="251"/>
      <c r="J205" s="363"/>
      <c r="K205" s="56"/>
      <c r="L205" s="179">
        <v>42214</v>
      </c>
      <c r="M205" s="180"/>
      <c r="N205" s="181" t="s">
        <v>1057</v>
      </c>
      <c r="O205" s="182"/>
      <c r="P205" s="182"/>
      <c r="Q205" s="183"/>
    </row>
    <row r="206" spans="1:17" s="34" customFormat="1" ht="12" customHeight="1" x14ac:dyDescent="0.2">
      <c r="A206" s="365" t="s">
        <v>734</v>
      </c>
      <c r="B206" s="268">
        <v>22</v>
      </c>
      <c r="C206" s="196">
        <v>23</v>
      </c>
      <c r="D206" s="186">
        <v>24</v>
      </c>
      <c r="E206" s="186">
        <v>25</v>
      </c>
      <c r="F206" s="186">
        <v>26</v>
      </c>
      <c r="G206" s="186">
        <v>27</v>
      </c>
      <c r="H206" s="372">
        <v>28</v>
      </c>
      <c r="I206" s="249">
        <f t="shared" ref="I206" si="36">COUNTIF(C208:H208,"")+COUNTIF(C208:H208,"OR")+COUNTIF(C208:H208,"OA")+COUNTIF(C208:H208,"CCL")</f>
        <v>5</v>
      </c>
      <c r="J206" s="363">
        <f t="shared" si="33"/>
        <v>25</v>
      </c>
      <c r="K206" s="56"/>
      <c r="L206" s="214">
        <v>42221</v>
      </c>
      <c r="M206" s="215"/>
      <c r="N206" s="279" t="s">
        <v>1058</v>
      </c>
      <c r="O206" s="280"/>
      <c r="P206" s="280"/>
      <c r="Q206" s="281"/>
    </row>
    <row r="207" spans="1:17" s="34" customFormat="1" ht="12" customHeight="1" x14ac:dyDescent="0.2">
      <c r="A207" s="366"/>
      <c r="B207" s="269"/>
      <c r="C207" s="197"/>
      <c r="D207" s="187"/>
      <c r="E207" s="187"/>
      <c r="F207" s="187"/>
      <c r="G207" s="187"/>
      <c r="H207" s="373"/>
      <c r="I207" s="250"/>
      <c r="J207" s="363"/>
      <c r="K207" s="56"/>
      <c r="L207" s="179">
        <v>42228</v>
      </c>
      <c r="M207" s="180"/>
      <c r="N207" s="181" t="s">
        <v>1059</v>
      </c>
      <c r="O207" s="182"/>
      <c r="P207" s="182"/>
      <c r="Q207" s="183"/>
    </row>
    <row r="208" spans="1:17" s="34" customFormat="1" ht="12" customHeight="1" thickBot="1" x14ac:dyDescent="0.25">
      <c r="A208" s="367"/>
      <c r="B208" s="133"/>
      <c r="C208" s="136"/>
      <c r="D208" s="124"/>
      <c r="E208" s="124"/>
      <c r="F208" s="124"/>
      <c r="G208" s="124"/>
      <c r="H208" s="127" t="s">
        <v>735</v>
      </c>
      <c r="I208" s="251"/>
      <c r="J208" s="363"/>
      <c r="K208" s="56"/>
      <c r="L208" s="179">
        <v>42298</v>
      </c>
      <c r="M208" s="180"/>
      <c r="N208" s="181" t="s">
        <v>1060</v>
      </c>
      <c r="O208" s="182"/>
      <c r="P208" s="182"/>
      <c r="Q208" s="183"/>
    </row>
    <row r="209" spans="1:17" s="34" customFormat="1" ht="12" customHeight="1" x14ac:dyDescent="0.2">
      <c r="A209" s="365" t="s">
        <v>734</v>
      </c>
      <c r="B209" s="268">
        <v>29</v>
      </c>
      <c r="C209" s="196">
        <v>30</v>
      </c>
      <c r="D209" s="410"/>
      <c r="E209" s="411"/>
      <c r="F209" s="411"/>
      <c r="G209" s="411"/>
      <c r="H209" s="412"/>
      <c r="I209" s="249">
        <f>COUNTIF(C211:C211,"")+COUNTIF(C211:C211,"OR")+COUNTIF(C211:C211,"OA")+COUNTIF(C211:C211,"CCL")</f>
        <v>1</v>
      </c>
      <c r="J209" s="363">
        <f t="shared" si="33"/>
        <v>5</v>
      </c>
      <c r="K209" s="56"/>
      <c r="L209" s="210">
        <v>42312</v>
      </c>
      <c r="M209" s="211"/>
      <c r="N209" s="181" t="s">
        <v>1059</v>
      </c>
      <c r="O209" s="182"/>
      <c r="P209" s="182"/>
      <c r="Q209" s="183"/>
    </row>
    <row r="210" spans="1:17" s="34" customFormat="1" ht="12" customHeight="1" x14ac:dyDescent="0.2">
      <c r="A210" s="366"/>
      <c r="B210" s="269"/>
      <c r="C210" s="197"/>
      <c r="D210" s="413"/>
      <c r="E210" s="414"/>
      <c r="F210" s="414"/>
      <c r="G210" s="414"/>
      <c r="H210" s="415"/>
      <c r="I210" s="250"/>
      <c r="J210" s="363"/>
      <c r="K210" s="56"/>
      <c r="L210" s="212" t="s">
        <v>724</v>
      </c>
      <c r="M210" s="213"/>
      <c r="N210" s="276" t="s">
        <v>1061</v>
      </c>
      <c r="O210" s="277"/>
      <c r="P210" s="277"/>
      <c r="Q210" s="278"/>
    </row>
    <row r="211" spans="1:17" s="34" customFormat="1" ht="12" customHeight="1" thickBot="1" x14ac:dyDescent="0.25">
      <c r="A211" s="367"/>
      <c r="B211" s="135"/>
      <c r="C211" s="137"/>
      <c r="D211" s="416"/>
      <c r="E211" s="417"/>
      <c r="F211" s="417"/>
      <c r="G211" s="417"/>
      <c r="H211" s="418"/>
      <c r="I211" s="253"/>
      <c r="J211" s="363"/>
      <c r="K211" s="56"/>
      <c r="L211" s="210"/>
      <c r="M211" s="211"/>
      <c r="N211" s="279"/>
      <c r="O211" s="280"/>
      <c r="P211" s="280"/>
      <c r="Q211" s="281"/>
    </row>
    <row r="212" spans="1:17" s="34" customFormat="1" ht="12" customHeight="1" thickBot="1" x14ac:dyDescent="0.25">
      <c r="A212" s="76"/>
      <c r="B212" s="77"/>
      <c r="C212" s="78"/>
      <c r="D212" s="78"/>
      <c r="E212" s="78"/>
      <c r="F212" s="78"/>
      <c r="G212" s="78"/>
      <c r="H212" s="78"/>
      <c r="I212" s="75">
        <f>I209+I206+I203+I200+I197</f>
        <v>20</v>
      </c>
      <c r="J212" s="74"/>
      <c r="K212" s="59"/>
      <c r="L212" s="210"/>
      <c r="M212" s="211"/>
      <c r="N212" s="181"/>
      <c r="O212" s="182"/>
      <c r="P212" s="182"/>
      <c r="Q212" s="183"/>
    </row>
    <row r="213" spans="1:17" s="34" customFormat="1" ht="13.5" thickBot="1" x14ac:dyDescent="0.25">
      <c r="A213" s="383" t="s">
        <v>750</v>
      </c>
      <c r="B213" s="371"/>
      <c r="C213" s="208"/>
      <c r="D213" s="208"/>
      <c r="E213" s="208"/>
      <c r="F213" s="208"/>
      <c r="G213" s="208"/>
      <c r="H213" s="209"/>
      <c r="I213" s="130" t="s">
        <v>724</v>
      </c>
      <c r="J213" s="79"/>
      <c r="K213" s="56"/>
      <c r="L213" s="212"/>
      <c r="M213" s="213"/>
      <c r="N213" s="181"/>
      <c r="O213" s="182"/>
      <c r="P213" s="182"/>
      <c r="Q213" s="183"/>
    </row>
    <row r="214" spans="1:17" s="34" customFormat="1" ht="13.5" thickBot="1" x14ac:dyDescent="0.25">
      <c r="A214" s="117"/>
      <c r="B214" s="118" t="s">
        <v>725</v>
      </c>
      <c r="C214" s="119" t="s">
        <v>726</v>
      </c>
      <c r="D214" s="120" t="s">
        <v>727</v>
      </c>
      <c r="E214" s="120" t="s">
        <v>728</v>
      </c>
      <c r="F214" s="120" t="s">
        <v>729</v>
      </c>
      <c r="G214" s="120" t="s">
        <v>730</v>
      </c>
      <c r="H214" s="121" t="s">
        <v>731</v>
      </c>
      <c r="I214" s="131" t="s">
        <v>732</v>
      </c>
      <c r="J214" s="80" t="s">
        <v>733</v>
      </c>
      <c r="K214" s="58"/>
      <c r="L214" s="214"/>
      <c r="M214" s="215"/>
      <c r="N214" s="181"/>
      <c r="O214" s="182"/>
      <c r="P214" s="182"/>
      <c r="Q214" s="183"/>
    </row>
    <row r="215" spans="1:17" s="34" customFormat="1" ht="12" customHeight="1" x14ac:dyDescent="0.2">
      <c r="A215" s="366" t="s">
        <v>734</v>
      </c>
      <c r="B215" s="122"/>
      <c r="C215" s="535"/>
      <c r="D215" s="519">
        <v>1</v>
      </c>
      <c r="E215" s="519">
        <v>2</v>
      </c>
      <c r="F215" s="519">
        <v>3</v>
      </c>
      <c r="G215" s="519">
        <v>4</v>
      </c>
      <c r="H215" s="401">
        <v>5</v>
      </c>
      <c r="I215" s="249">
        <f>COUNTIF(D217:H217,"")+COUNTIF(D217:H217,"OR")+COUNTIF(D217:H217,"OA")+COUNTIF(D217:H217,"CCL")</f>
        <v>4</v>
      </c>
      <c r="J215" s="364">
        <f t="shared" ref="J215:J227" si="37">I215*(5)</f>
        <v>20</v>
      </c>
      <c r="K215" s="56"/>
      <c r="L215" s="214"/>
      <c r="M215" s="215"/>
      <c r="N215" s="276"/>
      <c r="O215" s="277"/>
      <c r="P215" s="277"/>
      <c r="Q215" s="278"/>
    </row>
    <row r="216" spans="1:17" s="34" customFormat="1" ht="12" customHeight="1" x14ac:dyDescent="0.2">
      <c r="A216" s="366"/>
      <c r="B216" s="122"/>
      <c r="C216" s="536"/>
      <c r="D216" s="187"/>
      <c r="E216" s="187"/>
      <c r="F216" s="187"/>
      <c r="G216" s="187"/>
      <c r="H216" s="373"/>
      <c r="I216" s="250"/>
      <c r="J216" s="364"/>
      <c r="K216" s="56"/>
      <c r="L216" s="214"/>
      <c r="M216" s="215"/>
      <c r="N216" s="279"/>
      <c r="O216" s="280"/>
      <c r="P216" s="280"/>
      <c r="Q216" s="281"/>
    </row>
    <row r="217" spans="1:17" s="34" customFormat="1" ht="12" customHeight="1" thickBot="1" x14ac:dyDescent="0.25">
      <c r="A217" s="367"/>
      <c r="B217" s="123"/>
      <c r="C217" s="537"/>
      <c r="D217" s="124"/>
      <c r="E217" s="124"/>
      <c r="F217" s="124"/>
      <c r="G217" s="124"/>
      <c r="H217" s="124" t="s">
        <v>738</v>
      </c>
      <c r="I217" s="251"/>
      <c r="J217" s="252"/>
      <c r="K217" s="56"/>
      <c r="L217" s="347"/>
      <c r="M217" s="348"/>
      <c r="N217" s="516"/>
      <c r="O217" s="517"/>
      <c r="P217" s="517"/>
      <c r="Q217" s="518"/>
    </row>
    <row r="218" spans="1:17" s="34" customFormat="1" ht="12.75" customHeight="1" x14ac:dyDescent="0.2">
      <c r="A218" s="370" t="s">
        <v>734</v>
      </c>
      <c r="B218" s="268">
        <v>6</v>
      </c>
      <c r="C218" s="196">
        <v>7</v>
      </c>
      <c r="D218" s="186">
        <v>8</v>
      </c>
      <c r="E218" s="186">
        <v>9</v>
      </c>
      <c r="F218" s="186">
        <v>10</v>
      </c>
      <c r="G218" s="186">
        <v>11</v>
      </c>
      <c r="H218" s="372">
        <v>12</v>
      </c>
      <c r="I218" s="249">
        <f>COUNTIF(C220:H220,"")+COUNTIF(C220:H220,"OR")+COUNTIF(C220:H220,"OA")+COUNTIF(C220:H220,"CCL")</f>
        <v>5</v>
      </c>
      <c r="J218" s="252">
        <f t="shared" si="37"/>
        <v>25</v>
      </c>
      <c r="K218" s="56"/>
      <c r="L218" s="347"/>
      <c r="M218" s="348"/>
      <c r="N218" s="516"/>
      <c r="O218" s="517"/>
      <c r="P218" s="517"/>
      <c r="Q218" s="518"/>
    </row>
    <row r="219" spans="1:17" s="34" customFormat="1" ht="12.75" customHeight="1" thickBot="1" x14ac:dyDescent="0.25">
      <c r="A219" s="368"/>
      <c r="B219" s="269"/>
      <c r="C219" s="197"/>
      <c r="D219" s="187"/>
      <c r="E219" s="187"/>
      <c r="F219" s="187"/>
      <c r="G219" s="187"/>
      <c r="H219" s="373"/>
      <c r="I219" s="250"/>
      <c r="J219" s="252"/>
      <c r="K219" s="56"/>
      <c r="L219" s="349"/>
      <c r="M219" s="350"/>
      <c r="N219" s="541"/>
      <c r="O219" s="542"/>
      <c r="P219" s="542"/>
      <c r="Q219" s="543"/>
    </row>
    <row r="220" spans="1:17" s="34" customFormat="1" ht="12" customHeight="1" thickBot="1" x14ac:dyDescent="0.25">
      <c r="A220" s="369"/>
      <c r="B220" s="125"/>
      <c r="C220" s="124"/>
      <c r="D220" s="124"/>
      <c r="E220" s="124"/>
      <c r="F220" s="124"/>
      <c r="G220" s="124"/>
      <c r="H220" s="124" t="s">
        <v>735</v>
      </c>
      <c r="I220" s="251"/>
      <c r="J220" s="252"/>
      <c r="K220" s="56"/>
      <c r="L220" s="98"/>
      <c r="M220" s="98"/>
      <c r="N220" s="98"/>
      <c r="O220" s="98"/>
      <c r="P220" s="98"/>
      <c r="Q220" s="98"/>
    </row>
    <row r="221" spans="1:17" s="34" customFormat="1" ht="12" customHeight="1" thickBot="1" x14ac:dyDescent="0.25">
      <c r="A221" s="370" t="s">
        <v>734</v>
      </c>
      <c r="B221" s="268">
        <v>13</v>
      </c>
      <c r="C221" s="196">
        <v>14</v>
      </c>
      <c r="D221" s="186">
        <v>15</v>
      </c>
      <c r="E221" s="186">
        <v>16</v>
      </c>
      <c r="F221" s="186">
        <v>17</v>
      </c>
      <c r="G221" s="186">
        <v>18</v>
      </c>
      <c r="H221" s="372">
        <v>19</v>
      </c>
      <c r="I221" s="249">
        <f t="shared" ref="I221" si="38">COUNTIF(C223:H223,"")+COUNTIF(C223:H223,"OR")+COUNTIF(C223:H223,"OA")+COUNTIF(C223:H223,"CCL")</f>
        <v>5</v>
      </c>
      <c r="J221" s="252">
        <f t="shared" si="37"/>
        <v>25</v>
      </c>
      <c r="K221" s="56"/>
      <c r="L221" s="256" t="s">
        <v>918</v>
      </c>
      <c r="M221" s="257"/>
      <c r="N221" s="256" t="s">
        <v>960</v>
      </c>
      <c r="O221" s="263"/>
      <c r="P221" s="263"/>
      <c r="Q221" s="257"/>
    </row>
    <row r="222" spans="1:17" s="34" customFormat="1" ht="12" customHeight="1" x14ac:dyDescent="0.2">
      <c r="A222" s="368"/>
      <c r="B222" s="269"/>
      <c r="C222" s="197"/>
      <c r="D222" s="187"/>
      <c r="E222" s="187"/>
      <c r="F222" s="187"/>
      <c r="G222" s="187"/>
      <c r="H222" s="373"/>
      <c r="I222" s="250"/>
      <c r="J222" s="252"/>
      <c r="K222" s="56"/>
      <c r="L222" s="179" t="s">
        <v>1051</v>
      </c>
      <c r="M222" s="180"/>
      <c r="N222" s="181" t="s">
        <v>1052</v>
      </c>
      <c r="O222" s="182"/>
      <c r="P222" s="182"/>
      <c r="Q222" s="183"/>
    </row>
    <row r="223" spans="1:17" s="34" customFormat="1" ht="12" customHeight="1" thickBot="1" x14ac:dyDescent="0.25">
      <c r="A223" s="369"/>
      <c r="B223" s="125"/>
      <c r="C223" s="126"/>
      <c r="D223" s="124"/>
      <c r="E223" s="124"/>
      <c r="F223" s="124"/>
      <c r="G223" s="124"/>
      <c r="H223" s="127" t="s">
        <v>737</v>
      </c>
      <c r="I223" s="251"/>
      <c r="J223" s="252"/>
      <c r="K223" s="56"/>
      <c r="L223" s="214">
        <v>42357</v>
      </c>
      <c r="M223" s="215"/>
      <c r="N223" s="279" t="s">
        <v>1053</v>
      </c>
      <c r="O223" s="280"/>
      <c r="P223" s="280"/>
      <c r="Q223" s="281"/>
    </row>
    <row r="224" spans="1:17" s="34" customFormat="1" ht="12" customHeight="1" x14ac:dyDescent="0.2">
      <c r="A224" s="365" t="s">
        <v>734</v>
      </c>
      <c r="B224" s="268">
        <v>20</v>
      </c>
      <c r="C224" s="196">
        <v>21</v>
      </c>
      <c r="D224" s="186">
        <v>22</v>
      </c>
      <c r="E224" s="186">
        <v>23</v>
      </c>
      <c r="F224" s="186">
        <v>24</v>
      </c>
      <c r="G224" s="194">
        <v>25</v>
      </c>
      <c r="H224" s="372">
        <v>26</v>
      </c>
      <c r="I224" s="249">
        <f t="shared" ref="I224" si="39">COUNTIF(C226:H226,"")+COUNTIF(C226:H226,"OR")+COUNTIF(C226:H226,"OA")+COUNTIF(C226:H226,"CCL")</f>
        <v>0</v>
      </c>
      <c r="J224" s="252">
        <f t="shared" si="37"/>
        <v>0</v>
      </c>
      <c r="K224" s="56"/>
      <c r="L224" s="214"/>
      <c r="M224" s="215"/>
      <c r="N224" s="279"/>
      <c r="O224" s="280"/>
      <c r="P224" s="280"/>
      <c r="Q224" s="281"/>
    </row>
    <row r="225" spans="1:17" s="34" customFormat="1" ht="12" customHeight="1" x14ac:dyDescent="0.2">
      <c r="A225" s="366"/>
      <c r="B225" s="269"/>
      <c r="C225" s="197"/>
      <c r="D225" s="187"/>
      <c r="E225" s="187"/>
      <c r="F225" s="187"/>
      <c r="G225" s="195"/>
      <c r="H225" s="373"/>
      <c r="I225" s="250"/>
      <c r="J225" s="252"/>
      <c r="K225" s="56"/>
      <c r="L225" s="290"/>
      <c r="M225" s="291"/>
      <c r="N225" s="181"/>
      <c r="O225" s="182"/>
      <c r="P225" s="182"/>
      <c r="Q225" s="183"/>
    </row>
    <row r="226" spans="1:17" s="34" customFormat="1" ht="12" customHeight="1" thickBot="1" x14ac:dyDescent="0.25">
      <c r="A226" s="367"/>
      <c r="B226" s="128"/>
      <c r="C226" s="124" t="s">
        <v>739</v>
      </c>
      <c r="D226" s="124" t="s">
        <v>735</v>
      </c>
      <c r="E226" s="124" t="s">
        <v>735</v>
      </c>
      <c r="F226" s="124" t="s">
        <v>735</v>
      </c>
      <c r="G226" s="129" t="s">
        <v>735</v>
      </c>
      <c r="H226" s="124" t="s">
        <v>735</v>
      </c>
      <c r="I226" s="251"/>
      <c r="J226" s="252"/>
      <c r="K226" s="56"/>
      <c r="L226" s="290"/>
      <c r="M226" s="291"/>
      <c r="N226" s="181"/>
      <c r="O226" s="182"/>
      <c r="P226" s="182"/>
      <c r="Q226" s="183"/>
    </row>
    <row r="227" spans="1:17" s="34" customFormat="1" ht="12" customHeight="1" x14ac:dyDescent="0.2">
      <c r="A227" s="368" t="s">
        <v>734</v>
      </c>
      <c r="B227" s="268">
        <v>27</v>
      </c>
      <c r="C227" s="196">
        <v>28</v>
      </c>
      <c r="D227" s="186">
        <v>29</v>
      </c>
      <c r="E227" s="186">
        <v>30</v>
      </c>
      <c r="F227" s="186">
        <v>31</v>
      </c>
      <c r="G227" s="377"/>
      <c r="H227" s="379"/>
      <c r="I227" s="249">
        <f>COUNTIF(C229:F229,"")+COUNTIF(C229:F229,"OR")+COUNTIF(C229:F229,"OA")+COUNTIF(C229:F229,"CCL")</f>
        <v>0</v>
      </c>
      <c r="J227" s="252">
        <f t="shared" si="37"/>
        <v>0</v>
      </c>
      <c r="K227" s="56"/>
      <c r="L227" s="290"/>
      <c r="M227" s="291"/>
      <c r="N227" s="181"/>
      <c r="O227" s="182"/>
      <c r="P227" s="182"/>
      <c r="Q227" s="183"/>
    </row>
    <row r="228" spans="1:17" s="34" customFormat="1" ht="12" customHeight="1" x14ac:dyDescent="0.2">
      <c r="A228" s="368"/>
      <c r="B228" s="269"/>
      <c r="C228" s="197"/>
      <c r="D228" s="187"/>
      <c r="E228" s="187"/>
      <c r="F228" s="187"/>
      <c r="G228" s="377"/>
      <c r="H228" s="379"/>
      <c r="I228" s="250"/>
      <c r="J228" s="254"/>
      <c r="K228" s="56"/>
      <c r="L228" s="290"/>
      <c r="M228" s="291"/>
      <c r="N228" s="181"/>
      <c r="O228" s="182"/>
      <c r="P228" s="182"/>
      <c r="Q228" s="183"/>
    </row>
    <row r="229" spans="1:17" s="34" customFormat="1" ht="12" customHeight="1" thickBot="1" x14ac:dyDescent="0.25">
      <c r="A229" s="369"/>
      <c r="B229" s="125"/>
      <c r="C229" s="137" t="s">
        <v>735</v>
      </c>
      <c r="D229" s="141" t="s">
        <v>735</v>
      </c>
      <c r="E229" s="141" t="s">
        <v>735</v>
      </c>
      <c r="F229" s="141" t="s">
        <v>735</v>
      </c>
      <c r="G229" s="380"/>
      <c r="H229" s="382"/>
      <c r="I229" s="253"/>
      <c r="J229" s="255"/>
      <c r="K229" s="56"/>
      <c r="L229" s="544"/>
      <c r="M229" s="545"/>
      <c r="N229" s="285"/>
      <c r="O229" s="286"/>
      <c r="P229" s="286"/>
      <c r="Q229" s="287"/>
    </row>
    <row r="230" spans="1:17" ht="6.75" customHeight="1" x14ac:dyDescent="0.25">
      <c r="A230" s="81"/>
      <c r="B230" s="82"/>
      <c r="C230" s="83"/>
      <c r="D230" s="83"/>
      <c r="E230" s="83"/>
      <c r="F230" s="83"/>
      <c r="G230" s="84"/>
      <c r="H230" s="84"/>
      <c r="I230" s="75">
        <f>I227+I224+I221+I218+I215</f>
        <v>14</v>
      </c>
      <c r="J230" s="85"/>
      <c r="K230" s="23"/>
      <c r="L230" s="24"/>
      <c r="M230" s="24"/>
      <c r="N230" s="25"/>
      <c r="O230" s="25"/>
      <c r="P230" s="25"/>
      <c r="Q230" s="25"/>
    </row>
    <row r="231" spans="1:17" x14ac:dyDescent="0.25">
      <c r="A231" s="86"/>
      <c r="B231" s="87" t="s">
        <v>739</v>
      </c>
      <c r="C231" s="88" t="s">
        <v>940</v>
      </c>
      <c r="D231" s="86"/>
      <c r="E231" s="88"/>
      <c r="F231" s="88"/>
      <c r="G231" s="88"/>
      <c r="H231" s="86"/>
      <c r="I231" s="89"/>
      <c r="J231" s="90"/>
      <c r="K231" s="65"/>
      <c r="L231" s="61"/>
      <c r="M231" s="168" t="s">
        <v>943</v>
      </c>
      <c r="N231" s="63"/>
      <c r="O231" s="66"/>
      <c r="P231" s="67"/>
      <c r="Q231" s="67"/>
    </row>
    <row r="232" spans="1:17" x14ac:dyDescent="0.25">
      <c r="A232" s="86"/>
      <c r="B232" s="91" t="s">
        <v>738</v>
      </c>
      <c r="C232" s="88" t="s">
        <v>941</v>
      </c>
      <c r="D232" s="86"/>
      <c r="E232" s="86"/>
      <c r="F232" s="86"/>
      <c r="G232" s="86"/>
      <c r="H232" s="86"/>
      <c r="I232" s="89"/>
      <c r="J232" s="92" t="s">
        <v>740</v>
      </c>
      <c r="K232" s="65"/>
      <c r="L232" s="35" t="s">
        <v>740</v>
      </c>
      <c r="M232" s="168" t="s">
        <v>944</v>
      </c>
      <c r="N232" s="63"/>
      <c r="O232" s="65"/>
      <c r="P232" s="67"/>
      <c r="Q232" s="67"/>
    </row>
    <row r="233" spans="1:17" x14ac:dyDescent="0.25">
      <c r="A233" s="86"/>
      <c r="B233" s="91" t="s">
        <v>737</v>
      </c>
      <c r="C233" s="88" t="s">
        <v>942</v>
      </c>
      <c r="D233" s="86"/>
      <c r="E233" s="86"/>
      <c r="F233" s="86"/>
      <c r="G233" s="86"/>
      <c r="H233" s="86"/>
      <c r="I233" s="89"/>
      <c r="J233" s="93" t="s">
        <v>735</v>
      </c>
      <c r="K233" s="65"/>
      <c r="L233" s="35" t="s">
        <v>735</v>
      </c>
      <c r="M233" s="168" t="s">
        <v>945</v>
      </c>
      <c r="N233" s="63"/>
      <c r="O233" s="65"/>
      <c r="P233" s="67"/>
      <c r="Q233" s="67"/>
    </row>
    <row r="234" spans="1:17" x14ac:dyDescent="0.25">
      <c r="A234" s="86"/>
      <c r="B234" s="94" t="s">
        <v>961</v>
      </c>
      <c r="C234" s="216" t="s">
        <v>932</v>
      </c>
      <c r="D234" s="217"/>
      <c r="E234" s="217"/>
      <c r="F234" s="95"/>
      <c r="G234" s="95"/>
      <c r="H234" s="95"/>
      <c r="I234" s="96"/>
      <c r="J234" s="97"/>
      <c r="K234" s="68"/>
      <c r="L234" s="38" t="s">
        <v>962</v>
      </c>
      <c r="M234" s="169" t="s">
        <v>960</v>
      </c>
      <c r="N234" s="62"/>
      <c r="O234" s="65"/>
      <c r="P234" s="67"/>
      <c r="Q234" s="67"/>
    </row>
    <row r="235" spans="1:17" ht="15" customHeight="1" x14ac:dyDescent="0.25">
      <c r="A235" s="67"/>
      <c r="B235" s="170" t="s">
        <v>979</v>
      </c>
      <c r="C235" s="86" t="s">
        <v>980</v>
      </c>
      <c r="D235" s="63"/>
      <c r="E235" s="63"/>
      <c r="F235" s="63"/>
      <c r="G235" s="63"/>
      <c r="H235" s="63"/>
      <c r="I235" s="64"/>
      <c r="J235" s="63"/>
      <c r="K235" s="63"/>
      <c r="L235" s="63"/>
      <c r="M235" s="63"/>
      <c r="N235" s="63"/>
      <c r="O235" s="63"/>
      <c r="P235" s="67"/>
      <c r="Q235" s="67"/>
    </row>
    <row r="236" spans="1:17" ht="15.75" thickBot="1" x14ac:dyDescent="0.3">
      <c r="A236" s="67"/>
      <c r="B236" s="67"/>
      <c r="C236" s="67"/>
      <c r="D236" s="67"/>
      <c r="E236" s="69"/>
      <c r="F236" s="70"/>
      <c r="G236" s="69"/>
      <c r="H236" s="482" t="s">
        <v>946</v>
      </c>
      <c r="I236" s="482"/>
      <c r="J236" s="482"/>
      <c r="K236" s="483" t="s">
        <v>922</v>
      </c>
      <c r="L236" s="483"/>
      <c r="M236" s="71"/>
      <c r="N236" s="484" t="s">
        <v>939</v>
      </c>
      <c r="O236" s="484"/>
      <c r="P236" s="67"/>
      <c r="Q236" s="67"/>
    </row>
    <row r="237" spans="1:17" ht="16.5" thickTop="1" thickBot="1" x14ac:dyDescent="0.3">
      <c r="A237" s="67"/>
      <c r="B237" s="67"/>
      <c r="C237" s="67"/>
      <c r="D237" s="67"/>
      <c r="E237" s="494" t="s">
        <v>947</v>
      </c>
      <c r="F237" s="495"/>
      <c r="G237" s="496"/>
      <c r="H237" s="326">
        <f>SUM(K237,N237)</f>
        <v>200</v>
      </c>
      <c r="I237" s="327"/>
      <c r="J237" s="327"/>
      <c r="K237" s="326">
        <f>SUM(I35:I46,I50:I64,I68:I82,I86:I100,I104:I118,I122:I130)</f>
        <v>100</v>
      </c>
      <c r="L237" s="327"/>
      <c r="M237" s="328"/>
      <c r="N237" s="326">
        <f>SUM(I131:I136,I140:I157,I161:I175,I179:I193,I197:I211,I215:I229)</f>
        <v>100</v>
      </c>
      <c r="O237" s="328"/>
      <c r="P237" s="67"/>
      <c r="Q237" s="67"/>
    </row>
    <row r="238" spans="1:17" ht="6" customHeight="1" thickTop="1" thickBot="1" x14ac:dyDescent="0.3"/>
    <row r="239" spans="1:17" ht="24.75" customHeight="1" x14ac:dyDescent="0.25">
      <c r="A239" s="488" t="s">
        <v>1062</v>
      </c>
      <c r="B239" s="489"/>
      <c r="C239" s="489"/>
      <c r="D239" s="489"/>
      <c r="E239" s="489"/>
      <c r="F239" s="489"/>
      <c r="G239" s="489"/>
      <c r="H239" s="489"/>
      <c r="I239" s="490"/>
      <c r="J239" s="33"/>
      <c r="K239" s="33"/>
      <c r="L239" s="488" t="s">
        <v>1063</v>
      </c>
      <c r="M239" s="489"/>
      <c r="N239" s="489"/>
      <c r="O239" s="489"/>
      <c r="P239" s="489"/>
      <c r="Q239" s="490"/>
    </row>
    <row r="240" spans="1:17" ht="15" customHeight="1" x14ac:dyDescent="0.25">
      <c r="A240" s="500" t="s">
        <v>1066</v>
      </c>
      <c r="B240" s="501"/>
      <c r="C240" s="501"/>
      <c r="D240" s="501"/>
      <c r="E240" s="501"/>
      <c r="F240" s="501"/>
      <c r="G240" s="501"/>
      <c r="H240" s="501"/>
      <c r="I240" s="502"/>
      <c r="J240" s="33"/>
      <c r="K240" s="33"/>
      <c r="L240" s="491" t="s">
        <v>1064</v>
      </c>
      <c r="M240" s="492"/>
      <c r="N240" s="492"/>
      <c r="O240" s="492"/>
      <c r="P240" s="492"/>
      <c r="Q240" s="493"/>
    </row>
    <row r="241" spans="1:17" ht="15.75" customHeight="1" thickBot="1" x14ac:dyDescent="0.3">
      <c r="A241" s="497" t="s">
        <v>1067</v>
      </c>
      <c r="B241" s="498"/>
      <c r="C241" s="498"/>
      <c r="D241" s="498"/>
      <c r="E241" s="498"/>
      <c r="F241" s="498"/>
      <c r="G241" s="498"/>
      <c r="H241" s="498"/>
      <c r="I241" s="499"/>
      <c r="J241" s="33"/>
      <c r="K241" s="33"/>
      <c r="L241" s="485" t="s">
        <v>1065</v>
      </c>
      <c r="M241" s="486"/>
      <c r="N241" s="486"/>
      <c r="O241" s="486"/>
      <c r="P241" s="486"/>
      <c r="Q241" s="487"/>
    </row>
    <row r="242" spans="1:17" s="30" customFormat="1" ht="4.5" customHeight="1" thickBot="1" x14ac:dyDescent="0.3">
      <c r="A242" s="32"/>
      <c r="B242" s="32"/>
      <c r="C242" s="32"/>
      <c r="D242" s="32"/>
      <c r="E242" s="32"/>
      <c r="F242" s="32"/>
      <c r="G242" s="32"/>
      <c r="H242" s="32"/>
      <c r="I242" s="39"/>
      <c r="J242" s="32"/>
      <c r="K242" s="32"/>
      <c r="L242" s="32"/>
      <c r="M242" s="32"/>
      <c r="N242" s="40"/>
      <c r="O242" s="40"/>
      <c r="P242" s="40"/>
      <c r="Q242" s="40"/>
    </row>
    <row r="243" spans="1:17" s="30" customFormat="1" ht="15.75" thickBot="1" x14ac:dyDescent="0.3">
      <c r="A243" s="336" t="s">
        <v>948</v>
      </c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37"/>
      <c r="P243" s="337"/>
      <c r="Q243" s="338"/>
    </row>
    <row r="244" spans="1:17" ht="15.75" thickBot="1" x14ac:dyDescent="0.3">
      <c r="A244" s="339" t="s">
        <v>922</v>
      </c>
      <c r="B244" s="340"/>
      <c r="C244" s="340"/>
      <c r="D244" s="340"/>
      <c r="E244" s="340"/>
      <c r="F244" s="340"/>
      <c r="G244" s="340"/>
      <c r="H244" s="340"/>
      <c r="I244" s="341"/>
      <c r="J244" s="62"/>
      <c r="K244" s="164"/>
      <c r="L244" s="342" t="s">
        <v>939</v>
      </c>
      <c r="M244" s="343"/>
      <c r="N244" s="343"/>
      <c r="O244" s="343"/>
      <c r="P244" s="343"/>
      <c r="Q244" s="344"/>
    </row>
    <row r="245" spans="1:17" x14ac:dyDescent="0.25">
      <c r="A245" s="316">
        <v>42037</v>
      </c>
      <c r="B245" s="317"/>
      <c r="C245" s="318"/>
      <c r="D245" s="313" t="s">
        <v>949</v>
      </c>
      <c r="E245" s="314"/>
      <c r="F245" s="314"/>
      <c r="G245" s="314"/>
      <c r="H245" s="314"/>
      <c r="I245" s="315"/>
      <c r="J245" s="88"/>
      <c r="K245" s="165"/>
      <c r="L245" s="316">
        <v>42215</v>
      </c>
      <c r="M245" s="317"/>
      <c r="N245" s="318"/>
      <c r="O245" s="323" t="s">
        <v>952</v>
      </c>
      <c r="P245" s="324"/>
      <c r="Q245" s="325"/>
    </row>
    <row r="246" spans="1:17" x14ac:dyDescent="0.25">
      <c r="A246" s="319">
        <v>42038</v>
      </c>
      <c r="B246" s="320"/>
      <c r="C246" s="321"/>
      <c r="D246" s="322" t="s">
        <v>950</v>
      </c>
      <c r="E246" s="311"/>
      <c r="F246" s="311"/>
      <c r="G246" s="311"/>
      <c r="H246" s="311"/>
      <c r="I246" s="312"/>
      <c r="J246" s="88"/>
      <c r="K246" s="165"/>
      <c r="L246" s="319">
        <v>42296</v>
      </c>
      <c r="M246" s="320"/>
      <c r="N246" s="321"/>
      <c r="O246" s="310" t="s">
        <v>954</v>
      </c>
      <c r="P246" s="311"/>
      <c r="Q246" s="312"/>
    </row>
    <row r="247" spans="1:17" ht="15.75" thickBot="1" x14ac:dyDescent="0.3">
      <c r="A247" s="319" t="s">
        <v>975</v>
      </c>
      <c r="B247" s="320"/>
      <c r="C247" s="321"/>
      <c r="D247" s="322" t="s">
        <v>957</v>
      </c>
      <c r="E247" s="311"/>
      <c r="F247" s="311"/>
      <c r="G247" s="311"/>
      <c r="H247" s="311"/>
      <c r="I247" s="312"/>
      <c r="J247" s="166"/>
      <c r="K247" s="165"/>
      <c r="L247" s="319" t="s">
        <v>976</v>
      </c>
      <c r="M247" s="320"/>
      <c r="N247" s="321"/>
      <c r="O247" s="310" t="s">
        <v>958</v>
      </c>
      <c r="P247" s="311"/>
      <c r="Q247" s="312"/>
    </row>
    <row r="248" spans="1:17" x14ac:dyDescent="0.25">
      <c r="A248" s="319">
        <v>42075</v>
      </c>
      <c r="B248" s="320"/>
      <c r="C248" s="321"/>
      <c r="D248" s="322" t="s">
        <v>951</v>
      </c>
      <c r="E248" s="311"/>
      <c r="F248" s="311"/>
      <c r="G248" s="311"/>
      <c r="H248" s="311"/>
      <c r="I248" s="312"/>
      <c r="J248" s="86"/>
      <c r="K248" s="165"/>
      <c r="L248" s="319">
        <v>42323</v>
      </c>
      <c r="M248" s="320"/>
      <c r="N248" s="321"/>
      <c r="O248" s="310" t="s">
        <v>953</v>
      </c>
      <c r="P248" s="311"/>
      <c r="Q248" s="312"/>
    </row>
    <row r="249" spans="1:17" x14ac:dyDescent="0.25">
      <c r="A249" s="310"/>
      <c r="B249" s="311"/>
      <c r="C249" s="312"/>
      <c r="D249" s="322"/>
      <c r="E249" s="311"/>
      <c r="F249" s="311"/>
      <c r="G249" s="311"/>
      <c r="H249" s="311"/>
      <c r="I249" s="312"/>
      <c r="J249" s="86"/>
      <c r="K249" s="165"/>
      <c r="L249" s="319">
        <v>42338</v>
      </c>
      <c r="M249" s="320"/>
      <c r="N249" s="321"/>
      <c r="O249" s="310" t="s">
        <v>955</v>
      </c>
      <c r="P249" s="311"/>
      <c r="Q249" s="312"/>
    </row>
    <row r="250" spans="1:17" ht="15.75" thickBot="1" x14ac:dyDescent="0.3">
      <c r="A250" s="329"/>
      <c r="B250" s="330"/>
      <c r="C250" s="331"/>
      <c r="D250" s="332"/>
      <c r="E250" s="330"/>
      <c r="F250" s="330"/>
      <c r="G250" s="330"/>
      <c r="H250" s="330"/>
      <c r="I250" s="331"/>
      <c r="J250" s="86"/>
      <c r="K250" s="167"/>
      <c r="L250" s="333">
        <v>42346</v>
      </c>
      <c r="M250" s="334"/>
      <c r="N250" s="335"/>
      <c r="O250" s="329" t="s">
        <v>956</v>
      </c>
      <c r="P250" s="330"/>
      <c r="Q250" s="331"/>
    </row>
  </sheetData>
  <protectedRanges>
    <protectedRange sqref="A239" name="Intervalo1_1"/>
    <protectedRange sqref="L239:M239" name="Intervalo1_1_1"/>
  </protectedRanges>
  <mergeCells count="1016">
    <mergeCell ref="N181:Q181"/>
    <mergeCell ref="N124:Q124"/>
    <mergeCell ref="N125:Q125"/>
    <mergeCell ref="N126:Q126"/>
    <mergeCell ref="N127:Q127"/>
    <mergeCell ref="L60:M60"/>
    <mergeCell ref="L61:M61"/>
    <mergeCell ref="N60:Q60"/>
    <mergeCell ref="N56:Q56"/>
    <mergeCell ref="L59:M59"/>
    <mergeCell ref="N59:Q59"/>
    <mergeCell ref="N197:Q197"/>
    <mergeCell ref="N201:Q201"/>
    <mergeCell ref="N200:Q200"/>
    <mergeCell ref="N205:Q205"/>
    <mergeCell ref="N136:Q136"/>
    <mergeCell ref="N137:Q137"/>
    <mergeCell ref="N123:Q123"/>
    <mergeCell ref="N159:Q159"/>
    <mergeCell ref="N160:Q160"/>
    <mergeCell ref="N166:Q166"/>
    <mergeCell ref="L172:M172"/>
    <mergeCell ref="L174:M174"/>
    <mergeCell ref="N175:Q175"/>
    <mergeCell ref="N138:Q138"/>
    <mergeCell ref="N139:Q139"/>
    <mergeCell ref="N142:Q142"/>
    <mergeCell ref="L142:M142"/>
    <mergeCell ref="L136:M136"/>
    <mergeCell ref="N191:Q191"/>
    <mergeCell ref="N215:Q215"/>
    <mergeCell ref="N216:Q216"/>
    <mergeCell ref="N225:Q225"/>
    <mergeCell ref="N228:Q228"/>
    <mergeCell ref="L229:M229"/>
    <mergeCell ref="L227:M227"/>
    <mergeCell ref="L224:M224"/>
    <mergeCell ref="L215:M215"/>
    <mergeCell ref="L214:M214"/>
    <mergeCell ref="N217:Q217"/>
    <mergeCell ref="N223:Q223"/>
    <mergeCell ref="N224:Q224"/>
    <mergeCell ref="N226:Q226"/>
    <mergeCell ref="N227:Q227"/>
    <mergeCell ref="N229:Q229"/>
    <mergeCell ref="N218:Q218"/>
    <mergeCell ref="N219:Q219"/>
    <mergeCell ref="N221:Q221"/>
    <mergeCell ref="N222:Q222"/>
    <mergeCell ref="L218:M218"/>
    <mergeCell ref="L221:M221"/>
    <mergeCell ref="L211:M211"/>
    <mergeCell ref="N211:Q211"/>
    <mergeCell ref="N194:Q194"/>
    <mergeCell ref="N202:Q202"/>
    <mergeCell ref="N209:Q209"/>
    <mergeCell ref="L209:M209"/>
    <mergeCell ref="L202:M202"/>
    <mergeCell ref="N214:Q214"/>
    <mergeCell ref="N208:Q208"/>
    <mergeCell ref="L39:M39"/>
    <mergeCell ref="L51:M51"/>
    <mergeCell ref="L52:M52"/>
    <mergeCell ref="L54:M54"/>
    <mergeCell ref="N51:Q51"/>
    <mergeCell ref="L62:M62"/>
    <mergeCell ref="L64:M64"/>
    <mergeCell ref="L65:M65"/>
    <mergeCell ref="L63:M63"/>
    <mergeCell ref="L113:M113"/>
    <mergeCell ref="N113:Q113"/>
    <mergeCell ref="N62:Q62"/>
    <mergeCell ref="N61:Q61"/>
    <mergeCell ref="N74:Q74"/>
    <mergeCell ref="L74:M74"/>
    <mergeCell ref="L206:M206"/>
    <mergeCell ref="N206:Q206"/>
    <mergeCell ref="L69:M69"/>
    <mergeCell ref="N69:Q69"/>
    <mergeCell ref="N149:Q149"/>
    <mergeCell ref="N178:Q178"/>
    <mergeCell ref="L183:M183"/>
    <mergeCell ref="N183:Q183"/>
    <mergeCell ref="L189:M189"/>
    <mergeCell ref="N155:Q155"/>
    <mergeCell ref="L163:M163"/>
    <mergeCell ref="N189:Q189"/>
    <mergeCell ref="L192:M192"/>
    <mergeCell ref="N192:Q192"/>
    <mergeCell ref="N179:Q179"/>
    <mergeCell ref="N185:Q185"/>
    <mergeCell ref="L185:M185"/>
    <mergeCell ref="C224:C225"/>
    <mergeCell ref="C227:C228"/>
    <mergeCell ref="D227:D228"/>
    <mergeCell ref="E227:E228"/>
    <mergeCell ref="F227:F228"/>
    <mergeCell ref="H218:H219"/>
    <mergeCell ref="G218:G219"/>
    <mergeCell ref="F218:F219"/>
    <mergeCell ref="E218:E219"/>
    <mergeCell ref="D218:D219"/>
    <mergeCell ref="C218:C219"/>
    <mergeCell ref="C221:C222"/>
    <mergeCell ref="D221:D222"/>
    <mergeCell ref="E221:E222"/>
    <mergeCell ref="F221:F222"/>
    <mergeCell ref="G221:G222"/>
    <mergeCell ref="H221:H222"/>
    <mergeCell ref="G227:H229"/>
    <mergeCell ref="H224:H225"/>
    <mergeCell ref="G224:G225"/>
    <mergeCell ref="F224:F225"/>
    <mergeCell ref="E224:E225"/>
    <mergeCell ref="D224:D225"/>
    <mergeCell ref="H203:H204"/>
    <mergeCell ref="G203:G204"/>
    <mergeCell ref="F203:F204"/>
    <mergeCell ref="E203:E204"/>
    <mergeCell ref="D203:D204"/>
    <mergeCell ref="C203:C204"/>
    <mergeCell ref="C206:C207"/>
    <mergeCell ref="D206:D207"/>
    <mergeCell ref="E206:E207"/>
    <mergeCell ref="F206:F207"/>
    <mergeCell ref="G206:G207"/>
    <mergeCell ref="H206:H207"/>
    <mergeCell ref="C209:C210"/>
    <mergeCell ref="D215:D216"/>
    <mergeCell ref="E215:E216"/>
    <mergeCell ref="F215:F216"/>
    <mergeCell ref="G215:G216"/>
    <mergeCell ref="H215:H216"/>
    <mergeCell ref="A213:H213"/>
    <mergeCell ref="D209:H211"/>
    <mergeCell ref="C215:C217"/>
    <mergeCell ref="E188:E189"/>
    <mergeCell ref="D188:D189"/>
    <mergeCell ref="C188:C189"/>
    <mergeCell ref="C191:C192"/>
    <mergeCell ref="D191:D192"/>
    <mergeCell ref="E191:E192"/>
    <mergeCell ref="F191:F192"/>
    <mergeCell ref="G191:G192"/>
    <mergeCell ref="H191:H192"/>
    <mergeCell ref="H197:H198"/>
    <mergeCell ref="G197:G198"/>
    <mergeCell ref="F197:F198"/>
    <mergeCell ref="E197:E198"/>
    <mergeCell ref="D197:D198"/>
    <mergeCell ref="C197:C198"/>
    <mergeCell ref="C200:C201"/>
    <mergeCell ref="D200:D201"/>
    <mergeCell ref="E200:E201"/>
    <mergeCell ref="F200:F201"/>
    <mergeCell ref="G200:G201"/>
    <mergeCell ref="H200:H201"/>
    <mergeCell ref="F170:F171"/>
    <mergeCell ref="E170:E171"/>
    <mergeCell ref="D170:D171"/>
    <mergeCell ref="C170:C171"/>
    <mergeCell ref="C173:C174"/>
    <mergeCell ref="D173:D174"/>
    <mergeCell ref="E173:E174"/>
    <mergeCell ref="F173:H175"/>
    <mergeCell ref="C179:E181"/>
    <mergeCell ref="A177:H177"/>
    <mergeCell ref="A179:A181"/>
    <mergeCell ref="C164:C165"/>
    <mergeCell ref="C167:C168"/>
    <mergeCell ref="D167:D168"/>
    <mergeCell ref="C185:C186"/>
    <mergeCell ref="D185:D186"/>
    <mergeCell ref="E185:E186"/>
    <mergeCell ref="F185:F186"/>
    <mergeCell ref="G185:G186"/>
    <mergeCell ref="H185:H186"/>
    <mergeCell ref="F179:F180"/>
    <mergeCell ref="G179:G180"/>
    <mergeCell ref="H179:H180"/>
    <mergeCell ref="H182:H183"/>
    <mergeCell ref="G182:G183"/>
    <mergeCell ref="F182:F183"/>
    <mergeCell ref="E182:E183"/>
    <mergeCell ref="D182:D183"/>
    <mergeCell ref="H164:H165"/>
    <mergeCell ref="G164:G165"/>
    <mergeCell ref="F164:F165"/>
    <mergeCell ref="D143:D144"/>
    <mergeCell ref="C143:C144"/>
    <mergeCell ref="H143:H144"/>
    <mergeCell ref="C146:C147"/>
    <mergeCell ref="D146:D147"/>
    <mergeCell ref="E146:E147"/>
    <mergeCell ref="F146:F147"/>
    <mergeCell ref="G146:G147"/>
    <mergeCell ref="H146:H147"/>
    <mergeCell ref="H149:H150"/>
    <mergeCell ref="G149:G150"/>
    <mergeCell ref="F149:F150"/>
    <mergeCell ref="E149:E150"/>
    <mergeCell ref="D149:D150"/>
    <mergeCell ref="C149:C150"/>
    <mergeCell ref="G167:G168"/>
    <mergeCell ref="H167:H168"/>
    <mergeCell ref="C152:C153"/>
    <mergeCell ref="E152:E153"/>
    <mergeCell ref="F152:F153"/>
    <mergeCell ref="G152:G153"/>
    <mergeCell ref="H152:H153"/>
    <mergeCell ref="C155:C156"/>
    <mergeCell ref="D161:D162"/>
    <mergeCell ref="E161:E162"/>
    <mergeCell ref="F161:F162"/>
    <mergeCell ref="G161:G162"/>
    <mergeCell ref="H161:H162"/>
    <mergeCell ref="D155:H157"/>
    <mergeCell ref="C161:C163"/>
    <mergeCell ref="E164:E165"/>
    <mergeCell ref="D164:D165"/>
    <mergeCell ref="C107:C108"/>
    <mergeCell ref="D107:D108"/>
    <mergeCell ref="E107:E108"/>
    <mergeCell ref="F107:F108"/>
    <mergeCell ref="G107:G108"/>
    <mergeCell ref="H107:H108"/>
    <mergeCell ref="C98:C99"/>
    <mergeCell ref="D98:D99"/>
    <mergeCell ref="E98:E99"/>
    <mergeCell ref="F98:F99"/>
    <mergeCell ref="G98:G99"/>
    <mergeCell ref="H98:H99"/>
    <mergeCell ref="H104:H105"/>
    <mergeCell ref="G104:G105"/>
    <mergeCell ref="F104:F105"/>
    <mergeCell ref="F134:F135"/>
    <mergeCell ref="G134:G135"/>
    <mergeCell ref="E113:E114"/>
    <mergeCell ref="F113:F114"/>
    <mergeCell ref="G113:G114"/>
    <mergeCell ref="C113:C114"/>
    <mergeCell ref="N180:Q180"/>
    <mergeCell ref="N156:Q156"/>
    <mergeCell ref="N143:Q143"/>
    <mergeCell ref="N144:Q144"/>
    <mergeCell ref="N146:Q146"/>
    <mergeCell ref="L143:M143"/>
    <mergeCell ref="L144:M144"/>
    <mergeCell ref="L146:M146"/>
    <mergeCell ref="L147:M147"/>
    <mergeCell ref="N147:Q147"/>
    <mergeCell ref="N153:Q153"/>
    <mergeCell ref="L145:M145"/>
    <mergeCell ref="L159:M159"/>
    <mergeCell ref="L160:M160"/>
    <mergeCell ref="L166:M166"/>
    <mergeCell ref="N157:Q157"/>
    <mergeCell ref="L153:M153"/>
    <mergeCell ref="L152:M152"/>
    <mergeCell ref="N152:Q152"/>
    <mergeCell ref="L155:M155"/>
    <mergeCell ref="N161:Q161"/>
    <mergeCell ref="N163:Q163"/>
    <mergeCell ref="L165:M165"/>
    <mergeCell ref="N165:Q165"/>
    <mergeCell ref="L175:M175"/>
    <mergeCell ref="L180:M180"/>
    <mergeCell ref="H140:H141"/>
    <mergeCell ref="G143:G144"/>
    <mergeCell ref="F143:F144"/>
    <mergeCell ref="E143:E144"/>
    <mergeCell ref="H170:H171"/>
    <mergeCell ref="N97:Q97"/>
    <mergeCell ref="N101:Q101"/>
    <mergeCell ref="L101:M101"/>
    <mergeCell ref="L97:M97"/>
    <mergeCell ref="N120:Q120"/>
    <mergeCell ref="N121:Q121"/>
    <mergeCell ref="I92:I94"/>
    <mergeCell ref="J92:J94"/>
    <mergeCell ref="I95:I97"/>
    <mergeCell ref="J95:J97"/>
    <mergeCell ref="I98:I100"/>
    <mergeCell ref="J98:J100"/>
    <mergeCell ref="H113:H114"/>
    <mergeCell ref="F122:F123"/>
    <mergeCell ref="G122:G123"/>
    <mergeCell ref="H122:H123"/>
    <mergeCell ref="L112:M112"/>
    <mergeCell ref="N102:Q102"/>
    <mergeCell ref="N104:Q104"/>
    <mergeCell ref="N105:Q105"/>
    <mergeCell ref="N106:Q106"/>
    <mergeCell ref="N107:Q107"/>
    <mergeCell ref="N108:Q108"/>
    <mergeCell ref="G170:G171"/>
    <mergeCell ref="N109:Q109"/>
    <mergeCell ref="N110:Q110"/>
    <mergeCell ref="N111:Q111"/>
    <mergeCell ref="N96:Q96"/>
    <mergeCell ref="C80:C81"/>
    <mergeCell ref="D80:D81"/>
    <mergeCell ref="E80:E81"/>
    <mergeCell ref="N112:Q112"/>
    <mergeCell ref="L102:M102"/>
    <mergeCell ref="F92:F93"/>
    <mergeCell ref="G92:G93"/>
    <mergeCell ref="H92:H93"/>
    <mergeCell ref="C62:C63"/>
    <mergeCell ref="E68:E69"/>
    <mergeCell ref="F68:F69"/>
    <mergeCell ref="G68:G69"/>
    <mergeCell ref="H68:H69"/>
    <mergeCell ref="H71:H72"/>
    <mergeCell ref="G71:G72"/>
    <mergeCell ref="F71:F72"/>
    <mergeCell ref="E71:E72"/>
    <mergeCell ref="D71:D72"/>
    <mergeCell ref="C71:C72"/>
    <mergeCell ref="D62:D63"/>
    <mergeCell ref="H110:H111"/>
    <mergeCell ref="G110:G111"/>
    <mergeCell ref="F110:F111"/>
    <mergeCell ref="E110:E111"/>
    <mergeCell ref="D110:D111"/>
    <mergeCell ref="C110:C111"/>
    <mergeCell ref="C92:C93"/>
    <mergeCell ref="D92:D93"/>
    <mergeCell ref="E92:E93"/>
    <mergeCell ref="H95:H96"/>
    <mergeCell ref="G95:G96"/>
    <mergeCell ref="F44:F45"/>
    <mergeCell ref="E44:E45"/>
    <mergeCell ref="D44:D45"/>
    <mergeCell ref="C44:C45"/>
    <mergeCell ref="H56:H57"/>
    <mergeCell ref="H59:H60"/>
    <mergeCell ref="G59:G60"/>
    <mergeCell ref="F59:F60"/>
    <mergeCell ref="E59:E60"/>
    <mergeCell ref="C59:C60"/>
    <mergeCell ref="D59:D60"/>
    <mergeCell ref="C56:C57"/>
    <mergeCell ref="D56:D57"/>
    <mergeCell ref="E56:E57"/>
    <mergeCell ref="D53:D54"/>
    <mergeCell ref="C53:C54"/>
    <mergeCell ref="E77:E78"/>
    <mergeCell ref="H236:J236"/>
    <mergeCell ref="K236:L236"/>
    <mergeCell ref="N236:O236"/>
    <mergeCell ref="N237:O237"/>
    <mergeCell ref="L241:Q241"/>
    <mergeCell ref="L239:Q239"/>
    <mergeCell ref="L240:Q240"/>
    <mergeCell ref="E237:G237"/>
    <mergeCell ref="H237:J237"/>
    <mergeCell ref="A239:I239"/>
    <mergeCell ref="A241:I241"/>
    <mergeCell ref="A240:I240"/>
    <mergeCell ref="L15:M15"/>
    <mergeCell ref="N15:Q15"/>
    <mergeCell ref="L16:M16"/>
    <mergeCell ref="N16:Q16"/>
    <mergeCell ref="L24:M24"/>
    <mergeCell ref="L25:M25"/>
    <mergeCell ref="L26:M26"/>
    <mergeCell ref="L27:M27"/>
    <mergeCell ref="N34:Q34"/>
    <mergeCell ref="L33:M33"/>
    <mergeCell ref="N33:Q33"/>
    <mergeCell ref="L34:M34"/>
    <mergeCell ref="L42:M42"/>
    <mergeCell ref="N42:Q42"/>
    <mergeCell ref="N41:Q41"/>
    <mergeCell ref="N40:Q40"/>
    <mergeCell ref="N39:Q39"/>
    <mergeCell ref="F95:F96"/>
    <mergeCell ref="E41:E42"/>
    <mergeCell ref="F41:F42"/>
    <mergeCell ref="G35:G36"/>
    <mergeCell ref="H35:H36"/>
    <mergeCell ref="H38:H39"/>
    <mergeCell ref="N213:Q213"/>
    <mergeCell ref="N212:Q212"/>
    <mergeCell ref="N184:Q184"/>
    <mergeCell ref="N186:Q186"/>
    <mergeCell ref="N195:Q195"/>
    <mergeCell ref="N198:Q198"/>
    <mergeCell ref="N204:Q204"/>
    <mergeCell ref="N207:Q207"/>
    <mergeCell ref="N188:Q188"/>
    <mergeCell ref="N196:Q196"/>
    <mergeCell ref="N199:Q199"/>
    <mergeCell ref="N210:Q210"/>
    <mergeCell ref="N167:Q167"/>
    <mergeCell ref="N170:Q170"/>
    <mergeCell ref="N173:Q173"/>
    <mergeCell ref="L167:M167"/>
    <mergeCell ref="L168:M168"/>
    <mergeCell ref="L170:M170"/>
    <mergeCell ref="L173:M173"/>
    <mergeCell ref="L177:M177"/>
    <mergeCell ref="N177:Q177"/>
    <mergeCell ref="N168:Q168"/>
    <mergeCell ref="N169:Q169"/>
    <mergeCell ref="N172:Q172"/>
    <mergeCell ref="N174:Q174"/>
    <mergeCell ref="L178:M178"/>
    <mergeCell ref="L213:M213"/>
    <mergeCell ref="L200:M200"/>
    <mergeCell ref="L201:M201"/>
    <mergeCell ref="L45:M45"/>
    <mergeCell ref="G38:G39"/>
    <mergeCell ref="F38:F39"/>
    <mergeCell ref="E38:E39"/>
    <mergeCell ref="D38:D39"/>
    <mergeCell ref="C38:C39"/>
    <mergeCell ref="C41:C42"/>
    <mergeCell ref="D41:D42"/>
    <mergeCell ref="L133:M133"/>
    <mergeCell ref="N133:Q133"/>
    <mergeCell ref="L135:M135"/>
    <mergeCell ref="N135:Q135"/>
    <mergeCell ref="L140:M140"/>
    <mergeCell ref="N140:Q140"/>
    <mergeCell ref="N158:Q158"/>
    <mergeCell ref="N145:Q145"/>
    <mergeCell ref="L149:M149"/>
    <mergeCell ref="F56:F57"/>
    <mergeCell ref="G56:G57"/>
    <mergeCell ref="L120:M120"/>
    <mergeCell ref="L131:M131"/>
    <mergeCell ref="L121:M121"/>
    <mergeCell ref="L158:M158"/>
    <mergeCell ref="L68:M68"/>
    <mergeCell ref="N68:Q68"/>
    <mergeCell ref="L70:M70"/>
    <mergeCell ref="N70:Q70"/>
    <mergeCell ref="E95:E96"/>
    <mergeCell ref="G41:G42"/>
    <mergeCell ref="H41:H42"/>
    <mergeCell ref="H44:H45"/>
    <mergeCell ref="G44:G45"/>
    <mergeCell ref="L7:Q7"/>
    <mergeCell ref="L8:Q8"/>
    <mergeCell ref="L9:Q9"/>
    <mergeCell ref="B17:B19"/>
    <mergeCell ref="A20:A22"/>
    <mergeCell ref="A29:A31"/>
    <mergeCell ref="A15:H15"/>
    <mergeCell ref="A17:A19"/>
    <mergeCell ref="A23:A25"/>
    <mergeCell ref="I26:I28"/>
    <mergeCell ref="I29:I31"/>
    <mergeCell ref="A26:A28"/>
    <mergeCell ref="I20:I22"/>
    <mergeCell ref="I23:I25"/>
    <mergeCell ref="B20:B21"/>
    <mergeCell ref="C20:C21"/>
    <mergeCell ref="A38:A40"/>
    <mergeCell ref="I35:I37"/>
    <mergeCell ref="J35:J37"/>
    <mergeCell ref="I38:I40"/>
    <mergeCell ref="N35:Q35"/>
    <mergeCell ref="L35:M35"/>
    <mergeCell ref="J38:J40"/>
    <mergeCell ref="L40:M40"/>
    <mergeCell ref="N38:Q38"/>
    <mergeCell ref="F17:F18"/>
    <mergeCell ref="G17:G18"/>
    <mergeCell ref="H17:H18"/>
    <mergeCell ref="H23:H24"/>
    <mergeCell ref="H26:H27"/>
    <mergeCell ref="H29:H30"/>
    <mergeCell ref="F35:F36"/>
    <mergeCell ref="L19:M19"/>
    <mergeCell ref="L18:M18"/>
    <mergeCell ref="A56:A58"/>
    <mergeCell ref="L38:M38"/>
    <mergeCell ref="C35:C36"/>
    <mergeCell ref="D35:D36"/>
    <mergeCell ref="E35:E36"/>
    <mergeCell ref="N28:Q28"/>
    <mergeCell ref="N31:Q31"/>
    <mergeCell ref="L21:M21"/>
    <mergeCell ref="N21:Q21"/>
    <mergeCell ref="L22:M22"/>
    <mergeCell ref="N22:Q22"/>
    <mergeCell ref="L23:M23"/>
    <mergeCell ref="N23:Q23"/>
    <mergeCell ref="N20:Q20"/>
    <mergeCell ref="L31:M31"/>
    <mergeCell ref="A41:A43"/>
    <mergeCell ref="A44:A46"/>
    <mergeCell ref="I41:I43"/>
    <mergeCell ref="J41:J43"/>
    <mergeCell ref="I44:I46"/>
    <mergeCell ref="J44:J46"/>
    <mergeCell ref="A50:A52"/>
    <mergeCell ref="I50:I52"/>
    <mergeCell ref="J50:J52"/>
    <mergeCell ref="A53:A55"/>
    <mergeCell ref="I53:I55"/>
    <mergeCell ref="J53:J55"/>
    <mergeCell ref="L41:M41"/>
    <mergeCell ref="L48:M48"/>
    <mergeCell ref="N48:Q48"/>
    <mergeCell ref="D20:D21"/>
    <mergeCell ref="E20:E21"/>
    <mergeCell ref="F20:F21"/>
    <mergeCell ref="G20:G21"/>
    <mergeCell ref="H20:H21"/>
    <mergeCell ref="A33:H33"/>
    <mergeCell ref="A35:A37"/>
    <mergeCell ref="A48:H48"/>
    <mergeCell ref="A1:Q1"/>
    <mergeCell ref="A4:B4"/>
    <mergeCell ref="A3:C3"/>
    <mergeCell ref="D3:Q3"/>
    <mergeCell ref="N19:Q19"/>
    <mergeCell ref="N18:Q18"/>
    <mergeCell ref="C17:E19"/>
    <mergeCell ref="A6:H6"/>
    <mergeCell ref="A7:H7"/>
    <mergeCell ref="A8:H8"/>
    <mergeCell ref="A9:H9"/>
    <mergeCell ref="I6:K13"/>
    <mergeCell ref="L11:Q11"/>
    <mergeCell ref="L12:Q12"/>
    <mergeCell ref="L28:M28"/>
    <mergeCell ref="L32:M32"/>
    <mergeCell ref="N32:Q32"/>
    <mergeCell ref="L29:M29"/>
    <mergeCell ref="N29:Q29"/>
    <mergeCell ref="L13:Q13"/>
    <mergeCell ref="I17:I19"/>
    <mergeCell ref="J17:J19"/>
    <mergeCell ref="E4:F4"/>
    <mergeCell ref="C4:D4"/>
    <mergeCell ref="L6:Q6"/>
    <mergeCell ref="J20:J22"/>
    <mergeCell ref="J26:J28"/>
    <mergeCell ref="J29:J31"/>
    <mergeCell ref="J23:J25"/>
    <mergeCell ref="A59:A61"/>
    <mergeCell ref="I59:I61"/>
    <mergeCell ref="J59:J61"/>
    <mergeCell ref="A62:A64"/>
    <mergeCell ref="I62:I64"/>
    <mergeCell ref="J62:J64"/>
    <mergeCell ref="E62:H64"/>
    <mergeCell ref="A71:A73"/>
    <mergeCell ref="I68:I70"/>
    <mergeCell ref="J68:J70"/>
    <mergeCell ref="I71:I73"/>
    <mergeCell ref="J71:J73"/>
    <mergeCell ref="A66:H66"/>
    <mergeCell ref="I56:I58"/>
    <mergeCell ref="J56:J58"/>
    <mergeCell ref="C50:C51"/>
    <mergeCell ref="D50:D51"/>
    <mergeCell ref="E50:E51"/>
    <mergeCell ref="F50:F51"/>
    <mergeCell ref="G50:G51"/>
    <mergeCell ref="H50:H51"/>
    <mergeCell ref="H53:H54"/>
    <mergeCell ref="G53:G54"/>
    <mergeCell ref="F53:F54"/>
    <mergeCell ref="E53:E54"/>
    <mergeCell ref="N63:Q63"/>
    <mergeCell ref="N64:Q64"/>
    <mergeCell ref="A140:A142"/>
    <mergeCell ref="D128:D129"/>
    <mergeCell ref="E128:E129"/>
    <mergeCell ref="F128:F129"/>
    <mergeCell ref="A128:A130"/>
    <mergeCell ref="A134:A136"/>
    <mergeCell ref="D113:D114"/>
    <mergeCell ref="A131:A133"/>
    <mergeCell ref="A86:A88"/>
    <mergeCell ref="A89:A91"/>
    <mergeCell ref="A74:A76"/>
    <mergeCell ref="A77:A79"/>
    <mergeCell ref="A80:A82"/>
    <mergeCell ref="G80:H82"/>
    <mergeCell ref="C68:D70"/>
    <mergeCell ref="C86:F88"/>
    <mergeCell ref="C122:D124"/>
    <mergeCell ref="H134:H136"/>
    <mergeCell ref="C74:C75"/>
    <mergeCell ref="D74:D75"/>
    <mergeCell ref="F74:F75"/>
    <mergeCell ref="E74:E75"/>
    <mergeCell ref="G74:G75"/>
    <mergeCell ref="H74:H75"/>
    <mergeCell ref="H77:H78"/>
    <mergeCell ref="A68:A70"/>
    <mergeCell ref="F80:F81"/>
    <mergeCell ref="G86:G87"/>
    <mergeCell ref="H86:H87"/>
    <mergeCell ref="H89:H90"/>
    <mergeCell ref="C116:C117"/>
    <mergeCell ref="D116:D117"/>
    <mergeCell ref="B95:B96"/>
    <mergeCell ref="B107:B108"/>
    <mergeCell ref="B110:B111"/>
    <mergeCell ref="B113:B114"/>
    <mergeCell ref="B116:B117"/>
    <mergeCell ref="B125:B126"/>
    <mergeCell ref="B128:B129"/>
    <mergeCell ref="B131:B132"/>
    <mergeCell ref="B134:B135"/>
    <mergeCell ref="C89:C90"/>
    <mergeCell ref="D89:D90"/>
    <mergeCell ref="E89:E90"/>
    <mergeCell ref="F89:F90"/>
    <mergeCell ref="A104:A106"/>
    <mergeCell ref="A107:A109"/>
    <mergeCell ref="A110:A112"/>
    <mergeCell ref="A113:A115"/>
    <mergeCell ref="A116:A118"/>
    <mergeCell ref="A120:H120"/>
    <mergeCell ref="E122:E123"/>
    <mergeCell ref="H125:H126"/>
    <mergeCell ref="G125:G126"/>
    <mergeCell ref="F125:F126"/>
    <mergeCell ref="E125:E126"/>
    <mergeCell ref="D125:D126"/>
    <mergeCell ref="C125:C126"/>
    <mergeCell ref="C128:C129"/>
    <mergeCell ref="D95:D96"/>
    <mergeCell ref="C95:C96"/>
    <mergeCell ref="E104:E105"/>
    <mergeCell ref="D104:D105"/>
    <mergeCell ref="C104:C105"/>
    <mergeCell ref="A152:A154"/>
    <mergeCell ref="A95:A97"/>
    <mergeCell ref="A122:A124"/>
    <mergeCell ref="A125:A127"/>
    <mergeCell ref="A143:A145"/>
    <mergeCell ref="A173:A175"/>
    <mergeCell ref="A146:A148"/>
    <mergeCell ref="A167:A169"/>
    <mergeCell ref="E116:H118"/>
    <mergeCell ref="A98:A100"/>
    <mergeCell ref="A92:A94"/>
    <mergeCell ref="A159:H159"/>
    <mergeCell ref="A170:A172"/>
    <mergeCell ref="A138:H138"/>
    <mergeCell ref="A149:A151"/>
    <mergeCell ref="A155:A157"/>
    <mergeCell ref="A161:A163"/>
    <mergeCell ref="G128:G129"/>
    <mergeCell ref="H128:H129"/>
    <mergeCell ref="H131:H132"/>
    <mergeCell ref="G131:G132"/>
    <mergeCell ref="F131:F132"/>
    <mergeCell ref="E131:E132"/>
    <mergeCell ref="D131:D132"/>
    <mergeCell ref="C131:C132"/>
    <mergeCell ref="C134:C135"/>
    <mergeCell ref="D134:D135"/>
    <mergeCell ref="E134:E135"/>
    <mergeCell ref="A164:A166"/>
    <mergeCell ref="B143:B144"/>
    <mergeCell ref="B146:B147"/>
    <mergeCell ref="B149:B150"/>
    <mergeCell ref="A197:A199"/>
    <mergeCell ref="A200:A202"/>
    <mergeCell ref="A224:A226"/>
    <mergeCell ref="A227:A229"/>
    <mergeCell ref="A203:A205"/>
    <mergeCell ref="A215:A217"/>
    <mergeCell ref="A218:A220"/>
    <mergeCell ref="A221:A223"/>
    <mergeCell ref="A209:A211"/>
    <mergeCell ref="A206:A208"/>
    <mergeCell ref="A185:A187"/>
    <mergeCell ref="A188:A190"/>
    <mergeCell ref="A191:A193"/>
    <mergeCell ref="A195:H195"/>
    <mergeCell ref="B182:B183"/>
    <mergeCell ref="B185:B186"/>
    <mergeCell ref="B188:B189"/>
    <mergeCell ref="B191:B192"/>
    <mergeCell ref="B218:B219"/>
    <mergeCell ref="B221:B222"/>
    <mergeCell ref="B224:B225"/>
    <mergeCell ref="B227:B228"/>
    <mergeCell ref="B197:B198"/>
    <mergeCell ref="A182:A184"/>
    <mergeCell ref="B200:B201"/>
    <mergeCell ref="B203:B204"/>
    <mergeCell ref="B206:B207"/>
    <mergeCell ref="B209:B210"/>
    <mergeCell ref="C182:C183"/>
    <mergeCell ref="H188:H189"/>
    <mergeCell ref="G188:G189"/>
    <mergeCell ref="F188:F189"/>
    <mergeCell ref="I107:I109"/>
    <mergeCell ref="J107:J109"/>
    <mergeCell ref="I110:I112"/>
    <mergeCell ref="J110:J112"/>
    <mergeCell ref="I113:I115"/>
    <mergeCell ref="J113:J115"/>
    <mergeCell ref="I116:I118"/>
    <mergeCell ref="J116:J118"/>
    <mergeCell ref="I134:I136"/>
    <mergeCell ref="J134:J136"/>
    <mergeCell ref="I74:I76"/>
    <mergeCell ref="J74:J76"/>
    <mergeCell ref="I77:I79"/>
    <mergeCell ref="J77:J79"/>
    <mergeCell ref="I86:I88"/>
    <mergeCell ref="J86:J88"/>
    <mergeCell ref="I89:I91"/>
    <mergeCell ref="J89:J91"/>
    <mergeCell ref="I104:I106"/>
    <mergeCell ref="J104:J106"/>
    <mergeCell ref="I80:I82"/>
    <mergeCell ref="J80:J82"/>
    <mergeCell ref="J173:J175"/>
    <mergeCell ref="I149:I151"/>
    <mergeCell ref="J149:J151"/>
    <mergeCell ref="I152:I154"/>
    <mergeCell ref="J152:J154"/>
    <mergeCell ref="I155:I157"/>
    <mergeCell ref="J155:J157"/>
    <mergeCell ref="I161:I163"/>
    <mergeCell ref="J161:J163"/>
    <mergeCell ref="I140:I142"/>
    <mergeCell ref="J140:J142"/>
    <mergeCell ref="I143:I145"/>
    <mergeCell ref="J143:J145"/>
    <mergeCell ref="I146:I148"/>
    <mergeCell ref="J146:J148"/>
    <mergeCell ref="I122:I124"/>
    <mergeCell ref="J122:J124"/>
    <mergeCell ref="I125:I127"/>
    <mergeCell ref="J125:J127"/>
    <mergeCell ref="I128:I130"/>
    <mergeCell ref="J128:J130"/>
    <mergeCell ref="I131:I133"/>
    <mergeCell ref="J131:J133"/>
    <mergeCell ref="J164:J166"/>
    <mergeCell ref="I167:I169"/>
    <mergeCell ref="J167:J169"/>
    <mergeCell ref="I170:I172"/>
    <mergeCell ref="J170:J172"/>
    <mergeCell ref="I173:I175"/>
    <mergeCell ref="G4:Q4"/>
    <mergeCell ref="I209:I211"/>
    <mergeCell ref="J209:J211"/>
    <mergeCell ref="I215:I217"/>
    <mergeCell ref="J215:J217"/>
    <mergeCell ref="I218:I220"/>
    <mergeCell ref="J218:J220"/>
    <mergeCell ref="I221:I223"/>
    <mergeCell ref="J221:J223"/>
    <mergeCell ref="I197:I199"/>
    <mergeCell ref="J197:J199"/>
    <mergeCell ref="I200:I202"/>
    <mergeCell ref="J200:J202"/>
    <mergeCell ref="L212:M212"/>
    <mergeCell ref="I203:I205"/>
    <mergeCell ref="J203:J205"/>
    <mergeCell ref="L53:M53"/>
    <mergeCell ref="L55:M55"/>
    <mergeCell ref="I206:I208"/>
    <mergeCell ref="J206:J208"/>
    <mergeCell ref="I179:I181"/>
    <mergeCell ref="J179:J181"/>
    <mergeCell ref="I182:I184"/>
    <mergeCell ref="J182:J184"/>
    <mergeCell ref="I185:I187"/>
    <mergeCell ref="J185:J187"/>
    <mergeCell ref="I188:I190"/>
    <mergeCell ref="J188:J190"/>
    <mergeCell ref="I191:I193"/>
    <mergeCell ref="J191:J193"/>
    <mergeCell ref="L130:M130"/>
    <mergeCell ref="L198:M198"/>
    <mergeCell ref="L196:M196"/>
    <mergeCell ref="L199:M199"/>
    <mergeCell ref="L210:M210"/>
    <mergeCell ref="L123:M123"/>
    <mergeCell ref="L124:M124"/>
    <mergeCell ref="L125:M125"/>
    <mergeCell ref="L126:M126"/>
    <mergeCell ref="L127:M127"/>
    <mergeCell ref="L128:M128"/>
    <mergeCell ref="L129:M129"/>
    <mergeCell ref="L137:M137"/>
    <mergeCell ref="L138:M138"/>
    <mergeCell ref="L139:M139"/>
    <mergeCell ref="L132:M132"/>
    <mergeCell ref="L205:M205"/>
    <mergeCell ref="L208:M208"/>
    <mergeCell ref="L169:M169"/>
    <mergeCell ref="L194:M194"/>
    <mergeCell ref="L157:M157"/>
    <mergeCell ref="L161:M161"/>
    <mergeCell ref="L191:M191"/>
    <mergeCell ref="L179:M179"/>
    <mergeCell ref="A250:C250"/>
    <mergeCell ref="D250:I250"/>
    <mergeCell ref="L250:N250"/>
    <mergeCell ref="O250:Q250"/>
    <mergeCell ref="A243:Q243"/>
    <mergeCell ref="A244:I244"/>
    <mergeCell ref="L244:Q244"/>
    <mergeCell ref="A247:C247"/>
    <mergeCell ref="A249:C249"/>
    <mergeCell ref="A248:C248"/>
    <mergeCell ref="D248:I248"/>
    <mergeCell ref="L249:N249"/>
    <mergeCell ref="L10:Q10"/>
    <mergeCell ref="L20:M20"/>
    <mergeCell ref="L222:M222"/>
    <mergeCell ref="L223:M223"/>
    <mergeCell ref="L225:M225"/>
    <mergeCell ref="L226:M226"/>
    <mergeCell ref="L228:M228"/>
    <mergeCell ref="L156:M156"/>
    <mergeCell ref="L216:M216"/>
    <mergeCell ref="L195:M195"/>
    <mergeCell ref="L184:M184"/>
    <mergeCell ref="L181:M181"/>
    <mergeCell ref="L186:M186"/>
    <mergeCell ref="L217:M217"/>
    <mergeCell ref="L219:M219"/>
    <mergeCell ref="L197:M197"/>
    <mergeCell ref="L56:M56"/>
    <mergeCell ref="L17:M17"/>
    <mergeCell ref="N17:Q17"/>
    <mergeCell ref="L188:M188"/>
    <mergeCell ref="N65:Q65"/>
    <mergeCell ref="A13:H13"/>
    <mergeCell ref="A12:H12"/>
    <mergeCell ref="A11:H11"/>
    <mergeCell ref="A10:H10"/>
    <mergeCell ref="O249:Q249"/>
    <mergeCell ref="D245:I245"/>
    <mergeCell ref="A245:C245"/>
    <mergeCell ref="A246:C246"/>
    <mergeCell ref="D246:I246"/>
    <mergeCell ref="D247:I247"/>
    <mergeCell ref="D249:I249"/>
    <mergeCell ref="O245:Q245"/>
    <mergeCell ref="O246:Q246"/>
    <mergeCell ref="O247:Q247"/>
    <mergeCell ref="O248:Q248"/>
    <mergeCell ref="L247:N247"/>
    <mergeCell ref="L245:N245"/>
    <mergeCell ref="L246:N246"/>
    <mergeCell ref="L248:N248"/>
    <mergeCell ref="K237:M237"/>
    <mergeCell ref="N73:Q73"/>
    <mergeCell ref="L86:M86"/>
    <mergeCell ref="N86:Q86"/>
    <mergeCell ref="L89:M89"/>
    <mergeCell ref="N89:Q89"/>
    <mergeCell ref="L92:M92"/>
    <mergeCell ref="N92:Q92"/>
    <mergeCell ref="L103:M103"/>
    <mergeCell ref="N103:Q103"/>
    <mergeCell ref="N75:Q75"/>
    <mergeCell ref="N76:Q76"/>
    <mergeCell ref="L90:M90"/>
    <mergeCell ref="L91:M91"/>
    <mergeCell ref="L75:M75"/>
    <mergeCell ref="L73:M73"/>
    <mergeCell ref="L78:M78"/>
    <mergeCell ref="N78:Q78"/>
    <mergeCell ref="N79:Q79"/>
    <mergeCell ref="N80:Q80"/>
    <mergeCell ref="N81:Q81"/>
    <mergeCell ref="L81:M81"/>
    <mergeCell ref="L80:M80"/>
    <mergeCell ref="L79:M79"/>
    <mergeCell ref="L83:M83"/>
    <mergeCell ref="N83:Q83"/>
    <mergeCell ref="L76:M76"/>
    <mergeCell ref="N84:Q84"/>
    <mergeCell ref="L84:M84"/>
    <mergeCell ref="N87:Q87"/>
    <mergeCell ref="L87:M87"/>
    <mergeCell ref="L104:M104"/>
    <mergeCell ref="L105:M105"/>
    <mergeCell ref="N90:Q90"/>
    <mergeCell ref="N91:Q91"/>
    <mergeCell ref="N93:Q93"/>
    <mergeCell ref="N94:Q94"/>
    <mergeCell ref="N95:Q95"/>
    <mergeCell ref="L115:M115"/>
    <mergeCell ref="N115:Q115"/>
    <mergeCell ref="L37:M37"/>
    <mergeCell ref="L30:M30"/>
    <mergeCell ref="N30:Q30"/>
    <mergeCell ref="N37:Q37"/>
    <mergeCell ref="L44:M44"/>
    <mergeCell ref="N44:Q44"/>
    <mergeCell ref="N45:Q45"/>
    <mergeCell ref="L47:M47"/>
    <mergeCell ref="N47:Q47"/>
    <mergeCell ref="L50:M50"/>
    <mergeCell ref="N50:Q50"/>
    <mergeCell ref="N52:Q52"/>
    <mergeCell ref="N53:Q53"/>
    <mergeCell ref="N54:Q54"/>
    <mergeCell ref="N55:Q55"/>
    <mergeCell ref="L58:M58"/>
    <mergeCell ref="N58:Q58"/>
    <mergeCell ref="L67:M67"/>
    <mergeCell ref="N67:Q67"/>
    <mergeCell ref="L72:M72"/>
    <mergeCell ref="N72:Q72"/>
    <mergeCell ref="L110:M110"/>
    <mergeCell ref="L111:M111"/>
    <mergeCell ref="L204:M204"/>
    <mergeCell ref="L207:M207"/>
    <mergeCell ref="L93:M93"/>
    <mergeCell ref="L94:M94"/>
    <mergeCell ref="L95:M95"/>
    <mergeCell ref="L96:M96"/>
    <mergeCell ref="L100:M100"/>
    <mergeCell ref="N100:Q100"/>
    <mergeCell ref="L117:M117"/>
    <mergeCell ref="L118:M118"/>
    <mergeCell ref="N117:Q117"/>
    <mergeCell ref="N118:Q118"/>
    <mergeCell ref="L99:M99"/>
    <mergeCell ref="N99:Q99"/>
    <mergeCell ref="B50:B51"/>
    <mergeCell ref="B23:B24"/>
    <mergeCell ref="B26:B27"/>
    <mergeCell ref="B29:B30"/>
    <mergeCell ref="B35:B36"/>
    <mergeCell ref="B38:B39"/>
    <mergeCell ref="B41:B42"/>
    <mergeCell ref="B44:B45"/>
    <mergeCell ref="B53:B54"/>
    <mergeCell ref="B56:B57"/>
    <mergeCell ref="B59:B60"/>
    <mergeCell ref="B62:B63"/>
    <mergeCell ref="B71:B72"/>
    <mergeCell ref="B74:B75"/>
    <mergeCell ref="B77:B78"/>
    <mergeCell ref="B80:B81"/>
    <mergeCell ref="B89:B90"/>
    <mergeCell ref="B92:B93"/>
    <mergeCell ref="A84:H84"/>
    <mergeCell ref="A102:H102"/>
    <mergeCell ref="L106:M106"/>
    <mergeCell ref="L107:M107"/>
    <mergeCell ref="L108:M108"/>
    <mergeCell ref="L109:M109"/>
    <mergeCell ref="C234:E234"/>
    <mergeCell ref="T124:U124"/>
    <mergeCell ref="V124:Y124"/>
    <mergeCell ref="T125:U125"/>
    <mergeCell ref="V125:Y125"/>
    <mergeCell ref="T126:U126"/>
    <mergeCell ref="V126:Y126"/>
    <mergeCell ref="T127:U127"/>
    <mergeCell ref="V127:Y127"/>
    <mergeCell ref="T128:U128"/>
    <mergeCell ref="V128:Y128"/>
    <mergeCell ref="T129:U129"/>
    <mergeCell ref="V129:Y129"/>
    <mergeCell ref="L150:M150"/>
    <mergeCell ref="N150:Q150"/>
    <mergeCell ref="L122:M122"/>
    <mergeCell ref="N122:Q122"/>
    <mergeCell ref="L134:M134"/>
    <mergeCell ref="N134:Q134"/>
    <mergeCell ref="L164:M164"/>
    <mergeCell ref="N164:Q164"/>
    <mergeCell ref="I224:I226"/>
    <mergeCell ref="J224:J226"/>
    <mergeCell ref="I227:I229"/>
    <mergeCell ref="J227:J229"/>
    <mergeCell ref="I164:I166"/>
    <mergeCell ref="L116:M116"/>
    <mergeCell ref="N116:Q116"/>
    <mergeCell ref="B152:B153"/>
    <mergeCell ref="B155:B156"/>
    <mergeCell ref="B164:B165"/>
    <mergeCell ref="B167:B168"/>
    <mergeCell ref="B170:B171"/>
    <mergeCell ref="B173:B174"/>
    <mergeCell ref="G77:G78"/>
    <mergeCell ref="F77:F78"/>
    <mergeCell ref="C23:C24"/>
    <mergeCell ref="D23:D24"/>
    <mergeCell ref="E23:E24"/>
    <mergeCell ref="F23:F24"/>
    <mergeCell ref="G23:G24"/>
    <mergeCell ref="G26:G27"/>
    <mergeCell ref="F26:F27"/>
    <mergeCell ref="E26:E27"/>
    <mergeCell ref="D26:D27"/>
    <mergeCell ref="C26:C27"/>
    <mergeCell ref="C29:C30"/>
    <mergeCell ref="D29:D30"/>
    <mergeCell ref="E29:E30"/>
    <mergeCell ref="F29:F30"/>
    <mergeCell ref="G29:G30"/>
    <mergeCell ref="G89:G90"/>
    <mergeCell ref="D152:D153"/>
    <mergeCell ref="E167:E168"/>
    <mergeCell ref="F167:F168"/>
    <mergeCell ref="D77:D78"/>
    <mergeCell ref="C77:C78"/>
    <mergeCell ref="C140:G142"/>
  </mergeCells>
  <conditionalFormatting sqref="C50:H50 C67:H67 C85:H85 C103:H104 C125:H125 C143:H143 C161:H161 C197:H197 C215:H215 C71:H71 C68:C69 E68:H68 C89:H89 C86:C87 G86:H86 C122:C123 E122:H122 C140:C141 H140 C155:D155 C164:H164 C173:F173 C179:C180 F179:H179 C218:H218 C182:H182 C35:H35 E63:H63 G81:H81 E117:H117 H135 D156 C162 F174 D210:H210 C216 C223:H224 G228:H228 C37:H38 C40:H41 C43:H44 C46:H46 C52:H53 C55:H56 C58:H59 C61:H62 C64:H64 E70:H70 C73:H74 C76:H77 C79:H80 C91:H92 C94:H95 C97:H98 C100:H100 C106:H107 C109:H110 C112:H113 C115:H116 C118:H118 E124:H124 C127:H128 C130:H131 C133:H134 C136:G136 H142 C145:H146 C148:H149 C151:H152 C154:H154 C157 D163:H163 C166:H167 C169:H170 C172:H172 C175:E175 F181:H181 C184:H185 C187:H188 C190:H191 C193:H194 C199:H200 C202:H203 C205:H206 C208:H209 C211:H211 D217:H217 C220:H221 C226:H227 C229:H230 C82:H82 G88:H88">
    <cfRule type="containsText" dxfId="369" priority="944" operator="containsText" text="AA">
      <formula>NOT(ISERROR(SEARCH("AA",C35)))</formula>
    </cfRule>
    <cfRule type="containsText" dxfId="368" priority="945" operator="containsText" text="RP">
      <formula>NOT(ISERROR(SEARCH("RP",C35)))</formula>
    </cfRule>
    <cfRule type="containsText" dxfId="367" priority="946" operator="containsText" text="PL">
      <formula>NOT(ISERROR(SEARCH("PL",C35)))</formula>
    </cfRule>
    <cfRule type="containsText" dxfId="366" priority="947" operator="containsText" text="CCNL">
      <formula>NOT(ISERROR(SEARCH("CCNL",C35)))</formula>
    </cfRule>
    <cfRule type="containsText" dxfId="365" priority="948" operator="containsText" text="NL">
      <formula>NOT(ISERROR(SEARCH("NL",C35)))</formula>
    </cfRule>
  </conditionalFormatting>
  <conditionalFormatting sqref="L86 N90 N86 L47:L48 N47:N48 L70 L81 N81 N23:N27 L19:L27">
    <cfRule type="cellIs" dxfId="364" priority="943" stopIfTrue="1" operator="equal">
      <formula>"NL"</formula>
    </cfRule>
  </conditionalFormatting>
  <conditionalFormatting sqref="L86 N90 N86 L47:L48 N47:N48 L70 L81 N81 N23:N27 L19:L27">
    <cfRule type="containsText" dxfId="363" priority="941" stopIfTrue="1" operator="containsText" text="CCNL">
      <formula>NOT(ISERROR(SEARCH("CCNL",L19)))</formula>
    </cfRule>
    <cfRule type="containsText" dxfId="362" priority="942" stopIfTrue="1" operator="containsText" text="NL">
      <formula>NOT(ISERROR(SEARCH("NL",L19)))</formula>
    </cfRule>
  </conditionalFormatting>
  <conditionalFormatting sqref="L86 N90 N86 L47:L48 N47:N48 L70 L81 N81 N23:N27 L19:L27">
    <cfRule type="containsText" dxfId="361" priority="940" stopIfTrue="1" operator="containsText" text="NL">
      <formula>NOT(ISERROR(SEARCH("NL",L19)))</formula>
    </cfRule>
  </conditionalFormatting>
  <conditionalFormatting sqref="N19:N24">
    <cfRule type="cellIs" dxfId="360" priority="938" stopIfTrue="1" operator="equal">
      <formula>"NL"</formula>
    </cfRule>
  </conditionalFormatting>
  <conditionalFormatting sqref="N19:N25">
    <cfRule type="containsText" dxfId="359" priority="936" stopIfTrue="1" operator="containsText" text="CCNL">
      <formula>NOT(ISERROR(SEARCH("CCNL",N19)))</formula>
    </cfRule>
    <cfRule type="containsText" dxfId="358" priority="937" stopIfTrue="1" operator="containsText" text="NL">
      <formula>NOT(ISERROR(SEARCH("NL",N19)))</formula>
    </cfRule>
  </conditionalFormatting>
  <conditionalFormatting sqref="N19:N25">
    <cfRule type="containsText" dxfId="357" priority="935" stopIfTrue="1" operator="containsText" text="NL">
      <formula>NOT(ISERROR(SEARCH("NL",N19)))</formula>
    </cfRule>
  </conditionalFormatting>
  <conditionalFormatting sqref="L30:L34">
    <cfRule type="cellIs" dxfId="356" priority="934" stopIfTrue="1" operator="equal">
      <formula>"NL"</formula>
    </cfRule>
  </conditionalFormatting>
  <conditionalFormatting sqref="L30:L34">
    <cfRule type="containsText" dxfId="355" priority="932" stopIfTrue="1" operator="containsText" text="CCNL">
      <formula>NOT(ISERROR(SEARCH("CCNL",L30)))</formula>
    </cfRule>
    <cfRule type="containsText" dxfId="354" priority="933" stopIfTrue="1" operator="containsText" text="NL">
      <formula>NOT(ISERROR(SEARCH("NL",L30)))</formula>
    </cfRule>
  </conditionalFormatting>
  <conditionalFormatting sqref="L30:L34">
    <cfRule type="containsText" dxfId="353" priority="931" stopIfTrue="1" operator="containsText" text="NL">
      <formula>NOT(ISERROR(SEARCH("NL",L30)))</formula>
    </cfRule>
  </conditionalFormatting>
  <conditionalFormatting sqref="N30:N33">
    <cfRule type="cellIs" dxfId="352" priority="930" stopIfTrue="1" operator="equal">
      <formula>"NL"</formula>
    </cfRule>
  </conditionalFormatting>
  <conditionalFormatting sqref="N30:N34">
    <cfRule type="containsText" dxfId="351" priority="928" stopIfTrue="1" operator="containsText" text="CCNL">
      <formula>NOT(ISERROR(SEARCH("CCNL",N30)))</formula>
    </cfRule>
    <cfRule type="containsText" dxfId="350" priority="929" stopIfTrue="1" operator="containsText" text="NL">
      <formula>NOT(ISERROR(SEARCH("NL",N30)))</formula>
    </cfRule>
  </conditionalFormatting>
  <conditionalFormatting sqref="N30:N34">
    <cfRule type="containsText" dxfId="349" priority="927" stopIfTrue="1" operator="containsText" text="NL">
      <formula>NOT(ISERROR(SEARCH("NL",N30)))</formula>
    </cfRule>
  </conditionalFormatting>
  <conditionalFormatting sqref="L37:L42">
    <cfRule type="cellIs" dxfId="348" priority="926" stopIfTrue="1" operator="equal">
      <formula>"NL"</formula>
    </cfRule>
  </conditionalFormatting>
  <conditionalFormatting sqref="L37:L42">
    <cfRule type="containsText" dxfId="347" priority="924" stopIfTrue="1" operator="containsText" text="CCNL">
      <formula>NOT(ISERROR(SEARCH("CCNL",L37)))</formula>
    </cfRule>
    <cfRule type="containsText" dxfId="346" priority="925" stopIfTrue="1" operator="containsText" text="NL">
      <formula>NOT(ISERROR(SEARCH("NL",L37)))</formula>
    </cfRule>
  </conditionalFormatting>
  <conditionalFormatting sqref="L37:L42">
    <cfRule type="containsText" dxfId="345" priority="923" stopIfTrue="1" operator="containsText" text="NL">
      <formula>NOT(ISERROR(SEARCH("NL",L37)))</formula>
    </cfRule>
  </conditionalFormatting>
  <conditionalFormatting sqref="N37:N42">
    <cfRule type="cellIs" dxfId="344" priority="922" stopIfTrue="1" operator="equal">
      <formula>"NL"</formula>
    </cfRule>
  </conditionalFormatting>
  <conditionalFormatting sqref="N37:N42">
    <cfRule type="containsText" dxfId="343" priority="920" stopIfTrue="1" operator="containsText" text="CCNL">
      <formula>NOT(ISERROR(SEARCH("CCNL",N37)))</formula>
    </cfRule>
    <cfRule type="containsText" dxfId="342" priority="921" stopIfTrue="1" operator="containsText" text="NL">
      <formula>NOT(ISERROR(SEARCH("NL",N37)))</formula>
    </cfRule>
  </conditionalFormatting>
  <conditionalFormatting sqref="N37:N42">
    <cfRule type="containsText" dxfId="341" priority="919" stopIfTrue="1" operator="containsText" text="NL">
      <formula>NOT(ISERROR(SEARCH("NL",N37)))</formula>
    </cfRule>
  </conditionalFormatting>
  <conditionalFormatting sqref="L44">
    <cfRule type="cellIs" dxfId="340" priority="918" stopIfTrue="1" operator="equal">
      <formula>"NL"</formula>
    </cfRule>
  </conditionalFormatting>
  <conditionalFormatting sqref="L44">
    <cfRule type="containsText" dxfId="339" priority="916" stopIfTrue="1" operator="containsText" text="CCNL">
      <formula>NOT(ISERROR(SEARCH("CCNL",L44)))</formula>
    </cfRule>
    <cfRule type="containsText" dxfId="338" priority="917" stopIfTrue="1" operator="containsText" text="NL">
      <formula>NOT(ISERROR(SEARCH("NL",L44)))</formula>
    </cfRule>
  </conditionalFormatting>
  <conditionalFormatting sqref="L44">
    <cfRule type="containsText" dxfId="337" priority="915" stopIfTrue="1" operator="containsText" text="NL">
      <formula>NOT(ISERROR(SEARCH("NL",L44)))</formula>
    </cfRule>
  </conditionalFormatting>
  <conditionalFormatting sqref="N44">
    <cfRule type="cellIs" dxfId="336" priority="914" stopIfTrue="1" operator="equal">
      <formula>"NL"</formula>
    </cfRule>
  </conditionalFormatting>
  <conditionalFormatting sqref="N44">
    <cfRule type="containsText" dxfId="335" priority="912" stopIfTrue="1" operator="containsText" text="CCNL">
      <formula>NOT(ISERROR(SEARCH("CCNL",N44)))</formula>
    </cfRule>
    <cfRule type="containsText" dxfId="334" priority="913" stopIfTrue="1" operator="containsText" text="NL">
      <formula>NOT(ISERROR(SEARCH("NL",N44)))</formula>
    </cfRule>
  </conditionalFormatting>
  <conditionalFormatting sqref="N44">
    <cfRule type="containsText" dxfId="333" priority="911" stopIfTrue="1" operator="containsText" text="NL">
      <formula>NOT(ISERROR(SEARCH("NL",N44)))</formula>
    </cfRule>
  </conditionalFormatting>
  <conditionalFormatting sqref="L51">
    <cfRule type="cellIs" dxfId="332" priority="902" stopIfTrue="1" operator="equal">
      <formula>"NL"</formula>
    </cfRule>
  </conditionalFormatting>
  <conditionalFormatting sqref="L51">
    <cfRule type="containsText" dxfId="331" priority="900" stopIfTrue="1" operator="containsText" text="CCNL">
      <formula>NOT(ISERROR(SEARCH("CCNL",L51)))</formula>
    </cfRule>
    <cfRule type="containsText" dxfId="330" priority="901" stopIfTrue="1" operator="containsText" text="NL">
      <formula>NOT(ISERROR(SEARCH("NL",L51)))</formula>
    </cfRule>
  </conditionalFormatting>
  <conditionalFormatting sqref="L51">
    <cfRule type="containsText" dxfId="329" priority="899" stopIfTrue="1" operator="containsText" text="NL">
      <formula>NOT(ISERROR(SEARCH("NL",L51)))</formula>
    </cfRule>
  </conditionalFormatting>
  <conditionalFormatting sqref="N51">
    <cfRule type="cellIs" dxfId="328" priority="898" stopIfTrue="1" operator="equal">
      <formula>"NL"</formula>
    </cfRule>
  </conditionalFormatting>
  <conditionalFormatting sqref="N51">
    <cfRule type="containsText" dxfId="327" priority="896" stopIfTrue="1" operator="containsText" text="CCNL">
      <formula>NOT(ISERROR(SEARCH("CCNL",N51)))</formula>
    </cfRule>
    <cfRule type="containsText" dxfId="326" priority="897" stopIfTrue="1" operator="containsText" text="NL">
      <formula>NOT(ISERROR(SEARCH("NL",N51)))</formula>
    </cfRule>
  </conditionalFormatting>
  <conditionalFormatting sqref="N51">
    <cfRule type="containsText" dxfId="325" priority="895" stopIfTrue="1" operator="containsText" text="NL">
      <formula>NOT(ISERROR(SEARCH("NL",N51)))</formula>
    </cfRule>
  </conditionalFormatting>
  <conditionalFormatting sqref="L60">
    <cfRule type="cellIs" dxfId="324" priority="894" stopIfTrue="1" operator="equal">
      <formula>"NL"</formula>
    </cfRule>
  </conditionalFormatting>
  <conditionalFormatting sqref="L60">
    <cfRule type="containsText" dxfId="323" priority="892" stopIfTrue="1" operator="containsText" text="CCNL">
      <formula>NOT(ISERROR(SEARCH("CCNL",L60)))</formula>
    </cfRule>
    <cfRule type="containsText" dxfId="322" priority="893" stopIfTrue="1" operator="containsText" text="NL">
      <formula>NOT(ISERROR(SEARCH("NL",L60)))</formula>
    </cfRule>
  </conditionalFormatting>
  <conditionalFormatting sqref="L60">
    <cfRule type="containsText" dxfId="321" priority="891" stopIfTrue="1" operator="containsText" text="NL">
      <formula>NOT(ISERROR(SEARCH("NL",L60)))</formula>
    </cfRule>
  </conditionalFormatting>
  <conditionalFormatting sqref="L92 L95">
    <cfRule type="cellIs" dxfId="320" priority="838" stopIfTrue="1" operator="equal">
      <formula>"NL"</formula>
    </cfRule>
  </conditionalFormatting>
  <conditionalFormatting sqref="L92 L95">
    <cfRule type="containsText" dxfId="319" priority="836" stopIfTrue="1" operator="containsText" text="CCNL">
      <formula>NOT(ISERROR(SEARCH("CCNL",L92)))</formula>
    </cfRule>
    <cfRule type="containsText" dxfId="318" priority="837" stopIfTrue="1" operator="containsText" text="NL">
      <formula>NOT(ISERROR(SEARCH("NL",L92)))</formula>
    </cfRule>
  </conditionalFormatting>
  <conditionalFormatting sqref="L92 L95">
    <cfRule type="containsText" dxfId="317" priority="835" stopIfTrue="1" operator="containsText" text="NL">
      <formula>NOT(ISERROR(SEARCH("NL",L92)))</formula>
    </cfRule>
  </conditionalFormatting>
  <conditionalFormatting sqref="L76">
    <cfRule type="cellIs" dxfId="316" priority="878" stopIfTrue="1" operator="equal">
      <formula>"NL"</formula>
    </cfRule>
  </conditionalFormatting>
  <conditionalFormatting sqref="L76">
    <cfRule type="containsText" dxfId="315" priority="876" stopIfTrue="1" operator="containsText" text="CCNL">
      <formula>NOT(ISERROR(SEARCH("CCNL",L76)))</formula>
    </cfRule>
    <cfRule type="containsText" dxfId="314" priority="877" stopIfTrue="1" operator="containsText" text="NL">
      <formula>NOT(ISERROR(SEARCH("NL",L76)))</formula>
    </cfRule>
  </conditionalFormatting>
  <conditionalFormatting sqref="L76">
    <cfRule type="containsText" dxfId="313" priority="875" stopIfTrue="1" operator="containsText" text="NL">
      <formula>NOT(ISERROR(SEARCH("NL",L76)))</formula>
    </cfRule>
  </conditionalFormatting>
  <conditionalFormatting sqref="N75:N76">
    <cfRule type="cellIs" dxfId="312" priority="874" stopIfTrue="1" operator="equal">
      <formula>"NL"</formula>
    </cfRule>
  </conditionalFormatting>
  <conditionalFormatting sqref="N75:N76">
    <cfRule type="containsText" dxfId="311" priority="872" stopIfTrue="1" operator="containsText" text="CCNL">
      <formula>NOT(ISERROR(SEARCH("CCNL",N75)))</formula>
    </cfRule>
    <cfRule type="containsText" dxfId="310" priority="873" stopIfTrue="1" operator="containsText" text="NL">
      <formula>NOT(ISERROR(SEARCH("NL",N75)))</formula>
    </cfRule>
  </conditionalFormatting>
  <conditionalFormatting sqref="N75:N76">
    <cfRule type="containsText" dxfId="309" priority="871" stopIfTrue="1" operator="containsText" text="NL">
      <formula>NOT(ISERROR(SEARCH("NL",N75)))</formula>
    </cfRule>
  </conditionalFormatting>
  <conditionalFormatting sqref="N92 N95">
    <cfRule type="cellIs" dxfId="308" priority="834" stopIfTrue="1" operator="equal">
      <formula>"NL"</formula>
    </cfRule>
  </conditionalFormatting>
  <conditionalFormatting sqref="N92 N95">
    <cfRule type="containsText" dxfId="307" priority="832" stopIfTrue="1" operator="containsText" text="CCNL">
      <formula>NOT(ISERROR(SEARCH("CCNL",N92)))</formula>
    </cfRule>
    <cfRule type="containsText" dxfId="306" priority="833" stopIfTrue="1" operator="containsText" text="NL">
      <formula>NOT(ISERROR(SEARCH("NL",N92)))</formula>
    </cfRule>
  </conditionalFormatting>
  <conditionalFormatting sqref="N92 N95">
    <cfRule type="containsText" dxfId="305" priority="831" stopIfTrue="1" operator="containsText" text="NL">
      <formula>NOT(ISERROR(SEARCH("NL",N92)))</formula>
    </cfRule>
  </conditionalFormatting>
  <conditionalFormatting sqref="L105 L108">
    <cfRule type="cellIs" dxfId="304" priority="830" stopIfTrue="1" operator="equal">
      <formula>"NL"</formula>
    </cfRule>
  </conditionalFormatting>
  <conditionalFormatting sqref="L105 L108">
    <cfRule type="containsText" dxfId="303" priority="828" stopIfTrue="1" operator="containsText" text="CCNL">
      <formula>NOT(ISERROR(SEARCH("CCNL",L105)))</formula>
    </cfRule>
    <cfRule type="containsText" dxfId="302" priority="829" stopIfTrue="1" operator="containsText" text="NL">
      <formula>NOT(ISERROR(SEARCH("NL",L105)))</formula>
    </cfRule>
  </conditionalFormatting>
  <conditionalFormatting sqref="L105 L108">
    <cfRule type="containsText" dxfId="301" priority="827" stopIfTrue="1" operator="containsText" text="NL">
      <formula>NOT(ISERROR(SEARCH("NL",L105)))</formula>
    </cfRule>
  </conditionalFormatting>
  <conditionalFormatting sqref="N105 N108">
    <cfRule type="cellIs" dxfId="300" priority="826" stopIfTrue="1" operator="equal">
      <formula>"NL"</formula>
    </cfRule>
  </conditionalFormatting>
  <conditionalFormatting sqref="N105 N108">
    <cfRule type="containsText" dxfId="299" priority="824" stopIfTrue="1" operator="containsText" text="CCNL">
      <formula>NOT(ISERROR(SEARCH("CCNL",N105)))</formula>
    </cfRule>
    <cfRule type="containsText" dxfId="298" priority="825" stopIfTrue="1" operator="containsText" text="NL">
      <formula>NOT(ISERROR(SEARCH("NL",N105)))</formula>
    </cfRule>
  </conditionalFormatting>
  <conditionalFormatting sqref="N105 N108">
    <cfRule type="containsText" dxfId="297" priority="823" stopIfTrue="1" operator="containsText" text="NL">
      <formula>NOT(ISERROR(SEARCH("NL",N105)))</formula>
    </cfRule>
  </conditionalFormatting>
  <conditionalFormatting sqref="H236">
    <cfRule type="containsText" dxfId="296" priority="526" stopIfTrue="1" operator="containsText" text="NL">
      <formula>NOT(ISERROR(SEARCH("NL",H236)))</formula>
    </cfRule>
    <cfRule type="containsText" dxfId="295" priority="527" stopIfTrue="1" operator="containsText" text="CCNL">
      <formula>NOT(ISERROR(SEARCH("CCNL",H236)))</formula>
    </cfRule>
    <cfRule type="containsText" dxfId="294" priority="528" stopIfTrue="1" operator="containsText" text="CCNL">
      <formula>NOT(ISERROR(SEARCH("CCNL",H236)))</formula>
    </cfRule>
    <cfRule type="containsText" dxfId="293" priority="529" stopIfTrue="1" operator="containsText" text="DL">
      <formula>NOT(ISERROR(SEARCH("DL",H236)))</formula>
    </cfRule>
    <cfRule type="containsText" dxfId="292" priority="530" stopIfTrue="1" operator="containsText" text="NL">
      <formula>NOT(ISERROR(SEARCH("NL",H236)))</formula>
    </cfRule>
    <cfRule type="containsText" dxfId="291" priority="531" stopIfTrue="1" operator="containsText" text="NL">
      <formula>NOT(ISERROR(SEARCH("NL",H236)))</formula>
    </cfRule>
    <cfRule type="containsText" dxfId="290" priority="532" stopIfTrue="1" operator="containsText" text="DL">
      <formula>NOT(ISERROR(SEARCH("DL",H236)))</formula>
    </cfRule>
  </conditionalFormatting>
  <conditionalFormatting sqref="H236">
    <cfRule type="containsText" dxfId="289" priority="533" stopIfTrue="1" operator="containsText" text="NL">
      <formula>NOT(ISERROR(SEARCH("NL",H236)))</formula>
    </cfRule>
    <cfRule type="containsText" dxfId="288" priority="534" stopIfTrue="1" operator="containsText" text="RP">
      <formula>NOT(ISERROR(SEARCH("RP",H236)))</formula>
    </cfRule>
    <cfRule type="containsText" dxfId="287" priority="535" stopIfTrue="1" operator="containsText" text="AA">
      <formula>NOT(ISERROR(SEARCH("AA",H236)))</formula>
    </cfRule>
    <cfRule type="containsText" dxfId="286" priority="536" stopIfTrue="1" operator="containsText" text="PL">
      <formula>NOT(ISERROR(SEARCH("PL",H236)))</formula>
    </cfRule>
    <cfRule type="containsText" dxfId="285" priority="537" stopIfTrue="1" operator="containsText" text="AA">
      <formula>NOT(ISERROR(SEARCH("AA",H236)))</formula>
    </cfRule>
    <cfRule type="containsText" dxfId="284" priority="538" stopIfTrue="1" operator="containsText" text="RP">
      <formula>NOT(ISERROR(SEARCH("RP",H236)))</formula>
    </cfRule>
    <cfRule type="containsText" dxfId="283" priority="539" stopIfTrue="1" operator="containsText" text="CCNL">
      <formula>NOT(ISERROR(SEARCH("CCNL",H236)))</formula>
    </cfRule>
    <cfRule type="containsText" dxfId="282" priority="949" stopIfTrue="1" operator="containsText" text="CCNL">
      <formula>NOT(ISERROR(SEARCH("CCNL",H236)))</formula>
    </cfRule>
    <cfRule type="containsText" dxfId="281" priority="949" stopIfTrue="1" operator="containsText" text="PL">
      <formula>NOT(ISERROR(SEARCH("PL",H236)))</formula>
    </cfRule>
    <cfRule type="containsText" dxfId="280" priority="949" stopIfTrue="1" operator="containsText" text="AA">
      <formula>NOT(ISERROR(SEARCH("AA",H236)))</formula>
    </cfRule>
    <cfRule type="containsText" dxfId="279" priority="949" stopIfTrue="1" operator="containsText" text="RP">
      <formula>NOT(ISERROR(SEARCH("RP",H236)))</formula>
    </cfRule>
    <cfRule type="containsText" dxfId="278" priority="949" stopIfTrue="1" operator="containsText" text="RP">
      <formula>NOT(ISERROR(SEARCH("RP",H236)))</formula>
    </cfRule>
    <cfRule type="containsText" dxfId="277" priority="949" stopIfTrue="1" operator="containsText" text="CCNL">
      <formula>NOT(ISERROR(SEARCH("CCNL",H236)))</formula>
    </cfRule>
    <cfRule type="containsText" dxfId="276" priority="949" stopIfTrue="1" operator="containsText" text="NL">
      <formula>NOT(ISERROR(SEARCH("NL",H236)))</formula>
    </cfRule>
  </conditionalFormatting>
  <conditionalFormatting sqref="L16">
    <cfRule type="cellIs" dxfId="275" priority="504" stopIfTrue="1" operator="equal">
      <formula>"NL"</formula>
    </cfRule>
  </conditionalFormatting>
  <conditionalFormatting sqref="L16">
    <cfRule type="containsText" dxfId="274" priority="502" stopIfTrue="1" operator="containsText" text="CCNL">
      <formula>NOT(ISERROR(SEARCH("CCNL",L16)))</formula>
    </cfRule>
    <cfRule type="containsText" dxfId="273" priority="503" stopIfTrue="1" operator="containsText" text="NL">
      <formula>NOT(ISERROR(SEARCH("NL",L16)))</formula>
    </cfRule>
  </conditionalFormatting>
  <conditionalFormatting sqref="L16">
    <cfRule type="containsText" dxfId="272" priority="501" stopIfTrue="1" operator="containsText" text="NL">
      <formula>NOT(ISERROR(SEARCH("NL",L16)))</formula>
    </cfRule>
  </conditionalFormatting>
  <conditionalFormatting sqref="N16">
    <cfRule type="cellIs" dxfId="271" priority="500" stopIfTrue="1" operator="equal">
      <formula>"NL"</formula>
    </cfRule>
  </conditionalFormatting>
  <conditionalFormatting sqref="N16">
    <cfRule type="containsText" dxfId="270" priority="498" stopIfTrue="1" operator="containsText" text="CCNL">
      <formula>NOT(ISERROR(SEARCH("CCNL",N16)))</formula>
    </cfRule>
    <cfRule type="containsText" dxfId="269" priority="499" stopIfTrue="1" operator="containsText" text="NL">
      <formula>NOT(ISERROR(SEARCH("NL",N16)))</formula>
    </cfRule>
  </conditionalFormatting>
  <conditionalFormatting sqref="N16">
    <cfRule type="containsText" dxfId="268" priority="497" stopIfTrue="1" operator="containsText" text="NL">
      <formula>NOT(ISERROR(SEARCH("NL",N16)))</formula>
    </cfRule>
  </conditionalFormatting>
  <conditionalFormatting sqref="L52">
    <cfRule type="cellIs" dxfId="267" priority="260" stopIfTrue="1" operator="equal">
      <formula>"NL"</formula>
    </cfRule>
  </conditionalFormatting>
  <conditionalFormatting sqref="L52">
    <cfRule type="containsText" dxfId="266" priority="258" stopIfTrue="1" operator="containsText" text="CCNL">
      <formula>NOT(ISERROR(SEARCH("CCNL",L52)))</formula>
    </cfRule>
    <cfRule type="containsText" dxfId="265" priority="259" stopIfTrue="1" operator="containsText" text="NL">
      <formula>NOT(ISERROR(SEARCH("NL",L52)))</formula>
    </cfRule>
  </conditionalFormatting>
  <conditionalFormatting sqref="L52">
    <cfRule type="containsText" dxfId="264" priority="257" stopIfTrue="1" operator="containsText" text="NL">
      <formula>NOT(ISERROR(SEARCH("NL",L52)))</formula>
    </cfRule>
  </conditionalFormatting>
  <conditionalFormatting sqref="N52">
    <cfRule type="cellIs" dxfId="263" priority="256" stopIfTrue="1" operator="equal">
      <formula>"NL"</formula>
    </cfRule>
  </conditionalFormatting>
  <conditionalFormatting sqref="N52">
    <cfRule type="containsText" dxfId="262" priority="254" stopIfTrue="1" operator="containsText" text="CCNL">
      <formula>NOT(ISERROR(SEARCH("CCNL",N52)))</formula>
    </cfRule>
    <cfRule type="containsText" dxfId="261" priority="255" stopIfTrue="1" operator="containsText" text="NL">
      <formula>NOT(ISERROR(SEARCH("NL",N52)))</formula>
    </cfRule>
  </conditionalFormatting>
  <conditionalFormatting sqref="N52">
    <cfRule type="containsText" dxfId="260" priority="253" stopIfTrue="1" operator="containsText" text="NL">
      <formula>NOT(ISERROR(SEARCH("NL",N52)))</formula>
    </cfRule>
  </conditionalFormatting>
  <conditionalFormatting sqref="L84 N84">
    <cfRule type="cellIs" dxfId="259" priority="304" stopIfTrue="1" operator="equal">
      <formula>"NL"</formula>
    </cfRule>
  </conditionalFormatting>
  <conditionalFormatting sqref="L84 N84">
    <cfRule type="containsText" dxfId="258" priority="302" stopIfTrue="1" operator="containsText" text="CCNL">
      <formula>NOT(ISERROR(SEARCH("CCNL",L84)))</formula>
    </cfRule>
    <cfRule type="containsText" dxfId="257" priority="303" stopIfTrue="1" operator="containsText" text="NL">
      <formula>NOT(ISERROR(SEARCH("NL",L84)))</formula>
    </cfRule>
  </conditionalFormatting>
  <conditionalFormatting sqref="L84 N84">
    <cfRule type="containsText" dxfId="256" priority="301" stopIfTrue="1" operator="containsText" text="NL">
      <formula>NOT(ISERROR(SEARCH("NL",L84)))</formula>
    </cfRule>
  </conditionalFormatting>
  <conditionalFormatting sqref="L58">
    <cfRule type="cellIs" dxfId="255" priority="300" stopIfTrue="1" operator="equal">
      <formula>"NL"</formula>
    </cfRule>
  </conditionalFormatting>
  <conditionalFormatting sqref="L58">
    <cfRule type="containsText" dxfId="254" priority="298" stopIfTrue="1" operator="containsText" text="CCNL">
      <formula>NOT(ISERROR(SEARCH("CCNL",L58)))</formula>
    </cfRule>
    <cfRule type="containsText" dxfId="253" priority="299" stopIfTrue="1" operator="containsText" text="NL">
      <formula>NOT(ISERROR(SEARCH("NL",L58)))</formula>
    </cfRule>
  </conditionalFormatting>
  <conditionalFormatting sqref="L58">
    <cfRule type="containsText" dxfId="252" priority="297" stopIfTrue="1" operator="containsText" text="NL">
      <formula>NOT(ISERROR(SEARCH("NL",L58)))</formula>
    </cfRule>
  </conditionalFormatting>
  <conditionalFormatting sqref="N58">
    <cfRule type="cellIs" dxfId="251" priority="296" stopIfTrue="1" operator="equal">
      <formula>"NL"</formula>
    </cfRule>
  </conditionalFormatting>
  <conditionalFormatting sqref="N58">
    <cfRule type="containsText" dxfId="250" priority="294" stopIfTrue="1" operator="containsText" text="CCNL">
      <formula>NOT(ISERROR(SEARCH("CCNL",N58)))</formula>
    </cfRule>
    <cfRule type="containsText" dxfId="249" priority="295" stopIfTrue="1" operator="containsText" text="NL">
      <formula>NOT(ISERROR(SEARCH("NL",N58)))</formula>
    </cfRule>
  </conditionalFormatting>
  <conditionalFormatting sqref="N58">
    <cfRule type="containsText" dxfId="248" priority="293" stopIfTrue="1" operator="containsText" text="NL">
      <formula>NOT(ISERROR(SEARCH("NL",N58)))</formula>
    </cfRule>
  </conditionalFormatting>
  <conditionalFormatting sqref="L79:L80">
    <cfRule type="cellIs" dxfId="247" priority="284" stopIfTrue="1" operator="equal">
      <formula>"NL"</formula>
    </cfRule>
  </conditionalFormatting>
  <conditionalFormatting sqref="L79:L80">
    <cfRule type="containsText" dxfId="246" priority="282" stopIfTrue="1" operator="containsText" text="CCNL">
      <formula>NOT(ISERROR(SEARCH("CCNL",L79)))</formula>
    </cfRule>
    <cfRule type="containsText" dxfId="245" priority="283" stopIfTrue="1" operator="containsText" text="NL">
      <formula>NOT(ISERROR(SEARCH("NL",L79)))</formula>
    </cfRule>
  </conditionalFormatting>
  <conditionalFormatting sqref="L79:L80">
    <cfRule type="containsText" dxfId="244" priority="281" stopIfTrue="1" operator="containsText" text="NL">
      <formula>NOT(ISERROR(SEARCH("NL",L79)))</formula>
    </cfRule>
  </conditionalFormatting>
  <conditionalFormatting sqref="N79:N80">
    <cfRule type="cellIs" dxfId="243" priority="280" stopIfTrue="1" operator="equal">
      <formula>"NL"</formula>
    </cfRule>
  </conditionalFormatting>
  <conditionalFormatting sqref="N79:N80">
    <cfRule type="containsText" dxfId="242" priority="278" stopIfTrue="1" operator="containsText" text="CCNL">
      <formula>NOT(ISERROR(SEARCH("CCNL",N79)))</formula>
    </cfRule>
    <cfRule type="containsText" dxfId="241" priority="279" stopIfTrue="1" operator="containsText" text="NL">
      <formula>NOT(ISERROR(SEARCH("NL",N79)))</formula>
    </cfRule>
  </conditionalFormatting>
  <conditionalFormatting sqref="N79:N80">
    <cfRule type="containsText" dxfId="240" priority="277" stopIfTrue="1" operator="containsText" text="NL">
      <formula>NOT(ISERROR(SEARCH("NL",N79)))</formula>
    </cfRule>
  </conditionalFormatting>
  <conditionalFormatting sqref="L74">
    <cfRule type="cellIs" dxfId="239" priority="292" stopIfTrue="1" operator="equal">
      <formula>"NL"</formula>
    </cfRule>
  </conditionalFormatting>
  <conditionalFormatting sqref="L74">
    <cfRule type="containsText" dxfId="238" priority="290" stopIfTrue="1" operator="containsText" text="CCNL">
      <formula>NOT(ISERROR(SEARCH("CCNL",L74)))</formula>
    </cfRule>
    <cfRule type="containsText" dxfId="237" priority="291" stopIfTrue="1" operator="containsText" text="NL">
      <formula>NOT(ISERROR(SEARCH("NL",L74)))</formula>
    </cfRule>
  </conditionalFormatting>
  <conditionalFormatting sqref="L74">
    <cfRule type="containsText" dxfId="236" priority="289" stopIfTrue="1" operator="containsText" text="NL">
      <formula>NOT(ISERROR(SEARCH("NL",L74)))</formula>
    </cfRule>
  </conditionalFormatting>
  <conditionalFormatting sqref="N73:N74">
    <cfRule type="cellIs" dxfId="235" priority="288" stopIfTrue="1" operator="equal">
      <formula>"NL"</formula>
    </cfRule>
  </conditionalFormatting>
  <conditionalFormatting sqref="N73:N74">
    <cfRule type="containsText" dxfId="234" priority="286" stopIfTrue="1" operator="containsText" text="CCNL">
      <formula>NOT(ISERROR(SEARCH("CCNL",N73)))</formula>
    </cfRule>
    <cfRule type="containsText" dxfId="233" priority="287" stopIfTrue="1" operator="containsText" text="NL">
      <formula>NOT(ISERROR(SEARCH("NL",N73)))</formula>
    </cfRule>
  </conditionalFormatting>
  <conditionalFormatting sqref="N73:N74">
    <cfRule type="containsText" dxfId="232" priority="285" stopIfTrue="1" operator="containsText" text="NL">
      <formula>NOT(ISERROR(SEARCH("NL",N73)))</formula>
    </cfRule>
  </conditionalFormatting>
  <conditionalFormatting sqref="L68:L69">
    <cfRule type="cellIs" dxfId="231" priority="276" stopIfTrue="1" operator="equal">
      <formula>"NL"</formula>
    </cfRule>
  </conditionalFormatting>
  <conditionalFormatting sqref="L68:L69">
    <cfRule type="containsText" dxfId="230" priority="274" stopIfTrue="1" operator="containsText" text="CCNL">
      <formula>NOT(ISERROR(SEARCH("CCNL",L68)))</formula>
    </cfRule>
    <cfRule type="containsText" dxfId="229" priority="275" stopIfTrue="1" operator="containsText" text="NL">
      <formula>NOT(ISERROR(SEARCH("NL",L68)))</formula>
    </cfRule>
  </conditionalFormatting>
  <conditionalFormatting sqref="L68:L69">
    <cfRule type="containsText" dxfId="228" priority="273" stopIfTrue="1" operator="containsText" text="NL">
      <formula>NOT(ISERROR(SEARCH("NL",L68)))</formula>
    </cfRule>
  </conditionalFormatting>
  <conditionalFormatting sqref="N68:N69">
    <cfRule type="cellIs" dxfId="227" priority="272" stopIfTrue="1" operator="equal">
      <formula>"NL"</formula>
    </cfRule>
  </conditionalFormatting>
  <conditionalFormatting sqref="N68:N69">
    <cfRule type="containsText" dxfId="226" priority="270" stopIfTrue="1" operator="containsText" text="CCNL">
      <formula>NOT(ISERROR(SEARCH("CCNL",N68)))</formula>
    </cfRule>
    <cfRule type="containsText" dxfId="225" priority="271" stopIfTrue="1" operator="containsText" text="NL">
      <formula>NOT(ISERROR(SEARCH("NL",N68)))</formula>
    </cfRule>
  </conditionalFormatting>
  <conditionalFormatting sqref="N68:N69">
    <cfRule type="containsText" dxfId="224" priority="269" stopIfTrue="1" operator="containsText" text="NL">
      <formula>NOT(ISERROR(SEARCH("NL",N68)))</formula>
    </cfRule>
  </conditionalFormatting>
  <conditionalFormatting sqref="L45">
    <cfRule type="cellIs" dxfId="223" priority="268" stopIfTrue="1" operator="equal">
      <formula>"NL"</formula>
    </cfRule>
  </conditionalFormatting>
  <conditionalFormatting sqref="L45">
    <cfRule type="containsText" dxfId="222" priority="266" stopIfTrue="1" operator="containsText" text="CCNL">
      <formula>NOT(ISERROR(SEARCH("CCNL",L45)))</formula>
    </cfRule>
    <cfRule type="containsText" dxfId="221" priority="267" stopIfTrue="1" operator="containsText" text="NL">
      <formula>NOT(ISERROR(SEARCH("NL",L45)))</formula>
    </cfRule>
  </conditionalFormatting>
  <conditionalFormatting sqref="L45">
    <cfRule type="containsText" dxfId="220" priority="265" stopIfTrue="1" operator="containsText" text="NL">
      <formula>NOT(ISERROR(SEARCH("NL",L45)))</formula>
    </cfRule>
  </conditionalFormatting>
  <conditionalFormatting sqref="N45">
    <cfRule type="cellIs" dxfId="219" priority="264" stopIfTrue="1" operator="equal">
      <formula>"NL"</formula>
    </cfRule>
  </conditionalFormatting>
  <conditionalFormatting sqref="N45">
    <cfRule type="containsText" dxfId="218" priority="262" stopIfTrue="1" operator="containsText" text="CCNL">
      <formula>NOT(ISERROR(SEARCH("CCNL",N45)))</formula>
    </cfRule>
    <cfRule type="containsText" dxfId="217" priority="263" stopIfTrue="1" operator="containsText" text="NL">
      <formula>NOT(ISERROR(SEARCH("NL",N45)))</formula>
    </cfRule>
  </conditionalFormatting>
  <conditionalFormatting sqref="N45">
    <cfRule type="containsText" dxfId="216" priority="261" stopIfTrue="1" operator="containsText" text="NL">
      <formula>NOT(ISERROR(SEARCH("NL",N45)))</formula>
    </cfRule>
  </conditionalFormatting>
  <conditionalFormatting sqref="B231:B234">
    <cfRule type="containsText" dxfId="215" priority="248" operator="containsText" text="AA">
      <formula>NOT(ISERROR(SEARCH("AA",B231)))</formula>
    </cfRule>
    <cfRule type="containsText" dxfId="214" priority="249" operator="containsText" text="RP">
      <formula>NOT(ISERROR(SEARCH("RP",B231)))</formula>
    </cfRule>
    <cfRule type="containsText" dxfId="213" priority="250" operator="containsText" text="PL">
      <formula>NOT(ISERROR(SEARCH("PL",B231)))</formula>
    </cfRule>
    <cfRule type="containsText" dxfId="212" priority="251" operator="containsText" text="CCNL">
      <formula>NOT(ISERROR(SEARCH("CCNL",B231)))</formula>
    </cfRule>
    <cfRule type="containsText" dxfId="211" priority="252" operator="containsText" text="NL">
      <formula>NOT(ISERROR(SEARCH("NL",B231)))</formula>
    </cfRule>
  </conditionalFormatting>
  <conditionalFormatting sqref="L231:L234">
    <cfRule type="containsText" dxfId="210" priority="243" operator="containsText" text="AA">
      <formula>NOT(ISERROR(SEARCH("AA",L231)))</formula>
    </cfRule>
    <cfRule type="containsText" dxfId="209" priority="244" operator="containsText" text="RP">
      <formula>NOT(ISERROR(SEARCH("RP",L231)))</formula>
    </cfRule>
    <cfRule type="containsText" dxfId="208" priority="245" operator="containsText" text="PL">
      <formula>NOT(ISERROR(SEARCH("PL",L231)))</formula>
    </cfRule>
    <cfRule type="containsText" dxfId="207" priority="246" operator="containsText" text="CCNL">
      <formula>NOT(ISERROR(SEARCH("CCNL",L231)))</formula>
    </cfRule>
    <cfRule type="containsText" dxfId="206" priority="247" operator="containsText" text="NL">
      <formula>NOT(ISERROR(SEARCH("NL",L231)))</formula>
    </cfRule>
  </conditionalFormatting>
  <conditionalFormatting sqref="T124:T129 V128:V129">
    <cfRule type="cellIs" dxfId="205" priority="242" stopIfTrue="1" operator="equal">
      <formula>"NL"</formula>
    </cfRule>
  </conditionalFormatting>
  <conditionalFormatting sqref="T124:T129 V128:V129">
    <cfRule type="containsText" dxfId="204" priority="240" stopIfTrue="1" operator="containsText" text="CCNL">
      <formula>NOT(ISERROR(SEARCH("CCNL",T124)))</formula>
    </cfRule>
    <cfRule type="containsText" dxfId="203" priority="241" stopIfTrue="1" operator="containsText" text="NL">
      <formula>NOT(ISERROR(SEARCH("NL",T124)))</formula>
    </cfRule>
  </conditionalFormatting>
  <conditionalFormatting sqref="T124:T129 V128:V129">
    <cfRule type="containsText" dxfId="202" priority="239" stopIfTrue="1" operator="containsText" text="NL">
      <formula>NOT(ISERROR(SEARCH("NL",T124)))</formula>
    </cfRule>
  </conditionalFormatting>
  <conditionalFormatting sqref="V124:V126">
    <cfRule type="cellIs" dxfId="201" priority="238" stopIfTrue="1" operator="equal">
      <formula>"NL"</formula>
    </cfRule>
  </conditionalFormatting>
  <conditionalFormatting sqref="V124:V127">
    <cfRule type="containsText" dxfId="200" priority="236" stopIfTrue="1" operator="containsText" text="CCNL">
      <formula>NOT(ISERROR(SEARCH("CCNL",V124)))</formula>
    </cfRule>
    <cfRule type="containsText" dxfId="199" priority="237" stopIfTrue="1" operator="containsText" text="NL">
      <formula>NOT(ISERROR(SEARCH("NL",V124)))</formula>
    </cfRule>
  </conditionalFormatting>
  <conditionalFormatting sqref="V124:V127">
    <cfRule type="containsText" dxfId="198" priority="235" stopIfTrue="1" operator="containsText" text="NL">
      <formula>NOT(ISERROR(SEARCH("NL",V124)))</formula>
    </cfRule>
  </conditionalFormatting>
  <conditionalFormatting sqref="L150">
    <cfRule type="cellIs" dxfId="197" priority="234" stopIfTrue="1" operator="equal">
      <formula>"NL"</formula>
    </cfRule>
  </conditionalFormatting>
  <conditionalFormatting sqref="L150">
    <cfRule type="containsText" dxfId="196" priority="232" stopIfTrue="1" operator="containsText" text="CCNL">
      <formula>NOT(ISERROR(SEARCH("CCNL",L150)))</formula>
    </cfRule>
    <cfRule type="containsText" dxfId="195" priority="233" stopIfTrue="1" operator="containsText" text="NL">
      <formula>NOT(ISERROR(SEARCH("NL",L150)))</formula>
    </cfRule>
  </conditionalFormatting>
  <conditionalFormatting sqref="L150">
    <cfRule type="containsText" dxfId="194" priority="231" stopIfTrue="1" operator="containsText" text="NL">
      <formula>NOT(ISERROR(SEARCH("NL",L150)))</formula>
    </cfRule>
  </conditionalFormatting>
  <conditionalFormatting sqref="N150">
    <cfRule type="cellIs" dxfId="193" priority="230" stopIfTrue="1" operator="equal">
      <formula>"NL"</formula>
    </cfRule>
  </conditionalFormatting>
  <conditionalFormatting sqref="N150">
    <cfRule type="containsText" dxfId="192" priority="228" stopIfTrue="1" operator="containsText" text="CCNL">
      <formula>NOT(ISERROR(SEARCH("CCNL",N150)))</formula>
    </cfRule>
    <cfRule type="containsText" dxfId="191" priority="229" stopIfTrue="1" operator="containsText" text="NL">
      <formula>NOT(ISERROR(SEARCH("NL",N150)))</formula>
    </cfRule>
  </conditionalFormatting>
  <conditionalFormatting sqref="N150">
    <cfRule type="containsText" dxfId="190" priority="227" stopIfTrue="1" operator="containsText" text="NL">
      <formula>NOT(ISERROR(SEARCH("NL",N150)))</formula>
    </cfRule>
  </conditionalFormatting>
  <conditionalFormatting sqref="L195 L191 N195 N191 L124 N132 L152:L153 N152:N153 L175 N175 L186 N186 L132">
    <cfRule type="cellIs" dxfId="189" priority="226" stopIfTrue="1" operator="equal">
      <formula>"NL"</formula>
    </cfRule>
  </conditionalFormatting>
  <conditionalFormatting sqref="L195 L191 N195 N191 L124 N132 L152:L153 N152:N153 L175 N175 L186 N186 L132">
    <cfRule type="containsText" dxfId="188" priority="224" stopIfTrue="1" operator="containsText" text="CCNL">
      <formula>NOT(ISERROR(SEARCH("CCNL",L124)))</formula>
    </cfRule>
    <cfRule type="containsText" dxfId="187" priority="225" stopIfTrue="1" operator="containsText" text="NL">
      <formula>NOT(ISERROR(SEARCH("NL",L124)))</formula>
    </cfRule>
  </conditionalFormatting>
  <conditionalFormatting sqref="L195 L191 N195 N191 L124 N132 L152:L153 N152:N153 L175 N175 L186 N186 L132">
    <cfRule type="containsText" dxfId="186" priority="223" stopIfTrue="1" operator="containsText" text="NL">
      <formula>NOT(ISERROR(SEARCH("NL",L124)))</formula>
    </cfRule>
  </conditionalFormatting>
  <conditionalFormatting sqref="N124">
    <cfRule type="cellIs" dxfId="185" priority="222" stopIfTrue="1" operator="equal">
      <formula>"NL"</formula>
    </cfRule>
  </conditionalFormatting>
  <conditionalFormatting sqref="N124">
    <cfRule type="containsText" dxfId="184" priority="220" stopIfTrue="1" operator="containsText" text="CCNL">
      <formula>NOT(ISERROR(SEARCH("CCNL",N124)))</formula>
    </cfRule>
    <cfRule type="containsText" dxfId="183" priority="221" stopIfTrue="1" operator="containsText" text="NL">
      <formula>NOT(ISERROR(SEARCH("NL",N124)))</formula>
    </cfRule>
  </conditionalFormatting>
  <conditionalFormatting sqref="N124">
    <cfRule type="containsText" dxfId="182" priority="219" stopIfTrue="1" operator="containsText" text="NL">
      <formula>NOT(ISERROR(SEARCH("NL",N124)))</formula>
    </cfRule>
  </conditionalFormatting>
  <conditionalFormatting sqref="L135:L139">
    <cfRule type="cellIs" dxfId="181" priority="218" stopIfTrue="1" operator="equal">
      <formula>"NL"</formula>
    </cfRule>
  </conditionalFormatting>
  <conditionalFormatting sqref="L135:L139">
    <cfRule type="containsText" dxfId="180" priority="216" stopIfTrue="1" operator="containsText" text="CCNL">
      <formula>NOT(ISERROR(SEARCH("CCNL",L135)))</formula>
    </cfRule>
    <cfRule type="containsText" dxfId="179" priority="217" stopIfTrue="1" operator="containsText" text="NL">
      <formula>NOT(ISERROR(SEARCH("NL",L135)))</formula>
    </cfRule>
  </conditionalFormatting>
  <conditionalFormatting sqref="L135:L139">
    <cfRule type="containsText" dxfId="178" priority="215" stopIfTrue="1" operator="containsText" text="NL">
      <formula>NOT(ISERROR(SEARCH("NL",L135)))</formula>
    </cfRule>
  </conditionalFormatting>
  <conditionalFormatting sqref="N135:N138">
    <cfRule type="cellIs" dxfId="177" priority="214" stopIfTrue="1" operator="equal">
      <formula>"NL"</formula>
    </cfRule>
  </conditionalFormatting>
  <conditionalFormatting sqref="N135:N139">
    <cfRule type="containsText" dxfId="176" priority="212" stopIfTrue="1" operator="containsText" text="CCNL">
      <formula>NOT(ISERROR(SEARCH("CCNL",N135)))</formula>
    </cfRule>
    <cfRule type="containsText" dxfId="175" priority="213" stopIfTrue="1" operator="containsText" text="NL">
      <formula>NOT(ISERROR(SEARCH("NL",N135)))</formula>
    </cfRule>
  </conditionalFormatting>
  <conditionalFormatting sqref="N135:N139">
    <cfRule type="containsText" dxfId="174" priority="211" stopIfTrue="1" operator="containsText" text="NL">
      <formula>NOT(ISERROR(SEARCH("NL",N135)))</formula>
    </cfRule>
  </conditionalFormatting>
  <conditionalFormatting sqref="L142:L147">
    <cfRule type="cellIs" dxfId="173" priority="210" stopIfTrue="1" operator="equal">
      <formula>"NL"</formula>
    </cfRule>
  </conditionalFormatting>
  <conditionalFormatting sqref="L142:L147">
    <cfRule type="containsText" dxfId="172" priority="208" stopIfTrue="1" operator="containsText" text="CCNL">
      <formula>NOT(ISERROR(SEARCH("CCNL",L142)))</formula>
    </cfRule>
    <cfRule type="containsText" dxfId="171" priority="209" stopIfTrue="1" operator="containsText" text="NL">
      <formula>NOT(ISERROR(SEARCH("NL",L142)))</formula>
    </cfRule>
  </conditionalFormatting>
  <conditionalFormatting sqref="L142:L147">
    <cfRule type="containsText" dxfId="170" priority="207" stopIfTrue="1" operator="containsText" text="NL">
      <formula>NOT(ISERROR(SEARCH("NL",L142)))</formula>
    </cfRule>
  </conditionalFormatting>
  <conditionalFormatting sqref="N142:N147">
    <cfRule type="cellIs" dxfId="169" priority="206" stopIfTrue="1" operator="equal">
      <formula>"NL"</formula>
    </cfRule>
  </conditionalFormatting>
  <conditionalFormatting sqref="N142:N147">
    <cfRule type="containsText" dxfId="168" priority="204" stopIfTrue="1" operator="containsText" text="CCNL">
      <formula>NOT(ISERROR(SEARCH("CCNL",N142)))</formula>
    </cfRule>
    <cfRule type="containsText" dxfId="167" priority="205" stopIfTrue="1" operator="containsText" text="NL">
      <formula>NOT(ISERROR(SEARCH("NL",N142)))</formula>
    </cfRule>
  </conditionalFormatting>
  <conditionalFormatting sqref="N142:N147">
    <cfRule type="containsText" dxfId="166" priority="203" stopIfTrue="1" operator="containsText" text="NL">
      <formula>NOT(ISERROR(SEARCH("NL",N142)))</formula>
    </cfRule>
  </conditionalFormatting>
  <conditionalFormatting sqref="L149">
    <cfRule type="cellIs" dxfId="165" priority="202" stopIfTrue="1" operator="equal">
      <formula>"NL"</formula>
    </cfRule>
  </conditionalFormatting>
  <conditionalFormatting sqref="L149">
    <cfRule type="containsText" dxfId="164" priority="200" stopIfTrue="1" operator="containsText" text="CCNL">
      <formula>NOT(ISERROR(SEARCH("CCNL",L149)))</formula>
    </cfRule>
    <cfRule type="containsText" dxfId="163" priority="201" stopIfTrue="1" operator="containsText" text="NL">
      <formula>NOT(ISERROR(SEARCH("NL",L149)))</formula>
    </cfRule>
  </conditionalFormatting>
  <conditionalFormatting sqref="L149">
    <cfRule type="containsText" dxfId="162" priority="199" stopIfTrue="1" operator="containsText" text="NL">
      <formula>NOT(ISERROR(SEARCH("NL",L149)))</formula>
    </cfRule>
  </conditionalFormatting>
  <conditionalFormatting sqref="N149">
    <cfRule type="cellIs" dxfId="161" priority="198" stopIfTrue="1" operator="equal">
      <formula>"NL"</formula>
    </cfRule>
  </conditionalFormatting>
  <conditionalFormatting sqref="N149">
    <cfRule type="containsText" dxfId="160" priority="196" stopIfTrue="1" operator="containsText" text="CCNL">
      <formula>NOT(ISERROR(SEARCH("CCNL",N149)))</formula>
    </cfRule>
    <cfRule type="containsText" dxfId="159" priority="197" stopIfTrue="1" operator="containsText" text="NL">
      <formula>NOT(ISERROR(SEARCH("NL",N149)))</formula>
    </cfRule>
  </conditionalFormatting>
  <conditionalFormatting sqref="N149">
    <cfRule type="containsText" dxfId="158" priority="195" stopIfTrue="1" operator="containsText" text="NL">
      <formula>NOT(ISERROR(SEARCH("NL",N149)))</formula>
    </cfRule>
  </conditionalFormatting>
  <conditionalFormatting sqref="L156">
    <cfRule type="cellIs" dxfId="157" priority="194" stopIfTrue="1" operator="equal">
      <formula>"NL"</formula>
    </cfRule>
  </conditionalFormatting>
  <conditionalFormatting sqref="L156">
    <cfRule type="containsText" dxfId="156" priority="192" stopIfTrue="1" operator="containsText" text="CCNL">
      <formula>NOT(ISERROR(SEARCH("CCNL",L156)))</formula>
    </cfRule>
    <cfRule type="containsText" dxfId="155" priority="193" stopIfTrue="1" operator="containsText" text="NL">
      <formula>NOT(ISERROR(SEARCH("NL",L156)))</formula>
    </cfRule>
  </conditionalFormatting>
  <conditionalFormatting sqref="L156">
    <cfRule type="containsText" dxfId="154" priority="191" stopIfTrue="1" operator="containsText" text="NL">
      <formula>NOT(ISERROR(SEARCH("NL",L156)))</formula>
    </cfRule>
  </conditionalFormatting>
  <conditionalFormatting sqref="N156">
    <cfRule type="cellIs" dxfId="153" priority="190" stopIfTrue="1" operator="equal">
      <formula>"NL"</formula>
    </cfRule>
  </conditionalFormatting>
  <conditionalFormatting sqref="N156">
    <cfRule type="containsText" dxfId="152" priority="188" stopIfTrue="1" operator="containsText" text="CCNL">
      <formula>NOT(ISERROR(SEARCH("CCNL",N156)))</formula>
    </cfRule>
    <cfRule type="containsText" dxfId="151" priority="189" stopIfTrue="1" operator="containsText" text="NL">
      <formula>NOT(ISERROR(SEARCH("NL",N156)))</formula>
    </cfRule>
  </conditionalFormatting>
  <conditionalFormatting sqref="N156">
    <cfRule type="containsText" dxfId="150" priority="187" stopIfTrue="1" operator="containsText" text="NL">
      <formula>NOT(ISERROR(SEARCH("NL",N156)))</formula>
    </cfRule>
  </conditionalFormatting>
  <conditionalFormatting sqref="L165">
    <cfRule type="cellIs" dxfId="149" priority="186" stopIfTrue="1" operator="equal">
      <formula>"NL"</formula>
    </cfRule>
  </conditionalFormatting>
  <conditionalFormatting sqref="L165">
    <cfRule type="containsText" dxfId="148" priority="184" stopIfTrue="1" operator="containsText" text="CCNL">
      <formula>NOT(ISERROR(SEARCH("CCNL",L165)))</formula>
    </cfRule>
    <cfRule type="containsText" dxfId="147" priority="185" stopIfTrue="1" operator="containsText" text="NL">
      <formula>NOT(ISERROR(SEARCH("NL",L165)))</formula>
    </cfRule>
  </conditionalFormatting>
  <conditionalFormatting sqref="L165">
    <cfRule type="containsText" dxfId="146" priority="183" stopIfTrue="1" operator="containsText" text="NL">
      <formula>NOT(ISERROR(SEARCH("NL",L165)))</formula>
    </cfRule>
  </conditionalFormatting>
  <conditionalFormatting sqref="L121">
    <cfRule type="cellIs" dxfId="145" priority="154" stopIfTrue="1" operator="equal">
      <formula>"NL"</formula>
    </cfRule>
  </conditionalFormatting>
  <conditionalFormatting sqref="L121">
    <cfRule type="containsText" dxfId="144" priority="152" stopIfTrue="1" operator="containsText" text="CCNL">
      <formula>NOT(ISERROR(SEARCH("CCNL",L121)))</formula>
    </cfRule>
    <cfRule type="containsText" dxfId="143" priority="153" stopIfTrue="1" operator="containsText" text="NL">
      <formula>NOT(ISERROR(SEARCH("NL",L121)))</formula>
    </cfRule>
  </conditionalFormatting>
  <conditionalFormatting sqref="L121">
    <cfRule type="containsText" dxfId="142" priority="151" stopIfTrue="1" operator="containsText" text="NL">
      <formula>NOT(ISERROR(SEARCH("NL",L121)))</formula>
    </cfRule>
  </conditionalFormatting>
  <conditionalFormatting sqref="L181">
    <cfRule type="cellIs" dxfId="141" priority="178" stopIfTrue="1" operator="equal">
      <formula>"NL"</formula>
    </cfRule>
  </conditionalFormatting>
  <conditionalFormatting sqref="L181">
    <cfRule type="containsText" dxfId="140" priority="176" stopIfTrue="1" operator="containsText" text="CCNL">
      <formula>NOT(ISERROR(SEARCH("CCNL",L181)))</formula>
    </cfRule>
    <cfRule type="containsText" dxfId="139" priority="177" stopIfTrue="1" operator="containsText" text="NL">
      <formula>NOT(ISERROR(SEARCH("NL",L181)))</formula>
    </cfRule>
  </conditionalFormatting>
  <conditionalFormatting sqref="L181">
    <cfRule type="containsText" dxfId="138" priority="175" stopIfTrue="1" operator="containsText" text="NL">
      <formula>NOT(ISERROR(SEARCH("NL",L181)))</formula>
    </cfRule>
  </conditionalFormatting>
  <conditionalFormatting sqref="N180:N181">
    <cfRule type="cellIs" dxfId="137" priority="174" stopIfTrue="1" operator="equal">
      <formula>"NL"</formula>
    </cfRule>
  </conditionalFormatting>
  <conditionalFormatting sqref="N180:N181">
    <cfRule type="containsText" dxfId="136" priority="172" stopIfTrue="1" operator="containsText" text="CCNL">
      <formula>NOT(ISERROR(SEARCH("CCNL",N180)))</formula>
    </cfRule>
    <cfRule type="containsText" dxfId="135" priority="173" stopIfTrue="1" operator="containsText" text="NL">
      <formula>NOT(ISERROR(SEARCH("NL",N180)))</formula>
    </cfRule>
  </conditionalFormatting>
  <conditionalFormatting sqref="N180:N181">
    <cfRule type="containsText" dxfId="134" priority="171" stopIfTrue="1" operator="containsText" text="NL">
      <formula>NOT(ISERROR(SEARCH("NL",N180)))</formula>
    </cfRule>
  </conditionalFormatting>
  <conditionalFormatting sqref="L197 L200">
    <cfRule type="cellIs" dxfId="133" priority="170" stopIfTrue="1" operator="equal">
      <formula>"NL"</formula>
    </cfRule>
  </conditionalFormatting>
  <conditionalFormatting sqref="L197 L200">
    <cfRule type="containsText" dxfId="132" priority="168" stopIfTrue="1" operator="containsText" text="CCNL">
      <formula>NOT(ISERROR(SEARCH("CCNL",L197)))</formula>
    </cfRule>
    <cfRule type="containsText" dxfId="131" priority="169" stopIfTrue="1" operator="containsText" text="NL">
      <formula>NOT(ISERROR(SEARCH("NL",L197)))</formula>
    </cfRule>
  </conditionalFormatting>
  <conditionalFormatting sqref="L197 L200">
    <cfRule type="containsText" dxfId="130" priority="167" stopIfTrue="1" operator="containsText" text="NL">
      <formula>NOT(ISERROR(SEARCH("NL",L197)))</formula>
    </cfRule>
  </conditionalFormatting>
  <conditionalFormatting sqref="N197 N200">
    <cfRule type="cellIs" dxfId="129" priority="166" stopIfTrue="1" operator="equal">
      <formula>"NL"</formula>
    </cfRule>
  </conditionalFormatting>
  <conditionalFormatting sqref="N197 N200">
    <cfRule type="containsText" dxfId="128" priority="164" stopIfTrue="1" operator="containsText" text="CCNL">
      <formula>NOT(ISERROR(SEARCH("CCNL",N197)))</formula>
    </cfRule>
    <cfRule type="containsText" dxfId="127" priority="165" stopIfTrue="1" operator="containsText" text="NL">
      <formula>NOT(ISERROR(SEARCH("NL",N197)))</formula>
    </cfRule>
  </conditionalFormatting>
  <conditionalFormatting sqref="N197 N200">
    <cfRule type="containsText" dxfId="126" priority="163" stopIfTrue="1" operator="containsText" text="NL">
      <formula>NOT(ISERROR(SEARCH("NL",N197)))</formula>
    </cfRule>
  </conditionalFormatting>
  <conditionalFormatting sqref="L210 L213">
    <cfRule type="cellIs" dxfId="125" priority="162" stopIfTrue="1" operator="equal">
      <formula>"NL"</formula>
    </cfRule>
  </conditionalFormatting>
  <conditionalFormatting sqref="L210 L213">
    <cfRule type="containsText" dxfId="124" priority="160" stopIfTrue="1" operator="containsText" text="CCNL">
      <formula>NOT(ISERROR(SEARCH("CCNL",L210)))</formula>
    </cfRule>
    <cfRule type="containsText" dxfId="123" priority="161" stopIfTrue="1" operator="containsText" text="NL">
      <formula>NOT(ISERROR(SEARCH("NL",L210)))</formula>
    </cfRule>
  </conditionalFormatting>
  <conditionalFormatting sqref="L210 L213">
    <cfRule type="containsText" dxfId="122" priority="159" stopIfTrue="1" operator="containsText" text="NL">
      <formula>NOT(ISERROR(SEARCH("NL",L210)))</formula>
    </cfRule>
  </conditionalFormatting>
  <conditionalFormatting sqref="N121">
    <cfRule type="cellIs" dxfId="121" priority="150" stopIfTrue="1" operator="equal">
      <formula>"NL"</formula>
    </cfRule>
  </conditionalFormatting>
  <conditionalFormatting sqref="N121">
    <cfRule type="containsText" dxfId="120" priority="148" stopIfTrue="1" operator="containsText" text="CCNL">
      <formula>NOT(ISERROR(SEARCH("CCNL",N121)))</formula>
    </cfRule>
    <cfRule type="containsText" dxfId="119" priority="149" stopIfTrue="1" operator="containsText" text="NL">
      <formula>NOT(ISERROR(SEARCH("NL",N121)))</formula>
    </cfRule>
  </conditionalFormatting>
  <conditionalFormatting sqref="N121">
    <cfRule type="containsText" dxfId="118" priority="147" stopIfTrue="1" operator="containsText" text="NL">
      <formula>NOT(ISERROR(SEARCH("NL",N121)))</formula>
    </cfRule>
  </conditionalFormatting>
  <conditionalFormatting sqref="L189">
    <cfRule type="cellIs" dxfId="117" priority="146" stopIfTrue="1" operator="equal">
      <formula>"NL"</formula>
    </cfRule>
  </conditionalFormatting>
  <conditionalFormatting sqref="L189">
    <cfRule type="containsText" dxfId="116" priority="144" stopIfTrue="1" operator="containsText" text="CCNL">
      <formula>NOT(ISERROR(SEARCH("CCNL",L189)))</formula>
    </cfRule>
    <cfRule type="containsText" dxfId="115" priority="145" stopIfTrue="1" operator="containsText" text="NL">
      <formula>NOT(ISERROR(SEARCH("NL",L189)))</formula>
    </cfRule>
  </conditionalFormatting>
  <conditionalFormatting sqref="L189">
    <cfRule type="containsText" dxfId="114" priority="143" stopIfTrue="1" operator="containsText" text="NL">
      <formula>NOT(ISERROR(SEARCH("NL",L189)))</formula>
    </cfRule>
  </conditionalFormatting>
  <conditionalFormatting sqref="L163">
    <cfRule type="cellIs" dxfId="113" priority="142" stopIfTrue="1" operator="equal">
      <formula>"NL"</formula>
    </cfRule>
  </conditionalFormatting>
  <conditionalFormatting sqref="L163">
    <cfRule type="containsText" dxfId="112" priority="140" stopIfTrue="1" operator="containsText" text="CCNL">
      <formula>NOT(ISERROR(SEARCH("CCNL",L163)))</formula>
    </cfRule>
    <cfRule type="containsText" dxfId="111" priority="141" stopIfTrue="1" operator="containsText" text="NL">
      <formula>NOT(ISERROR(SEARCH("NL",L163)))</formula>
    </cfRule>
  </conditionalFormatting>
  <conditionalFormatting sqref="L163">
    <cfRule type="containsText" dxfId="110" priority="139" stopIfTrue="1" operator="containsText" text="NL">
      <formula>NOT(ISERROR(SEARCH("NL",L163)))</formula>
    </cfRule>
  </conditionalFormatting>
  <conditionalFormatting sqref="N163">
    <cfRule type="cellIs" dxfId="109" priority="138" stopIfTrue="1" operator="equal">
      <formula>"NL"</formula>
    </cfRule>
  </conditionalFormatting>
  <conditionalFormatting sqref="N163">
    <cfRule type="containsText" dxfId="108" priority="136" stopIfTrue="1" operator="containsText" text="CCNL">
      <formula>NOT(ISERROR(SEARCH("CCNL",N163)))</formula>
    </cfRule>
    <cfRule type="containsText" dxfId="107" priority="137" stopIfTrue="1" operator="containsText" text="NL">
      <formula>NOT(ISERROR(SEARCH("NL",N163)))</formula>
    </cfRule>
  </conditionalFormatting>
  <conditionalFormatting sqref="N163">
    <cfRule type="containsText" dxfId="106" priority="135" stopIfTrue="1" operator="containsText" text="NL">
      <formula>NOT(ISERROR(SEARCH("NL",N163)))</formula>
    </cfRule>
  </conditionalFormatting>
  <conditionalFormatting sqref="L184:L185">
    <cfRule type="cellIs" dxfId="105" priority="126" stopIfTrue="1" operator="equal">
      <formula>"NL"</formula>
    </cfRule>
  </conditionalFormatting>
  <conditionalFormatting sqref="L184:L185">
    <cfRule type="containsText" dxfId="104" priority="124" stopIfTrue="1" operator="containsText" text="CCNL">
      <formula>NOT(ISERROR(SEARCH("CCNL",L184)))</formula>
    </cfRule>
    <cfRule type="containsText" dxfId="103" priority="125" stopIfTrue="1" operator="containsText" text="NL">
      <formula>NOT(ISERROR(SEARCH("NL",L184)))</formula>
    </cfRule>
  </conditionalFormatting>
  <conditionalFormatting sqref="L184:L185">
    <cfRule type="containsText" dxfId="102" priority="123" stopIfTrue="1" operator="containsText" text="NL">
      <formula>NOT(ISERROR(SEARCH("NL",L184)))</formula>
    </cfRule>
  </conditionalFormatting>
  <conditionalFormatting sqref="L179">
    <cfRule type="cellIs" dxfId="101" priority="134" stopIfTrue="1" operator="equal">
      <formula>"NL"</formula>
    </cfRule>
  </conditionalFormatting>
  <conditionalFormatting sqref="L179">
    <cfRule type="containsText" dxfId="100" priority="132" stopIfTrue="1" operator="containsText" text="CCNL">
      <formula>NOT(ISERROR(SEARCH("CCNL",L179)))</formula>
    </cfRule>
    <cfRule type="containsText" dxfId="99" priority="133" stopIfTrue="1" operator="containsText" text="NL">
      <formula>NOT(ISERROR(SEARCH("NL",L179)))</formula>
    </cfRule>
  </conditionalFormatting>
  <conditionalFormatting sqref="L179">
    <cfRule type="containsText" dxfId="98" priority="131" stopIfTrue="1" operator="containsText" text="NL">
      <formula>NOT(ISERROR(SEARCH("NL",L179)))</formula>
    </cfRule>
  </conditionalFormatting>
  <conditionalFormatting sqref="N179">
    <cfRule type="cellIs" dxfId="97" priority="130" stopIfTrue="1" operator="equal">
      <formula>"NL"</formula>
    </cfRule>
  </conditionalFormatting>
  <conditionalFormatting sqref="N179">
    <cfRule type="containsText" dxfId="96" priority="128" stopIfTrue="1" operator="containsText" text="CCNL">
      <formula>NOT(ISERROR(SEARCH("CCNL",N179)))</formula>
    </cfRule>
    <cfRule type="containsText" dxfId="95" priority="129" stopIfTrue="1" operator="containsText" text="NL">
      <formula>NOT(ISERROR(SEARCH("NL",N179)))</formula>
    </cfRule>
  </conditionalFormatting>
  <conditionalFormatting sqref="N179">
    <cfRule type="containsText" dxfId="94" priority="127" stopIfTrue="1" operator="containsText" text="NL">
      <formula>NOT(ISERROR(SEARCH("NL",N179)))</formula>
    </cfRule>
  </conditionalFormatting>
  <conditionalFormatting sqref="L173:L174">
    <cfRule type="cellIs" dxfId="93" priority="118" stopIfTrue="1" operator="equal">
      <formula>"NL"</formula>
    </cfRule>
  </conditionalFormatting>
  <conditionalFormatting sqref="L173:L174">
    <cfRule type="containsText" dxfId="92" priority="116" stopIfTrue="1" operator="containsText" text="CCNL">
      <formula>NOT(ISERROR(SEARCH("CCNL",L173)))</formula>
    </cfRule>
    <cfRule type="containsText" dxfId="91" priority="117" stopIfTrue="1" operator="containsText" text="NL">
      <formula>NOT(ISERROR(SEARCH("NL",L173)))</formula>
    </cfRule>
  </conditionalFormatting>
  <conditionalFormatting sqref="L173:L174">
    <cfRule type="containsText" dxfId="90" priority="115" stopIfTrue="1" operator="containsText" text="NL">
      <formula>NOT(ISERROR(SEARCH("NL",L173)))</formula>
    </cfRule>
  </conditionalFormatting>
  <conditionalFormatting sqref="N174">
    <cfRule type="cellIs" dxfId="89" priority="114" stopIfTrue="1" operator="equal">
      <formula>"NL"</formula>
    </cfRule>
  </conditionalFormatting>
  <conditionalFormatting sqref="N174">
    <cfRule type="containsText" dxfId="88" priority="112" stopIfTrue="1" operator="containsText" text="CCNL">
      <formula>NOT(ISERROR(SEARCH("CCNL",N174)))</formula>
    </cfRule>
    <cfRule type="containsText" dxfId="87" priority="113" stopIfTrue="1" operator="containsText" text="NL">
      <formula>NOT(ISERROR(SEARCH("NL",N174)))</formula>
    </cfRule>
  </conditionalFormatting>
  <conditionalFormatting sqref="N174">
    <cfRule type="containsText" dxfId="86" priority="111" stopIfTrue="1" operator="containsText" text="NL">
      <formula>NOT(ISERROR(SEARCH("NL",N174)))</formula>
    </cfRule>
  </conditionalFormatting>
  <conditionalFormatting sqref="L157">
    <cfRule type="cellIs" dxfId="85" priority="102" stopIfTrue="1" operator="equal">
      <formula>"NL"</formula>
    </cfRule>
  </conditionalFormatting>
  <conditionalFormatting sqref="L157">
    <cfRule type="containsText" dxfId="84" priority="100" stopIfTrue="1" operator="containsText" text="CCNL">
      <formula>NOT(ISERROR(SEARCH("CCNL",L157)))</formula>
    </cfRule>
    <cfRule type="containsText" dxfId="83" priority="101" stopIfTrue="1" operator="containsText" text="NL">
      <formula>NOT(ISERROR(SEARCH("NL",L157)))</formula>
    </cfRule>
  </conditionalFormatting>
  <conditionalFormatting sqref="L157">
    <cfRule type="containsText" dxfId="82" priority="99" stopIfTrue="1" operator="containsText" text="NL">
      <formula>NOT(ISERROR(SEARCH("NL",L157)))</formula>
    </cfRule>
  </conditionalFormatting>
  <conditionalFormatting sqref="L125:L131 N129:N131">
    <cfRule type="cellIs" dxfId="81" priority="94" stopIfTrue="1" operator="equal">
      <formula>"NL"</formula>
    </cfRule>
  </conditionalFormatting>
  <conditionalFormatting sqref="L125:L131 N129:N131">
    <cfRule type="containsText" dxfId="80" priority="92" stopIfTrue="1" operator="containsText" text="CCNL">
      <formula>NOT(ISERROR(SEARCH("CCNL",L125)))</formula>
    </cfRule>
    <cfRule type="containsText" dxfId="79" priority="93" stopIfTrue="1" operator="containsText" text="NL">
      <formula>NOT(ISERROR(SEARCH("NL",L125)))</formula>
    </cfRule>
  </conditionalFormatting>
  <conditionalFormatting sqref="L125:L131 N129:N131">
    <cfRule type="containsText" dxfId="78" priority="91" stopIfTrue="1" operator="containsText" text="NL">
      <formula>NOT(ISERROR(SEARCH("NL",L125)))</formula>
    </cfRule>
  </conditionalFormatting>
  <conditionalFormatting sqref="N125:N128">
    <cfRule type="cellIs" dxfId="77" priority="90" stopIfTrue="1" operator="equal">
      <formula>"NL"</formula>
    </cfRule>
  </conditionalFormatting>
  <conditionalFormatting sqref="N125:N129">
    <cfRule type="containsText" dxfId="76" priority="88" stopIfTrue="1" operator="containsText" text="CCNL">
      <formula>NOT(ISERROR(SEARCH("CCNL",N125)))</formula>
    </cfRule>
    <cfRule type="containsText" dxfId="75" priority="89" stopIfTrue="1" operator="containsText" text="NL">
      <formula>NOT(ISERROR(SEARCH("NL",N125)))</formula>
    </cfRule>
  </conditionalFormatting>
  <conditionalFormatting sqref="N125:N129">
    <cfRule type="containsText" dxfId="74" priority="87" stopIfTrue="1" operator="containsText" text="NL">
      <formula>NOT(ISERROR(SEARCH("NL",N125)))</formula>
    </cfRule>
  </conditionalFormatting>
  <conditionalFormatting sqref="C35:H46 C50:H64 C104:H118 C122:H136 C161:H175 C179:H193 C140:H157 C197:H211 C215:H229 C68:H82 C86:H100">
    <cfRule type="containsText" dxfId="73" priority="86" operator="containsText" text="OR">
      <formula>NOT(ISERROR(SEARCH("OR",C35)))</formula>
    </cfRule>
  </conditionalFormatting>
  <conditionalFormatting sqref="C35:H46 C50:H64 C104:H118 C122:H136 C161:H175 C179:H193 C140:H157 C197:H211 C215:H229 C68:H82 C86:H100">
    <cfRule type="containsText" dxfId="72" priority="85" operator="containsText" text="OA">
      <formula>NOT(ISERROR(SEARCH("OA",C35)))</formula>
    </cfRule>
  </conditionalFormatting>
  <conditionalFormatting sqref="C35:H46 C50:H61 C62:D63 E68:H79 E80:F82 C71:D82 G86:H100 C89:F100 C104:H115 C116:D118 E122:H136 C125:D136 C143:H154 H140:H142 C155:C157 C161:H175 C179:H193 C197:H208 C209:C211 C215:H229">
    <cfRule type="containsText" dxfId="71" priority="84" operator="containsText" text="CCL">
      <formula>NOT(ISERROR(SEARCH("CCL",C35)))</formula>
    </cfRule>
  </conditionalFormatting>
  <conditionalFormatting sqref="N26">
    <cfRule type="containsText" dxfId="70" priority="82" stopIfTrue="1" operator="containsText" text="CCNL">
      <formula>NOT(ISERROR(SEARCH("CCNL",N26)))</formula>
    </cfRule>
    <cfRule type="containsText" dxfId="69" priority="83" stopIfTrue="1" operator="containsText" text="NL">
      <formula>NOT(ISERROR(SEARCH("NL",N26)))</formula>
    </cfRule>
  </conditionalFormatting>
  <conditionalFormatting sqref="N26">
    <cfRule type="containsText" dxfId="68" priority="81" stopIfTrue="1" operator="containsText" text="NL">
      <formula>NOT(ISERROR(SEARCH("NL",N26)))</formula>
    </cfRule>
  </conditionalFormatting>
  <conditionalFormatting sqref="L192">
    <cfRule type="containsText" dxfId="67" priority="21" stopIfTrue="1" operator="containsText" text="NL">
      <formula>NOT(ISERROR(SEARCH("NL",L192)))</formula>
    </cfRule>
  </conditionalFormatting>
  <conditionalFormatting sqref="L192">
    <cfRule type="cellIs" dxfId="66" priority="24" stopIfTrue="1" operator="equal">
      <formula>"NL"</formula>
    </cfRule>
  </conditionalFormatting>
  <conditionalFormatting sqref="L192">
    <cfRule type="containsText" dxfId="65" priority="22" stopIfTrue="1" operator="containsText" text="CCNL">
      <formula>NOT(ISERROR(SEARCH("CCNL",L192)))</formula>
    </cfRule>
    <cfRule type="containsText" dxfId="64" priority="23" stopIfTrue="1" operator="containsText" text="NL">
      <formula>NOT(ISERROR(SEARCH("NL",L192)))</formula>
    </cfRule>
  </conditionalFormatting>
  <conditionalFormatting sqref="N53">
    <cfRule type="cellIs" dxfId="63" priority="76" stopIfTrue="1" operator="equal">
      <formula>"NL"</formula>
    </cfRule>
  </conditionalFormatting>
  <conditionalFormatting sqref="N53">
    <cfRule type="containsText" dxfId="62" priority="74" stopIfTrue="1" operator="containsText" text="CCNL">
      <formula>NOT(ISERROR(SEARCH("CCNL",N53)))</formula>
    </cfRule>
    <cfRule type="containsText" dxfId="61" priority="75" stopIfTrue="1" operator="containsText" text="NL">
      <formula>NOT(ISERROR(SEARCH("NL",N53)))</formula>
    </cfRule>
  </conditionalFormatting>
  <conditionalFormatting sqref="N53">
    <cfRule type="containsText" dxfId="60" priority="73" stopIfTrue="1" operator="containsText" text="NL">
      <formula>NOT(ISERROR(SEARCH("NL",N53)))</formula>
    </cfRule>
  </conditionalFormatting>
  <conditionalFormatting sqref="L131">
    <cfRule type="cellIs" dxfId="59" priority="64" stopIfTrue="1" operator="equal">
      <formula>"NL"</formula>
    </cfRule>
  </conditionalFormatting>
  <conditionalFormatting sqref="L131">
    <cfRule type="containsText" dxfId="58" priority="62" stopIfTrue="1" operator="containsText" text="CCNL">
      <formula>NOT(ISERROR(SEARCH("CCNL",L131)))</formula>
    </cfRule>
    <cfRule type="containsText" dxfId="57" priority="63" stopIfTrue="1" operator="containsText" text="NL">
      <formula>NOT(ISERROR(SEARCH("NL",L131)))</formula>
    </cfRule>
  </conditionalFormatting>
  <conditionalFormatting sqref="L131">
    <cfRule type="containsText" dxfId="56" priority="61" stopIfTrue="1" operator="containsText" text="NL">
      <formula>NOT(ISERROR(SEARCH("NL",L131)))</formula>
    </cfRule>
  </conditionalFormatting>
  <conditionalFormatting sqref="N131">
    <cfRule type="cellIs" dxfId="55" priority="60" stopIfTrue="1" operator="equal">
      <formula>"NL"</formula>
    </cfRule>
  </conditionalFormatting>
  <conditionalFormatting sqref="N131">
    <cfRule type="containsText" dxfId="54" priority="58" stopIfTrue="1" operator="containsText" text="CCNL">
      <formula>NOT(ISERROR(SEARCH("CCNL",N131)))</formula>
    </cfRule>
    <cfRule type="containsText" dxfId="53" priority="59" stopIfTrue="1" operator="containsText" text="NL">
      <formula>NOT(ISERROR(SEARCH("NL",N131)))</formula>
    </cfRule>
  </conditionalFormatting>
  <conditionalFormatting sqref="N131">
    <cfRule type="containsText" dxfId="52" priority="57" stopIfTrue="1" operator="containsText" text="NL">
      <formula>NOT(ISERROR(SEARCH("NL",N131)))</formula>
    </cfRule>
  </conditionalFormatting>
  <conditionalFormatting sqref="N157">
    <cfRule type="cellIs" dxfId="51" priority="56" stopIfTrue="1" operator="equal">
      <formula>"NL"</formula>
    </cfRule>
  </conditionalFormatting>
  <conditionalFormatting sqref="N157">
    <cfRule type="containsText" dxfId="50" priority="54" stopIfTrue="1" operator="containsText" text="CCNL">
      <formula>NOT(ISERROR(SEARCH("CCNL",N157)))</formula>
    </cfRule>
    <cfRule type="containsText" dxfId="49" priority="55" stopIfTrue="1" operator="containsText" text="NL">
      <formula>NOT(ISERROR(SEARCH("NL",N157)))</formula>
    </cfRule>
  </conditionalFormatting>
  <conditionalFormatting sqref="N157">
    <cfRule type="containsText" dxfId="48" priority="53" stopIfTrue="1" operator="containsText" text="NL">
      <formula>NOT(ISERROR(SEARCH("NL",N157)))</formula>
    </cfRule>
  </conditionalFormatting>
  <conditionalFormatting sqref="N158">
    <cfRule type="cellIs" dxfId="47" priority="52" stopIfTrue="1" operator="equal">
      <formula>"NL"</formula>
    </cfRule>
  </conditionalFormatting>
  <conditionalFormatting sqref="N158">
    <cfRule type="containsText" dxfId="46" priority="50" stopIfTrue="1" operator="containsText" text="CCNL">
      <formula>NOT(ISERROR(SEARCH("CCNL",N158)))</formula>
    </cfRule>
    <cfRule type="containsText" dxfId="45" priority="51" stopIfTrue="1" operator="containsText" text="NL">
      <formula>NOT(ISERROR(SEARCH("NL",N158)))</formula>
    </cfRule>
  </conditionalFormatting>
  <conditionalFormatting sqref="N158">
    <cfRule type="containsText" dxfId="44" priority="49" stopIfTrue="1" operator="containsText" text="NL">
      <formula>NOT(ISERROR(SEARCH("NL",N158)))</formula>
    </cfRule>
  </conditionalFormatting>
  <conditionalFormatting sqref="N173">
    <cfRule type="cellIs" dxfId="43" priority="48" stopIfTrue="1" operator="equal">
      <formula>"NL"</formula>
    </cfRule>
  </conditionalFormatting>
  <conditionalFormatting sqref="N173">
    <cfRule type="containsText" dxfId="42" priority="46" stopIfTrue="1" operator="containsText" text="CCNL">
      <formula>NOT(ISERROR(SEARCH("CCNL",N173)))</formula>
    </cfRule>
    <cfRule type="containsText" dxfId="41" priority="47" stopIfTrue="1" operator="containsText" text="NL">
      <formula>NOT(ISERROR(SEARCH("NL",N173)))</formula>
    </cfRule>
  </conditionalFormatting>
  <conditionalFormatting sqref="N173">
    <cfRule type="containsText" dxfId="40" priority="45" stopIfTrue="1" operator="containsText" text="NL">
      <formula>NOT(ISERROR(SEARCH("NL",N173)))</formula>
    </cfRule>
  </conditionalFormatting>
  <conditionalFormatting sqref="N178">
    <cfRule type="cellIs" dxfId="39" priority="44" stopIfTrue="1" operator="equal">
      <formula>"NL"</formula>
    </cfRule>
  </conditionalFormatting>
  <conditionalFormatting sqref="N178">
    <cfRule type="containsText" dxfId="38" priority="42" stopIfTrue="1" operator="containsText" text="CCNL">
      <formula>NOT(ISERROR(SEARCH("CCNL",N178)))</formula>
    </cfRule>
    <cfRule type="containsText" dxfId="37" priority="43" stopIfTrue="1" operator="containsText" text="NL">
      <formula>NOT(ISERROR(SEARCH("NL",N178)))</formula>
    </cfRule>
  </conditionalFormatting>
  <conditionalFormatting sqref="N178">
    <cfRule type="containsText" dxfId="36" priority="41" stopIfTrue="1" operator="containsText" text="NL">
      <formula>NOT(ISERROR(SEARCH("NL",N178)))</formula>
    </cfRule>
  </conditionalFormatting>
  <conditionalFormatting sqref="N184">
    <cfRule type="cellIs" dxfId="35" priority="40" stopIfTrue="1" operator="equal">
      <formula>"NL"</formula>
    </cfRule>
  </conditionalFormatting>
  <conditionalFormatting sqref="N184">
    <cfRule type="containsText" dxfId="34" priority="38" stopIfTrue="1" operator="containsText" text="CCNL">
      <formula>NOT(ISERROR(SEARCH("CCNL",N184)))</formula>
    </cfRule>
    <cfRule type="containsText" dxfId="33" priority="39" stopIfTrue="1" operator="containsText" text="NL">
      <formula>NOT(ISERROR(SEARCH("NL",N184)))</formula>
    </cfRule>
  </conditionalFormatting>
  <conditionalFormatting sqref="N184">
    <cfRule type="containsText" dxfId="32" priority="37" stopIfTrue="1" operator="containsText" text="NL">
      <formula>NOT(ISERROR(SEARCH("NL",N184)))</formula>
    </cfRule>
  </conditionalFormatting>
  <conditionalFormatting sqref="N185">
    <cfRule type="cellIs" dxfId="31" priority="36" stopIfTrue="1" operator="equal">
      <formula>"NL"</formula>
    </cfRule>
  </conditionalFormatting>
  <conditionalFormatting sqref="N185">
    <cfRule type="containsText" dxfId="30" priority="34" stopIfTrue="1" operator="containsText" text="CCNL">
      <formula>NOT(ISERROR(SEARCH("CCNL",N185)))</formula>
    </cfRule>
    <cfRule type="containsText" dxfId="29" priority="35" stopIfTrue="1" operator="containsText" text="NL">
      <formula>NOT(ISERROR(SEARCH("NL",N185)))</formula>
    </cfRule>
  </conditionalFormatting>
  <conditionalFormatting sqref="N185">
    <cfRule type="containsText" dxfId="28" priority="33" stopIfTrue="1" operator="containsText" text="NL">
      <formula>NOT(ISERROR(SEARCH("NL",N185)))</formula>
    </cfRule>
  </conditionalFormatting>
  <conditionalFormatting sqref="N189">
    <cfRule type="cellIs" dxfId="27" priority="32" stopIfTrue="1" operator="equal">
      <formula>"NL"</formula>
    </cfRule>
  </conditionalFormatting>
  <conditionalFormatting sqref="N189">
    <cfRule type="containsText" dxfId="26" priority="30" stopIfTrue="1" operator="containsText" text="CCNL">
      <formula>NOT(ISERROR(SEARCH("CCNL",N189)))</formula>
    </cfRule>
    <cfRule type="containsText" dxfId="25" priority="31" stopIfTrue="1" operator="containsText" text="NL">
      <formula>NOT(ISERROR(SEARCH("NL",N189)))</formula>
    </cfRule>
  </conditionalFormatting>
  <conditionalFormatting sqref="N189">
    <cfRule type="containsText" dxfId="24" priority="29" stopIfTrue="1" operator="containsText" text="NL">
      <formula>NOT(ISERROR(SEARCH("NL",N189)))</formula>
    </cfRule>
  </conditionalFormatting>
  <conditionalFormatting sqref="L132">
    <cfRule type="cellIs" dxfId="23" priority="20" stopIfTrue="1" operator="equal">
      <formula>"NL"</formula>
    </cfRule>
  </conditionalFormatting>
  <conditionalFormatting sqref="L132">
    <cfRule type="containsText" dxfId="22" priority="18" stopIfTrue="1" operator="containsText" text="CCNL">
      <formula>NOT(ISERROR(SEARCH("CCNL",L132)))</formula>
    </cfRule>
    <cfRule type="containsText" dxfId="21" priority="19" stopIfTrue="1" operator="containsText" text="NL">
      <formula>NOT(ISERROR(SEARCH("NL",L132)))</formula>
    </cfRule>
  </conditionalFormatting>
  <conditionalFormatting sqref="L132">
    <cfRule type="containsText" dxfId="20" priority="17" stopIfTrue="1" operator="containsText" text="NL">
      <formula>NOT(ISERROR(SEARCH("NL",L132)))</formula>
    </cfRule>
  </conditionalFormatting>
  <conditionalFormatting sqref="N132">
    <cfRule type="cellIs" dxfId="19" priority="16" stopIfTrue="1" operator="equal">
      <formula>"NL"</formula>
    </cfRule>
  </conditionalFormatting>
  <conditionalFormatting sqref="N132">
    <cfRule type="containsText" dxfId="18" priority="14" stopIfTrue="1" operator="containsText" text="CCNL">
      <formula>NOT(ISERROR(SEARCH("CCNL",N132)))</formula>
    </cfRule>
    <cfRule type="containsText" dxfId="17" priority="15" stopIfTrue="1" operator="containsText" text="NL">
      <formula>NOT(ISERROR(SEARCH("NL",N132)))</formula>
    </cfRule>
  </conditionalFormatting>
  <conditionalFormatting sqref="N132">
    <cfRule type="containsText" dxfId="16" priority="13" stopIfTrue="1" operator="containsText" text="NL">
      <formula>NOT(ISERROR(SEARCH("NL",N132)))</formula>
    </cfRule>
  </conditionalFormatting>
  <conditionalFormatting sqref="N70">
    <cfRule type="cellIs" dxfId="15" priority="12" stopIfTrue="1" operator="equal">
      <formula>"NL"</formula>
    </cfRule>
  </conditionalFormatting>
  <conditionalFormatting sqref="N70">
    <cfRule type="containsText" dxfId="14" priority="10" stopIfTrue="1" operator="containsText" text="CCNL">
      <formula>NOT(ISERROR(SEARCH("CCNL",N70)))</formula>
    </cfRule>
    <cfRule type="containsText" dxfId="13" priority="11" stopIfTrue="1" operator="containsText" text="NL">
      <formula>NOT(ISERROR(SEARCH("NL",N70)))</formula>
    </cfRule>
  </conditionalFormatting>
  <conditionalFormatting sqref="N70">
    <cfRule type="containsText" dxfId="12" priority="9" stopIfTrue="1" operator="containsText" text="NL">
      <formula>NOT(ISERROR(SEARCH("NL",N70)))</formula>
    </cfRule>
  </conditionalFormatting>
  <conditionalFormatting sqref="N215">
    <cfRule type="cellIs" dxfId="11" priority="8" stopIfTrue="1" operator="equal">
      <formula>"NL"</formula>
    </cfRule>
  </conditionalFormatting>
  <conditionalFormatting sqref="N215">
    <cfRule type="containsText" dxfId="10" priority="6" stopIfTrue="1" operator="containsText" text="CCNL">
      <formula>NOT(ISERROR(SEARCH("CCNL",N215)))</formula>
    </cfRule>
    <cfRule type="containsText" dxfId="9" priority="7" stopIfTrue="1" operator="containsText" text="NL">
      <formula>NOT(ISERROR(SEARCH("NL",N215)))</formula>
    </cfRule>
  </conditionalFormatting>
  <conditionalFormatting sqref="N215">
    <cfRule type="containsText" dxfId="8" priority="5" stopIfTrue="1" operator="containsText" text="NL">
      <formula>NOT(ISERROR(SEARCH("NL",N215)))</formula>
    </cfRule>
  </conditionalFormatting>
  <conditionalFormatting sqref="N210">
    <cfRule type="cellIs" dxfId="7" priority="4" stopIfTrue="1" operator="equal">
      <formula>"NL"</formula>
    </cfRule>
  </conditionalFormatting>
  <conditionalFormatting sqref="N210">
    <cfRule type="containsText" dxfId="6" priority="2" stopIfTrue="1" operator="containsText" text="CCNL">
      <formula>NOT(ISERROR(SEARCH("CCNL",N210)))</formula>
    </cfRule>
    <cfRule type="containsText" dxfId="5" priority="3" stopIfTrue="1" operator="containsText" text="NL">
      <formula>NOT(ISERROR(SEARCH("NL",N210)))</formula>
    </cfRule>
  </conditionalFormatting>
  <conditionalFormatting sqref="N210">
    <cfRule type="containsText" dxfId="4" priority="1" stopIfTrue="1" operator="containsText" text="NL">
      <formula>NOT(ISERROR(SEARCH("NL",N210)))</formula>
    </cfRule>
  </conditionalFormatting>
  <printOptions horizontalCentered="1" verticalCentered="1"/>
  <pageMargins left="0" right="0" top="0" bottom="0" header="0" footer="0"/>
  <pageSetup paperSize="9" scale="51" orientation="portrait" horizontalDpi="300" verticalDpi="300" r:id="rId1"/>
  <rowBreaks count="1" manualBreakCount="1">
    <brk id="119" max="16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Unidades!$F$1:$F$6</xm:f>
          </x14:formula1>
          <xm:sqref>C230:F230 C223:H223</xm:sqref>
        </x14:dataValidation>
        <x14:dataValidation type="list" allowBlank="1" showInputMessage="1" showErrorMessage="1">
          <x14:formula1>
            <xm:f>Unidades!$F$2:$F$6</xm:f>
          </x14:formula1>
          <xm:sqref>J231:J234</xm:sqref>
        </x14:dataValidation>
        <x14:dataValidation type="list" allowBlank="1" showInputMessage="1" showErrorMessage="1">
          <x14:formula1>
            <xm:f>Unidades!$F$1:$F$9</xm:f>
          </x14:formula1>
          <xm:sqref>C37:H37 C40:H40 C43 E43:H43 C46:H46 C52:H52 C55:H55 C58:H58 C61:H61 C64:D64 E70:F70 H70 C73:H73 C76:H76 C79 E79:H79 C82:F82 C91:H91 C94:H94 C97:H97 C100:H100 C106:E106 G106:H106 C109:H109 C112:H112 C115:H115 C118:D118 E124:H124 C127:E127 G127:H127 C130:H130 C133:H133 C136:G136 H142 C145:H145 C148:H148 C151:H151 C154:H154 C157 D163:H163 D166:H166 C169:H169 C172:H172 C175:E175 F181:H181 C184:H184 D187:E187 G187:H187 C190:H190 C193:H193 D199:H199 C202:H202 C205:H205 C208:H208 C211 D217:H217 C220:H220 C226:F226 H226 C229:F229 B231:B234 L231:L234 H88</xm:sqref>
        </x14:dataValidation>
        <x14:dataValidation type="list" showInputMessage="1" showErrorMessage="1">
          <x14:formula1>
            <xm:f>Unidades!$A$2:$A$392</xm:f>
          </x14:formula1>
          <xm:sqref>D3:Q3</xm:sqref>
        </x14:dataValidation>
        <x14:dataValidation type="list" allowBlank="1" showInputMessage="1" showErrorMessage="1">
          <x14:formula1>
            <xm:f>Unidades!$G$2:$G$159</xm:f>
          </x14:formula1>
          <xm:sqref>A7:H13 L7:L13 M8:Q13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B124" workbookViewId="0">
      <selection activeCell="B349" sqref="B349"/>
    </sheetView>
  </sheetViews>
  <sheetFormatPr defaultRowHeight="15" x14ac:dyDescent="0.25"/>
  <cols>
    <col min="1" max="1" width="92" style="17" bestFit="1" customWidth="1"/>
    <col min="2" max="2" width="27.7109375" bestFit="1" customWidth="1"/>
    <col min="3" max="3" width="17.28515625" bestFit="1" customWidth="1"/>
    <col min="7" max="7" width="61.140625" bestFit="1" customWidth="1"/>
  </cols>
  <sheetData>
    <row r="1" spans="1:9" x14ac:dyDescent="0.25">
      <c r="A1" s="14" t="s">
        <v>4</v>
      </c>
      <c r="B1" s="2" t="s">
        <v>5</v>
      </c>
      <c r="C1" s="3" t="s">
        <v>1</v>
      </c>
      <c r="G1" s="22" t="s">
        <v>909</v>
      </c>
    </row>
    <row r="2" spans="1:9" x14ac:dyDescent="0.25">
      <c r="A2" s="15" t="s">
        <v>6</v>
      </c>
      <c r="B2" s="4" t="s">
        <v>7</v>
      </c>
      <c r="C2" s="7">
        <v>224</v>
      </c>
      <c r="F2" s="36" t="s">
        <v>735</v>
      </c>
      <c r="G2" s="18" t="s">
        <v>752</v>
      </c>
      <c r="I2" t="s">
        <v>910</v>
      </c>
    </row>
    <row r="3" spans="1:9" x14ac:dyDescent="0.25">
      <c r="A3" s="15" t="s">
        <v>8</v>
      </c>
      <c r="B3" s="4" t="s">
        <v>9</v>
      </c>
      <c r="C3" s="8">
        <v>107</v>
      </c>
      <c r="F3" s="36" t="s">
        <v>737</v>
      </c>
      <c r="G3" s="18" t="s">
        <v>753</v>
      </c>
    </row>
    <row r="4" spans="1:9" x14ac:dyDescent="0.25">
      <c r="A4" s="15" t="s">
        <v>10</v>
      </c>
      <c r="B4" s="4" t="s">
        <v>7</v>
      </c>
      <c r="C4" s="8">
        <v>23</v>
      </c>
      <c r="F4" s="36" t="s">
        <v>738</v>
      </c>
      <c r="G4" s="18" t="s">
        <v>754</v>
      </c>
    </row>
    <row r="5" spans="1:9" x14ac:dyDescent="0.25">
      <c r="A5" s="15" t="s">
        <v>11</v>
      </c>
      <c r="B5" s="4" t="s">
        <v>7</v>
      </c>
      <c r="C5" s="4" t="s">
        <v>12</v>
      </c>
      <c r="F5" s="36" t="s">
        <v>739</v>
      </c>
      <c r="G5" s="18" t="s">
        <v>755</v>
      </c>
    </row>
    <row r="6" spans="1:9" x14ac:dyDescent="0.25">
      <c r="A6" s="15" t="s">
        <v>13</v>
      </c>
      <c r="B6" s="4" t="s">
        <v>7</v>
      </c>
      <c r="C6" s="4" t="s">
        <v>14</v>
      </c>
      <c r="F6" s="36" t="s">
        <v>740</v>
      </c>
      <c r="G6" s="19" t="s">
        <v>756</v>
      </c>
    </row>
    <row r="7" spans="1:9" x14ac:dyDescent="0.25">
      <c r="A7" s="15" t="s">
        <v>15</v>
      </c>
      <c r="B7" s="4" t="s">
        <v>16</v>
      </c>
      <c r="C7" s="7">
        <v>152</v>
      </c>
      <c r="F7" s="22" t="s">
        <v>961</v>
      </c>
      <c r="G7" s="18" t="s">
        <v>757</v>
      </c>
    </row>
    <row r="8" spans="1:9" x14ac:dyDescent="0.25">
      <c r="A8" s="15" t="s">
        <v>17</v>
      </c>
      <c r="B8" s="4" t="s">
        <v>18</v>
      </c>
      <c r="C8" s="7">
        <v>255</v>
      </c>
      <c r="F8" s="37" t="s">
        <v>962</v>
      </c>
      <c r="G8" s="18" t="s">
        <v>758</v>
      </c>
    </row>
    <row r="9" spans="1:9" x14ac:dyDescent="0.25">
      <c r="A9" s="15" t="s">
        <v>19</v>
      </c>
      <c r="B9" s="4" t="s">
        <v>20</v>
      </c>
      <c r="C9" s="8">
        <v>27</v>
      </c>
      <c r="F9" s="37" t="s">
        <v>979</v>
      </c>
      <c r="G9" s="18" t="s">
        <v>759</v>
      </c>
    </row>
    <row r="10" spans="1:9" x14ac:dyDescent="0.25">
      <c r="A10" s="15" t="s">
        <v>21</v>
      </c>
      <c r="B10" s="4" t="s">
        <v>22</v>
      </c>
      <c r="C10" s="7">
        <v>214</v>
      </c>
      <c r="G10" s="18" t="s">
        <v>760</v>
      </c>
    </row>
    <row r="11" spans="1:9" x14ac:dyDescent="0.25">
      <c r="A11" s="15" t="s">
        <v>23</v>
      </c>
      <c r="B11" s="4" t="s">
        <v>24</v>
      </c>
      <c r="C11" s="8">
        <v>30</v>
      </c>
      <c r="G11" s="18" t="s">
        <v>761</v>
      </c>
    </row>
    <row r="12" spans="1:9" x14ac:dyDescent="0.25">
      <c r="A12" s="15" t="s">
        <v>25</v>
      </c>
      <c r="B12" s="4" t="s">
        <v>26</v>
      </c>
      <c r="C12" s="8">
        <v>31</v>
      </c>
      <c r="G12" s="18" t="s">
        <v>762</v>
      </c>
    </row>
    <row r="13" spans="1:9" x14ac:dyDescent="0.25">
      <c r="A13" s="15" t="s">
        <v>27</v>
      </c>
      <c r="B13" s="4" t="s">
        <v>26</v>
      </c>
      <c r="C13" s="4" t="s">
        <v>28</v>
      </c>
      <c r="G13" s="18" t="s">
        <v>763</v>
      </c>
    </row>
    <row r="14" spans="1:9" x14ac:dyDescent="0.25">
      <c r="A14" s="15" t="s">
        <v>29</v>
      </c>
      <c r="B14" s="4" t="s">
        <v>30</v>
      </c>
      <c r="C14" s="9">
        <v>33</v>
      </c>
      <c r="G14" s="18" t="s">
        <v>764</v>
      </c>
    </row>
    <row r="15" spans="1:9" x14ac:dyDescent="0.25">
      <c r="A15" s="15" t="s">
        <v>31</v>
      </c>
      <c r="B15" s="4" t="s">
        <v>32</v>
      </c>
      <c r="C15" s="8">
        <v>35</v>
      </c>
      <c r="G15" s="18" t="s">
        <v>765</v>
      </c>
    </row>
    <row r="16" spans="1:9" x14ac:dyDescent="0.25">
      <c r="A16" s="15" t="s">
        <v>33</v>
      </c>
      <c r="B16" s="4" t="s">
        <v>32</v>
      </c>
      <c r="C16" s="4" t="s">
        <v>34</v>
      </c>
      <c r="G16" s="18" t="s">
        <v>766</v>
      </c>
    </row>
    <row r="17" spans="1:7" x14ac:dyDescent="0.25">
      <c r="A17" s="15" t="s">
        <v>35</v>
      </c>
      <c r="B17" s="4" t="s">
        <v>36</v>
      </c>
      <c r="C17" s="4" t="s">
        <v>37</v>
      </c>
      <c r="G17" s="18" t="s">
        <v>767</v>
      </c>
    </row>
    <row r="18" spans="1:7" x14ac:dyDescent="0.25">
      <c r="A18" s="15" t="s">
        <v>38</v>
      </c>
      <c r="B18" s="4" t="s">
        <v>39</v>
      </c>
      <c r="C18" s="9">
        <v>38</v>
      </c>
      <c r="G18" s="18" t="s">
        <v>768</v>
      </c>
    </row>
    <row r="19" spans="1:7" x14ac:dyDescent="0.25">
      <c r="A19" s="15" t="s">
        <v>40</v>
      </c>
      <c r="B19" s="4" t="s">
        <v>41</v>
      </c>
      <c r="C19" s="4" t="s">
        <v>42</v>
      </c>
      <c r="G19" s="19" t="s">
        <v>769</v>
      </c>
    </row>
    <row r="20" spans="1:7" x14ac:dyDescent="0.25">
      <c r="A20" s="15" t="s">
        <v>43</v>
      </c>
      <c r="B20" s="4" t="s">
        <v>44</v>
      </c>
      <c r="C20" s="9">
        <v>39</v>
      </c>
      <c r="G20" s="18" t="s">
        <v>770</v>
      </c>
    </row>
    <row r="21" spans="1:7" x14ac:dyDescent="0.25">
      <c r="A21" s="15" t="s">
        <v>45</v>
      </c>
      <c r="B21" s="4" t="s">
        <v>46</v>
      </c>
      <c r="C21" s="7">
        <v>262</v>
      </c>
      <c r="G21" s="18" t="s">
        <v>771</v>
      </c>
    </row>
    <row r="22" spans="1:7" x14ac:dyDescent="0.25">
      <c r="A22" s="15" t="s">
        <v>47</v>
      </c>
      <c r="B22" s="4" t="s">
        <v>48</v>
      </c>
      <c r="C22" s="9">
        <v>42</v>
      </c>
      <c r="G22" s="18" t="s">
        <v>772</v>
      </c>
    </row>
    <row r="23" spans="1:7" x14ac:dyDescent="0.25">
      <c r="A23" s="15" t="s">
        <v>49</v>
      </c>
      <c r="B23" s="4" t="s">
        <v>50</v>
      </c>
      <c r="C23" s="4" t="s">
        <v>51</v>
      </c>
      <c r="G23" s="19" t="s">
        <v>773</v>
      </c>
    </row>
    <row r="24" spans="1:7" x14ac:dyDescent="0.25">
      <c r="A24" s="15" t="s">
        <v>52</v>
      </c>
      <c r="B24" s="4" t="s">
        <v>53</v>
      </c>
      <c r="C24" s="4" t="s">
        <v>54</v>
      </c>
      <c r="G24" s="18" t="s">
        <v>774</v>
      </c>
    </row>
    <row r="25" spans="1:7" x14ac:dyDescent="0.25">
      <c r="A25" s="15" t="s">
        <v>55</v>
      </c>
      <c r="B25" s="4" t="s">
        <v>56</v>
      </c>
      <c r="C25" s="7">
        <v>256</v>
      </c>
      <c r="G25" s="18" t="s">
        <v>775</v>
      </c>
    </row>
    <row r="26" spans="1:7" x14ac:dyDescent="0.25">
      <c r="A26" s="15" t="s">
        <v>57</v>
      </c>
      <c r="B26" s="4" t="s">
        <v>58</v>
      </c>
      <c r="C26" s="8">
        <v>43</v>
      </c>
      <c r="G26" s="18" t="s">
        <v>776</v>
      </c>
    </row>
    <row r="27" spans="1:7" x14ac:dyDescent="0.25">
      <c r="A27" s="15" t="s">
        <v>59</v>
      </c>
      <c r="B27" s="4" t="s">
        <v>58</v>
      </c>
      <c r="C27" s="4" t="s">
        <v>60</v>
      </c>
      <c r="G27" s="18" t="s">
        <v>777</v>
      </c>
    </row>
    <row r="28" spans="1:7" x14ac:dyDescent="0.25">
      <c r="A28" s="15" t="s">
        <v>61</v>
      </c>
      <c r="B28" s="4" t="s">
        <v>58</v>
      </c>
      <c r="C28" s="4" t="s">
        <v>62</v>
      </c>
      <c r="G28" s="18" t="s">
        <v>778</v>
      </c>
    </row>
    <row r="29" spans="1:7" x14ac:dyDescent="0.25">
      <c r="A29" s="15" t="s">
        <v>63</v>
      </c>
      <c r="B29" s="4" t="s">
        <v>58</v>
      </c>
      <c r="C29" s="4" t="s">
        <v>64</v>
      </c>
      <c r="G29" s="18" t="s">
        <v>779</v>
      </c>
    </row>
    <row r="30" spans="1:7" x14ac:dyDescent="0.25">
      <c r="A30" s="15" t="s">
        <v>65</v>
      </c>
      <c r="B30" s="4" t="s">
        <v>7</v>
      </c>
      <c r="C30" s="8">
        <v>45</v>
      </c>
      <c r="G30" s="19" t="s">
        <v>780</v>
      </c>
    </row>
    <row r="31" spans="1:7" x14ac:dyDescent="0.25">
      <c r="A31" s="15" t="s">
        <v>66</v>
      </c>
      <c r="B31" s="4" t="s">
        <v>7</v>
      </c>
      <c r="C31" s="4" t="s">
        <v>67</v>
      </c>
      <c r="G31" s="19" t="s">
        <v>781</v>
      </c>
    </row>
    <row r="32" spans="1:7" x14ac:dyDescent="0.25">
      <c r="A32" s="15" t="s">
        <v>68</v>
      </c>
      <c r="B32" s="4" t="s">
        <v>7</v>
      </c>
      <c r="C32" s="4" t="s">
        <v>69</v>
      </c>
      <c r="G32" s="18" t="s">
        <v>782</v>
      </c>
    </row>
    <row r="33" spans="1:9" x14ac:dyDescent="0.25">
      <c r="A33" s="15" t="s">
        <v>70</v>
      </c>
      <c r="B33" s="4" t="s">
        <v>7</v>
      </c>
      <c r="C33" s="7">
        <v>223</v>
      </c>
      <c r="G33" s="18" t="s">
        <v>783</v>
      </c>
    </row>
    <row r="34" spans="1:9" x14ac:dyDescent="0.25">
      <c r="A34" s="15" t="s">
        <v>71</v>
      </c>
      <c r="B34" s="4" t="s">
        <v>72</v>
      </c>
      <c r="C34" s="7">
        <v>244</v>
      </c>
      <c r="G34" s="18" t="s">
        <v>784</v>
      </c>
    </row>
    <row r="35" spans="1:9" x14ac:dyDescent="0.25">
      <c r="A35" s="15" t="s">
        <v>73</v>
      </c>
      <c r="B35" s="4" t="s">
        <v>72</v>
      </c>
      <c r="C35" s="4" t="s">
        <v>74</v>
      </c>
      <c r="G35" s="20" t="s">
        <v>785</v>
      </c>
    </row>
    <row r="36" spans="1:9" x14ac:dyDescent="0.25">
      <c r="A36" s="15" t="s">
        <v>75</v>
      </c>
      <c r="B36" s="4" t="s">
        <v>72</v>
      </c>
      <c r="C36" s="4" t="s">
        <v>76</v>
      </c>
      <c r="G36" s="18" t="s">
        <v>786</v>
      </c>
    </row>
    <row r="37" spans="1:9" x14ac:dyDescent="0.25">
      <c r="A37" s="15" t="s">
        <v>77</v>
      </c>
      <c r="B37" s="4" t="s">
        <v>78</v>
      </c>
      <c r="C37" s="8">
        <v>40</v>
      </c>
      <c r="G37" s="18" t="s">
        <v>787</v>
      </c>
    </row>
    <row r="38" spans="1:9" x14ac:dyDescent="0.25">
      <c r="A38" s="15" t="s">
        <v>79</v>
      </c>
      <c r="B38" s="4" t="s">
        <v>80</v>
      </c>
      <c r="C38" s="9">
        <v>48</v>
      </c>
      <c r="G38" s="21" t="s">
        <v>788</v>
      </c>
    </row>
    <row r="39" spans="1:9" x14ac:dyDescent="0.25">
      <c r="A39" s="15" t="s">
        <v>81</v>
      </c>
      <c r="B39" s="4" t="s">
        <v>58</v>
      </c>
      <c r="C39" s="8">
        <v>7</v>
      </c>
      <c r="G39" s="18" t="s">
        <v>789</v>
      </c>
    </row>
    <row r="40" spans="1:9" x14ac:dyDescent="0.25">
      <c r="A40" s="15" t="s">
        <v>82</v>
      </c>
      <c r="B40" s="4" t="s">
        <v>58</v>
      </c>
      <c r="C40" s="4" t="s">
        <v>83</v>
      </c>
      <c r="G40" s="18" t="s">
        <v>790</v>
      </c>
    </row>
    <row r="41" spans="1:9" x14ac:dyDescent="0.25">
      <c r="A41" s="15" t="s">
        <v>84</v>
      </c>
      <c r="B41" s="4" t="s">
        <v>85</v>
      </c>
      <c r="C41" s="8">
        <v>56</v>
      </c>
      <c r="G41" s="18" t="s">
        <v>791</v>
      </c>
    </row>
    <row r="42" spans="1:9" x14ac:dyDescent="0.25">
      <c r="A42" s="15" t="s">
        <v>86</v>
      </c>
      <c r="B42" s="4" t="s">
        <v>87</v>
      </c>
      <c r="C42" s="8">
        <v>108</v>
      </c>
      <c r="G42" s="19" t="s">
        <v>792</v>
      </c>
    </row>
    <row r="43" spans="1:9" x14ac:dyDescent="0.25">
      <c r="A43" s="15" t="s">
        <v>88</v>
      </c>
      <c r="B43" s="4" t="s">
        <v>87</v>
      </c>
      <c r="C43" s="4" t="s">
        <v>89</v>
      </c>
      <c r="G43" s="18" t="s">
        <v>793</v>
      </c>
    </row>
    <row r="44" spans="1:9" x14ac:dyDescent="0.25">
      <c r="A44" s="15" t="s">
        <v>90</v>
      </c>
      <c r="B44" s="4" t="s">
        <v>7</v>
      </c>
      <c r="C44" s="7">
        <v>134</v>
      </c>
      <c r="G44" s="18" t="s">
        <v>794</v>
      </c>
      <c r="I44" t="s">
        <v>910</v>
      </c>
    </row>
    <row r="45" spans="1:9" x14ac:dyDescent="0.25">
      <c r="A45" s="15" t="s">
        <v>91</v>
      </c>
      <c r="B45" s="4" t="s">
        <v>7</v>
      </c>
      <c r="C45" s="4" t="s">
        <v>92</v>
      </c>
      <c r="G45" s="20" t="s">
        <v>795</v>
      </c>
    </row>
    <row r="46" spans="1:9" x14ac:dyDescent="0.25">
      <c r="A46" s="15" t="s">
        <v>93</v>
      </c>
      <c r="B46" s="4" t="s">
        <v>7</v>
      </c>
      <c r="C46" s="4" t="s">
        <v>94</v>
      </c>
      <c r="G46" s="19" t="s">
        <v>796</v>
      </c>
    </row>
    <row r="47" spans="1:9" x14ac:dyDescent="0.25">
      <c r="A47" s="15" t="s">
        <v>95</v>
      </c>
      <c r="B47" s="4" t="s">
        <v>7</v>
      </c>
      <c r="C47" s="4" t="s">
        <v>96</v>
      </c>
      <c r="G47" s="18" t="s">
        <v>797</v>
      </c>
    </row>
    <row r="48" spans="1:9" x14ac:dyDescent="0.25">
      <c r="A48" s="15" t="s">
        <v>97</v>
      </c>
      <c r="B48" s="4" t="s">
        <v>7</v>
      </c>
      <c r="C48" s="4" t="s">
        <v>98</v>
      </c>
      <c r="G48" s="20" t="s">
        <v>798</v>
      </c>
    </row>
    <row r="49" spans="1:7" x14ac:dyDescent="0.25">
      <c r="A49" s="15" t="s">
        <v>99</v>
      </c>
      <c r="B49" s="4" t="s">
        <v>7</v>
      </c>
      <c r="C49" s="4" t="s">
        <v>100</v>
      </c>
      <c r="G49" s="18" t="s">
        <v>799</v>
      </c>
    </row>
    <row r="50" spans="1:7" x14ac:dyDescent="0.25">
      <c r="A50" s="15" t="s">
        <v>101</v>
      </c>
      <c r="B50" s="4" t="s">
        <v>102</v>
      </c>
      <c r="C50" s="7">
        <v>261</v>
      </c>
      <c r="G50" s="18" t="s">
        <v>800</v>
      </c>
    </row>
    <row r="51" spans="1:7" x14ac:dyDescent="0.25">
      <c r="A51" s="15" t="s">
        <v>103</v>
      </c>
      <c r="B51" s="4" t="s">
        <v>104</v>
      </c>
      <c r="C51" s="7">
        <v>215</v>
      </c>
      <c r="G51" s="19" t="s">
        <v>801</v>
      </c>
    </row>
    <row r="52" spans="1:7" x14ac:dyDescent="0.25">
      <c r="A52" s="15" t="s">
        <v>105</v>
      </c>
      <c r="B52" s="4" t="s">
        <v>106</v>
      </c>
      <c r="C52" s="7">
        <v>165</v>
      </c>
      <c r="G52" s="18" t="s">
        <v>802</v>
      </c>
    </row>
    <row r="53" spans="1:7" x14ac:dyDescent="0.25">
      <c r="A53" s="15" t="s">
        <v>107</v>
      </c>
      <c r="B53" s="4" t="s">
        <v>106</v>
      </c>
      <c r="C53" s="4" t="s">
        <v>108</v>
      </c>
      <c r="G53" s="18" t="s">
        <v>803</v>
      </c>
    </row>
    <row r="54" spans="1:7" x14ac:dyDescent="0.25">
      <c r="A54" s="15" t="s">
        <v>109</v>
      </c>
      <c r="B54" s="4" t="s">
        <v>106</v>
      </c>
      <c r="C54" s="4" t="s">
        <v>110</v>
      </c>
      <c r="G54" s="18" t="s">
        <v>804</v>
      </c>
    </row>
    <row r="55" spans="1:7" x14ac:dyDescent="0.25">
      <c r="A55" s="15" t="s">
        <v>111</v>
      </c>
      <c r="B55" s="4" t="s">
        <v>106</v>
      </c>
      <c r="C55" s="4" t="s">
        <v>112</v>
      </c>
      <c r="G55" s="18" t="s">
        <v>805</v>
      </c>
    </row>
    <row r="56" spans="1:7" x14ac:dyDescent="0.25">
      <c r="A56" s="15" t="s">
        <v>113</v>
      </c>
      <c r="B56" s="4" t="s">
        <v>7</v>
      </c>
      <c r="C56" s="7">
        <v>180</v>
      </c>
      <c r="G56" s="18" t="s">
        <v>806</v>
      </c>
    </row>
    <row r="57" spans="1:7" x14ac:dyDescent="0.25">
      <c r="A57" s="15" t="s">
        <v>114</v>
      </c>
      <c r="B57" s="4" t="s">
        <v>115</v>
      </c>
      <c r="C57" s="7">
        <v>245</v>
      </c>
      <c r="G57" s="18" t="s">
        <v>807</v>
      </c>
    </row>
    <row r="58" spans="1:7" x14ac:dyDescent="0.25">
      <c r="A58" s="16" t="s">
        <v>116</v>
      </c>
      <c r="B58" s="5" t="s">
        <v>117</v>
      </c>
      <c r="C58" s="10">
        <v>279</v>
      </c>
      <c r="G58" s="18" t="s">
        <v>808</v>
      </c>
    </row>
    <row r="59" spans="1:7" x14ac:dyDescent="0.25">
      <c r="A59" s="15" t="s">
        <v>118</v>
      </c>
      <c r="B59" s="4" t="s">
        <v>119</v>
      </c>
      <c r="C59" s="9">
        <v>201</v>
      </c>
      <c r="G59" s="18" t="s">
        <v>809</v>
      </c>
    </row>
    <row r="60" spans="1:7" x14ac:dyDescent="0.25">
      <c r="A60" s="15" t="s">
        <v>120</v>
      </c>
      <c r="B60" s="4" t="s">
        <v>121</v>
      </c>
      <c r="C60" s="7">
        <v>213</v>
      </c>
      <c r="G60" s="21" t="s">
        <v>810</v>
      </c>
    </row>
    <row r="61" spans="1:7" x14ac:dyDescent="0.25">
      <c r="A61" s="15" t="s">
        <v>122</v>
      </c>
      <c r="B61" s="4" t="s">
        <v>123</v>
      </c>
      <c r="C61" s="7">
        <v>144</v>
      </c>
      <c r="G61" s="18" t="s">
        <v>811</v>
      </c>
    </row>
    <row r="62" spans="1:7" x14ac:dyDescent="0.25">
      <c r="A62" s="15" t="s">
        <v>124</v>
      </c>
      <c r="B62" s="4" t="s">
        <v>123</v>
      </c>
      <c r="C62" s="4" t="s">
        <v>125</v>
      </c>
      <c r="G62" s="18" t="s">
        <v>812</v>
      </c>
    </row>
    <row r="63" spans="1:7" x14ac:dyDescent="0.25">
      <c r="A63" s="15" t="s">
        <v>126</v>
      </c>
      <c r="B63" s="4" t="s">
        <v>123</v>
      </c>
      <c r="C63" s="4" t="s">
        <v>127</v>
      </c>
      <c r="G63" s="19" t="s">
        <v>813</v>
      </c>
    </row>
    <row r="64" spans="1:7" x14ac:dyDescent="0.25">
      <c r="A64" s="15" t="s">
        <v>128</v>
      </c>
      <c r="B64" s="4" t="s">
        <v>129</v>
      </c>
      <c r="C64" s="7">
        <v>248</v>
      </c>
      <c r="G64" s="18" t="s">
        <v>814</v>
      </c>
    </row>
    <row r="65" spans="1:7" x14ac:dyDescent="0.25">
      <c r="A65" s="15" t="s">
        <v>130</v>
      </c>
      <c r="B65" s="4" t="s">
        <v>7</v>
      </c>
      <c r="C65" s="8">
        <v>199</v>
      </c>
      <c r="G65" s="20" t="s">
        <v>815</v>
      </c>
    </row>
    <row r="66" spans="1:7" x14ac:dyDescent="0.25">
      <c r="A66" s="15" t="s">
        <v>131</v>
      </c>
      <c r="B66" s="4" t="s">
        <v>7</v>
      </c>
      <c r="C66" s="4" t="s">
        <v>132</v>
      </c>
      <c r="G66" s="18" t="s">
        <v>816</v>
      </c>
    </row>
    <row r="67" spans="1:7" x14ac:dyDescent="0.25">
      <c r="A67" s="15" t="s">
        <v>133</v>
      </c>
      <c r="B67" s="4" t="s">
        <v>134</v>
      </c>
      <c r="C67" s="7">
        <v>222</v>
      </c>
      <c r="G67" s="18" t="s">
        <v>817</v>
      </c>
    </row>
    <row r="68" spans="1:7" x14ac:dyDescent="0.25">
      <c r="A68" s="15" t="s">
        <v>135</v>
      </c>
      <c r="B68" s="4" t="s">
        <v>136</v>
      </c>
      <c r="C68" s="7">
        <v>181</v>
      </c>
      <c r="G68" s="18" t="s">
        <v>818</v>
      </c>
    </row>
    <row r="69" spans="1:7" x14ac:dyDescent="0.25">
      <c r="A69" s="15" t="s">
        <v>137</v>
      </c>
      <c r="B69" s="4" t="s">
        <v>136</v>
      </c>
      <c r="C69" s="4" t="s">
        <v>138</v>
      </c>
      <c r="G69" s="18" t="s">
        <v>819</v>
      </c>
    </row>
    <row r="70" spans="1:7" x14ac:dyDescent="0.25">
      <c r="A70" s="15" t="s">
        <v>139</v>
      </c>
      <c r="B70" s="4" t="s">
        <v>140</v>
      </c>
      <c r="C70" s="7">
        <v>241</v>
      </c>
      <c r="G70" s="18" t="s">
        <v>820</v>
      </c>
    </row>
    <row r="71" spans="1:7" x14ac:dyDescent="0.25">
      <c r="A71" s="15" t="s">
        <v>141</v>
      </c>
      <c r="B71" s="4" t="s">
        <v>7</v>
      </c>
      <c r="C71" s="11">
        <v>267</v>
      </c>
      <c r="G71" s="18" t="s">
        <v>821</v>
      </c>
    </row>
    <row r="72" spans="1:7" x14ac:dyDescent="0.25">
      <c r="A72" s="15" t="s">
        <v>142</v>
      </c>
      <c r="B72" s="4" t="s">
        <v>143</v>
      </c>
      <c r="C72" s="7">
        <v>138</v>
      </c>
      <c r="G72" s="18" t="s">
        <v>822</v>
      </c>
    </row>
    <row r="73" spans="1:7" x14ac:dyDescent="0.25">
      <c r="A73" s="15" t="s">
        <v>144</v>
      </c>
      <c r="B73" s="4" t="s">
        <v>143</v>
      </c>
      <c r="C73" s="4" t="s">
        <v>145</v>
      </c>
      <c r="G73" s="18" t="s">
        <v>823</v>
      </c>
    </row>
    <row r="74" spans="1:7" x14ac:dyDescent="0.25">
      <c r="A74" s="15" t="s">
        <v>146</v>
      </c>
      <c r="B74" s="4" t="s">
        <v>147</v>
      </c>
      <c r="C74" s="7">
        <v>170</v>
      </c>
      <c r="G74" s="18" t="s">
        <v>824</v>
      </c>
    </row>
    <row r="75" spans="1:7" x14ac:dyDescent="0.25">
      <c r="A75" s="15" t="s">
        <v>148</v>
      </c>
      <c r="B75" s="4" t="s">
        <v>149</v>
      </c>
      <c r="C75" s="7">
        <v>231</v>
      </c>
      <c r="G75" s="18" t="s">
        <v>825</v>
      </c>
    </row>
    <row r="76" spans="1:7" x14ac:dyDescent="0.25">
      <c r="A76" s="15" t="s">
        <v>150</v>
      </c>
      <c r="B76" s="4" t="s">
        <v>7</v>
      </c>
      <c r="C76" s="8">
        <v>118</v>
      </c>
      <c r="G76" s="19" t="s">
        <v>826</v>
      </c>
    </row>
    <row r="77" spans="1:7" x14ac:dyDescent="0.25">
      <c r="A77" s="15" t="s">
        <v>151</v>
      </c>
      <c r="B77" s="4" t="s">
        <v>7</v>
      </c>
      <c r="C77" s="4" t="s">
        <v>152</v>
      </c>
      <c r="G77" s="18" t="s">
        <v>827</v>
      </c>
    </row>
    <row r="78" spans="1:7" x14ac:dyDescent="0.25">
      <c r="A78" s="15" t="s">
        <v>153</v>
      </c>
      <c r="B78" s="4" t="s">
        <v>7</v>
      </c>
      <c r="C78" s="4" t="s">
        <v>154</v>
      </c>
      <c r="G78" s="18" t="s">
        <v>828</v>
      </c>
    </row>
    <row r="79" spans="1:7" x14ac:dyDescent="0.25">
      <c r="A79" s="15" t="s">
        <v>155</v>
      </c>
      <c r="B79" s="4" t="s">
        <v>7</v>
      </c>
      <c r="C79" s="8">
        <v>205</v>
      </c>
      <c r="G79" s="19" t="s">
        <v>829</v>
      </c>
    </row>
    <row r="80" spans="1:7" x14ac:dyDescent="0.25">
      <c r="A80" s="15" t="s">
        <v>156</v>
      </c>
      <c r="B80" s="4" t="s">
        <v>157</v>
      </c>
      <c r="C80" s="8">
        <v>115</v>
      </c>
      <c r="G80" s="18" t="s">
        <v>830</v>
      </c>
    </row>
    <row r="81" spans="1:7" x14ac:dyDescent="0.25">
      <c r="A81" s="15" t="s">
        <v>158</v>
      </c>
      <c r="B81" s="4" t="s">
        <v>157</v>
      </c>
      <c r="C81" s="4" t="s">
        <v>159</v>
      </c>
      <c r="G81" s="19" t="s">
        <v>831</v>
      </c>
    </row>
    <row r="82" spans="1:7" x14ac:dyDescent="0.25">
      <c r="A82" s="15" t="s">
        <v>160</v>
      </c>
      <c r="B82" s="4" t="s">
        <v>161</v>
      </c>
      <c r="C82" s="4" t="s">
        <v>162</v>
      </c>
      <c r="G82" s="18" t="s">
        <v>832</v>
      </c>
    </row>
    <row r="83" spans="1:7" x14ac:dyDescent="0.25">
      <c r="A83" s="15" t="s">
        <v>163</v>
      </c>
      <c r="B83" s="4" t="s">
        <v>164</v>
      </c>
      <c r="C83" s="7">
        <v>263</v>
      </c>
      <c r="G83" s="18" t="s">
        <v>833</v>
      </c>
    </row>
    <row r="84" spans="1:7" x14ac:dyDescent="0.25">
      <c r="A84" s="15" t="s">
        <v>165</v>
      </c>
      <c r="B84" s="4" t="s">
        <v>166</v>
      </c>
      <c r="C84" s="7">
        <v>161</v>
      </c>
      <c r="G84" s="19" t="s">
        <v>834</v>
      </c>
    </row>
    <row r="85" spans="1:7" x14ac:dyDescent="0.25">
      <c r="A85" s="15" t="s">
        <v>167</v>
      </c>
      <c r="B85" s="4" t="s">
        <v>168</v>
      </c>
      <c r="C85" s="8">
        <v>65</v>
      </c>
      <c r="G85" s="18" t="s">
        <v>835</v>
      </c>
    </row>
    <row r="86" spans="1:7" x14ac:dyDescent="0.25">
      <c r="A86" s="15" t="s">
        <v>169</v>
      </c>
      <c r="B86" s="4" t="s">
        <v>170</v>
      </c>
      <c r="C86" s="4" t="s">
        <v>171</v>
      </c>
      <c r="G86" s="18" t="s">
        <v>836</v>
      </c>
    </row>
    <row r="87" spans="1:7" x14ac:dyDescent="0.25">
      <c r="A87" s="15" t="s">
        <v>172</v>
      </c>
      <c r="B87" s="4" t="s">
        <v>168</v>
      </c>
      <c r="C87" s="4" t="s">
        <v>173</v>
      </c>
      <c r="G87" s="19" t="s">
        <v>837</v>
      </c>
    </row>
    <row r="88" spans="1:7" x14ac:dyDescent="0.25">
      <c r="A88" s="15" t="s">
        <v>174</v>
      </c>
      <c r="B88" s="4" t="s">
        <v>175</v>
      </c>
      <c r="C88" s="7">
        <v>158</v>
      </c>
      <c r="G88" s="18" t="s">
        <v>838</v>
      </c>
    </row>
    <row r="89" spans="1:7" x14ac:dyDescent="0.25">
      <c r="A89" s="15" t="s">
        <v>176</v>
      </c>
      <c r="B89" s="4" t="s">
        <v>177</v>
      </c>
      <c r="C89" s="7">
        <v>249</v>
      </c>
      <c r="G89" s="19" t="s">
        <v>839</v>
      </c>
    </row>
    <row r="90" spans="1:7" x14ac:dyDescent="0.25">
      <c r="A90" s="15" t="s">
        <v>178</v>
      </c>
      <c r="B90" s="4" t="s">
        <v>7</v>
      </c>
      <c r="C90" s="7">
        <v>169</v>
      </c>
      <c r="G90" s="18" t="s">
        <v>840</v>
      </c>
    </row>
    <row r="91" spans="1:7" x14ac:dyDescent="0.25">
      <c r="A91" s="15" t="s">
        <v>179</v>
      </c>
      <c r="B91" s="4" t="s">
        <v>7</v>
      </c>
      <c r="C91" s="4" t="s">
        <v>180</v>
      </c>
      <c r="G91" s="20" t="s">
        <v>841</v>
      </c>
    </row>
    <row r="92" spans="1:7" x14ac:dyDescent="0.25">
      <c r="A92" s="15" t="s">
        <v>181</v>
      </c>
      <c r="B92" s="4" t="s">
        <v>7</v>
      </c>
      <c r="C92" s="4" t="s">
        <v>182</v>
      </c>
      <c r="G92" s="19" t="s">
        <v>842</v>
      </c>
    </row>
    <row r="93" spans="1:7" x14ac:dyDescent="0.25">
      <c r="A93" s="15" t="s">
        <v>183</v>
      </c>
      <c r="B93" s="4" t="s">
        <v>184</v>
      </c>
      <c r="C93" s="7">
        <v>243</v>
      </c>
      <c r="G93" s="18" t="s">
        <v>843</v>
      </c>
    </row>
    <row r="94" spans="1:7" x14ac:dyDescent="0.25">
      <c r="A94" s="15" t="s">
        <v>981</v>
      </c>
      <c r="B94" s="4" t="s">
        <v>184</v>
      </c>
      <c r="C94" s="7" t="s">
        <v>982</v>
      </c>
      <c r="G94" s="18" t="s">
        <v>844</v>
      </c>
    </row>
    <row r="95" spans="1:7" x14ac:dyDescent="0.25">
      <c r="A95" s="15" t="s">
        <v>985</v>
      </c>
      <c r="B95" s="4" t="s">
        <v>184</v>
      </c>
      <c r="C95" s="7" t="s">
        <v>986</v>
      </c>
      <c r="G95" s="19" t="s">
        <v>846</v>
      </c>
    </row>
    <row r="96" spans="1:7" x14ac:dyDescent="0.25">
      <c r="A96" s="15" t="s">
        <v>983</v>
      </c>
      <c r="B96" s="4" t="s">
        <v>984</v>
      </c>
      <c r="C96" s="7" t="s">
        <v>987</v>
      </c>
      <c r="G96" s="18" t="s">
        <v>845</v>
      </c>
    </row>
    <row r="97" spans="1:7" x14ac:dyDescent="0.25">
      <c r="A97" s="15" t="s">
        <v>185</v>
      </c>
      <c r="B97" s="4" t="s">
        <v>186</v>
      </c>
      <c r="C97" s="7">
        <v>148</v>
      </c>
      <c r="G97" s="18" t="s">
        <v>847</v>
      </c>
    </row>
    <row r="98" spans="1:7" x14ac:dyDescent="0.25">
      <c r="A98" s="15" t="s">
        <v>187</v>
      </c>
      <c r="B98" s="4" t="s">
        <v>186</v>
      </c>
      <c r="C98" s="4" t="s">
        <v>188</v>
      </c>
      <c r="G98" s="18" t="s">
        <v>848</v>
      </c>
    </row>
    <row r="99" spans="1:7" x14ac:dyDescent="0.25">
      <c r="A99" s="15" t="s">
        <v>189</v>
      </c>
      <c r="B99" s="4" t="s">
        <v>190</v>
      </c>
      <c r="C99" s="7">
        <v>235</v>
      </c>
      <c r="G99" s="18" t="s">
        <v>849</v>
      </c>
    </row>
    <row r="100" spans="1:7" x14ac:dyDescent="0.25">
      <c r="A100" s="15" t="s">
        <v>191</v>
      </c>
      <c r="B100" s="4" t="s">
        <v>192</v>
      </c>
      <c r="C100" s="4" t="s">
        <v>193</v>
      </c>
      <c r="G100" s="18" t="s">
        <v>850</v>
      </c>
    </row>
    <row r="101" spans="1:7" x14ac:dyDescent="0.25">
      <c r="A101" s="15" t="s">
        <v>194</v>
      </c>
      <c r="B101" s="4" t="s">
        <v>195</v>
      </c>
      <c r="C101" s="12">
        <v>271</v>
      </c>
      <c r="G101" s="18" t="s">
        <v>851</v>
      </c>
    </row>
    <row r="102" spans="1:7" x14ac:dyDescent="0.25">
      <c r="A102" s="15" t="s">
        <v>196</v>
      </c>
      <c r="B102" s="4" t="s">
        <v>197</v>
      </c>
      <c r="C102" s="7">
        <v>128</v>
      </c>
      <c r="G102" s="18" t="s">
        <v>852</v>
      </c>
    </row>
    <row r="103" spans="1:7" x14ac:dyDescent="0.25">
      <c r="A103" s="15" t="s">
        <v>198</v>
      </c>
      <c r="B103" s="4" t="s">
        <v>199</v>
      </c>
      <c r="C103" s="4" t="s">
        <v>200</v>
      </c>
      <c r="G103" s="18" t="s">
        <v>853</v>
      </c>
    </row>
    <row r="104" spans="1:7" x14ac:dyDescent="0.25">
      <c r="A104" s="15" t="s">
        <v>201</v>
      </c>
      <c r="B104" s="4" t="s">
        <v>202</v>
      </c>
      <c r="C104" s="8">
        <v>198</v>
      </c>
      <c r="G104" s="18" t="s">
        <v>854</v>
      </c>
    </row>
    <row r="105" spans="1:7" x14ac:dyDescent="0.25">
      <c r="A105" s="15" t="s">
        <v>203</v>
      </c>
      <c r="B105" s="4" t="s">
        <v>204</v>
      </c>
      <c r="C105" s="7">
        <v>234</v>
      </c>
      <c r="G105" s="18" t="s">
        <v>855</v>
      </c>
    </row>
    <row r="106" spans="1:7" x14ac:dyDescent="0.25">
      <c r="A106" s="15" t="s">
        <v>205</v>
      </c>
      <c r="B106" s="4" t="s">
        <v>204</v>
      </c>
      <c r="C106" s="4" t="s">
        <v>206</v>
      </c>
      <c r="G106" s="18" t="s">
        <v>856</v>
      </c>
    </row>
    <row r="107" spans="1:7" x14ac:dyDescent="0.25">
      <c r="A107" s="15" t="s">
        <v>207</v>
      </c>
      <c r="B107" s="4" t="s">
        <v>208</v>
      </c>
      <c r="C107" s="7">
        <v>232</v>
      </c>
      <c r="G107" s="18" t="s">
        <v>857</v>
      </c>
    </row>
    <row r="108" spans="1:7" x14ac:dyDescent="0.25">
      <c r="A108" s="15" t="s">
        <v>209</v>
      </c>
      <c r="B108" s="4" t="s">
        <v>210</v>
      </c>
      <c r="C108" s="7">
        <v>266</v>
      </c>
      <c r="G108" s="18" t="s">
        <v>858</v>
      </c>
    </row>
    <row r="109" spans="1:7" x14ac:dyDescent="0.25">
      <c r="A109" s="15" t="s">
        <v>211</v>
      </c>
      <c r="B109" s="4" t="s">
        <v>212</v>
      </c>
      <c r="C109" s="8">
        <v>203</v>
      </c>
      <c r="G109" s="18" t="s">
        <v>859</v>
      </c>
    </row>
    <row r="110" spans="1:7" x14ac:dyDescent="0.25">
      <c r="A110" s="15" t="s">
        <v>213</v>
      </c>
      <c r="B110" s="4" t="s">
        <v>214</v>
      </c>
      <c r="C110" s="8">
        <v>210</v>
      </c>
      <c r="G110" s="21" t="s">
        <v>860</v>
      </c>
    </row>
    <row r="111" spans="1:7" x14ac:dyDescent="0.25">
      <c r="A111" s="15" t="s">
        <v>215</v>
      </c>
      <c r="B111" s="4" t="s">
        <v>216</v>
      </c>
      <c r="C111" s="7">
        <v>153</v>
      </c>
      <c r="G111" s="18" t="s">
        <v>861</v>
      </c>
    </row>
    <row r="112" spans="1:7" x14ac:dyDescent="0.25">
      <c r="A112" s="15" t="s">
        <v>217</v>
      </c>
      <c r="B112" s="4" t="s">
        <v>218</v>
      </c>
      <c r="C112" s="7">
        <v>239</v>
      </c>
      <c r="G112" s="19" t="s">
        <v>862</v>
      </c>
    </row>
    <row r="113" spans="1:7" x14ac:dyDescent="0.25">
      <c r="A113" s="15" t="s">
        <v>219</v>
      </c>
      <c r="B113" s="4" t="s">
        <v>220</v>
      </c>
      <c r="C113" s="7">
        <v>141</v>
      </c>
      <c r="G113" s="19" t="s">
        <v>863</v>
      </c>
    </row>
    <row r="114" spans="1:7" x14ac:dyDescent="0.25">
      <c r="A114" s="15" t="s">
        <v>221</v>
      </c>
      <c r="B114" s="4" t="s">
        <v>199</v>
      </c>
      <c r="C114" s="4" t="s">
        <v>222</v>
      </c>
      <c r="G114" s="18" t="s">
        <v>864</v>
      </c>
    </row>
    <row r="115" spans="1:7" x14ac:dyDescent="0.25">
      <c r="A115" s="15" t="s">
        <v>223</v>
      </c>
      <c r="B115" s="4" t="s">
        <v>224</v>
      </c>
      <c r="C115" s="12">
        <v>277</v>
      </c>
      <c r="G115" s="20" t="s">
        <v>865</v>
      </c>
    </row>
    <row r="116" spans="1:7" x14ac:dyDescent="0.25">
      <c r="A116" s="15" t="s">
        <v>225</v>
      </c>
      <c r="B116" s="4" t="s">
        <v>226</v>
      </c>
      <c r="C116" s="13">
        <v>219</v>
      </c>
      <c r="G116" s="18" t="s">
        <v>866</v>
      </c>
    </row>
    <row r="117" spans="1:7" x14ac:dyDescent="0.25">
      <c r="A117" s="15" t="s">
        <v>227</v>
      </c>
      <c r="B117" s="4" t="s">
        <v>228</v>
      </c>
      <c r="C117" s="7">
        <v>237</v>
      </c>
      <c r="G117" s="18" t="s">
        <v>867</v>
      </c>
    </row>
    <row r="118" spans="1:7" x14ac:dyDescent="0.25">
      <c r="A118" s="15" t="s">
        <v>229</v>
      </c>
      <c r="B118" s="4" t="s">
        <v>230</v>
      </c>
      <c r="C118" s="7">
        <v>150</v>
      </c>
      <c r="G118" s="19" t="s">
        <v>868</v>
      </c>
    </row>
    <row r="119" spans="1:7" x14ac:dyDescent="0.25">
      <c r="A119" s="15" t="s">
        <v>231</v>
      </c>
      <c r="B119" s="4" t="s">
        <v>232</v>
      </c>
      <c r="C119" s="8">
        <v>195</v>
      </c>
      <c r="G119" s="18" t="s">
        <v>869</v>
      </c>
    </row>
    <row r="120" spans="1:7" x14ac:dyDescent="0.25">
      <c r="A120" s="15" t="s">
        <v>233</v>
      </c>
      <c r="B120" s="4" t="s">
        <v>232</v>
      </c>
      <c r="C120" s="4" t="s">
        <v>234</v>
      </c>
      <c r="G120" s="18" t="s">
        <v>870</v>
      </c>
    </row>
    <row r="121" spans="1:7" x14ac:dyDescent="0.25">
      <c r="A121" s="15" t="s">
        <v>235</v>
      </c>
      <c r="B121" s="4" t="s">
        <v>232</v>
      </c>
      <c r="C121" s="4" t="s">
        <v>236</v>
      </c>
      <c r="G121" s="18" t="s">
        <v>871</v>
      </c>
    </row>
    <row r="122" spans="1:7" x14ac:dyDescent="0.25">
      <c r="A122" s="15" t="s">
        <v>237</v>
      </c>
      <c r="B122" s="4" t="s">
        <v>232</v>
      </c>
      <c r="C122" s="4" t="s">
        <v>238</v>
      </c>
      <c r="G122" s="18" t="s">
        <v>872</v>
      </c>
    </row>
    <row r="123" spans="1:7" x14ac:dyDescent="0.25">
      <c r="A123" s="15" t="s">
        <v>239</v>
      </c>
      <c r="B123" s="4" t="s">
        <v>232</v>
      </c>
      <c r="C123" s="4" t="s">
        <v>240</v>
      </c>
      <c r="G123" s="18" t="s">
        <v>873</v>
      </c>
    </row>
    <row r="124" spans="1:7" x14ac:dyDescent="0.25">
      <c r="A124" s="15" t="s">
        <v>241</v>
      </c>
      <c r="B124" s="4" t="s">
        <v>7</v>
      </c>
      <c r="C124" s="8">
        <v>18</v>
      </c>
      <c r="G124" s="18" t="s">
        <v>874</v>
      </c>
    </row>
    <row r="125" spans="1:7" x14ac:dyDescent="0.25">
      <c r="A125" s="15" t="s">
        <v>242</v>
      </c>
      <c r="B125" s="4" t="s">
        <v>7</v>
      </c>
      <c r="C125" s="4" t="s">
        <v>243</v>
      </c>
      <c r="G125" s="19" t="s">
        <v>875</v>
      </c>
    </row>
    <row r="126" spans="1:7" x14ac:dyDescent="0.25">
      <c r="A126" s="15" t="s">
        <v>244</v>
      </c>
      <c r="B126" s="4" t="s">
        <v>7</v>
      </c>
      <c r="C126" s="4" t="s">
        <v>245</v>
      </c>
      <c r="G126" s="18" t="s">
        <v>876</v>
      </c>
    </row>
    <row r="127" spans="1:7" x14ac:dyDescent="0.25">
      <c r="A127" s="15" t="s">
        <v>246</v>
      </c>
      <c r="B127" s="4" t="s">
        <v>247</v>
      </c>
      <c r="C127" s="8">
        <v>116</v>
      </c>
      <c r="G127" s="18" t="s">
        <v>877</v>
      </c>
    </row>
    <row r="128" spans="1:7" x14ac:dyDescent="0.25">
      <c r="A128" s="15" t="s">
        <v>248</v>
      </c>
      <c r="B128" s="4" t="s">
        <v>249</v>
      </c>
      <c r="C128" s="8">
        <v>188</v>
      </c>
      <c r="G128" s="19" t="s">
        <v>878</v>
      </c>
    </row>
    <row r="129" spans="1:7" x14ac:dyDescent="0.25">
      <c r="A129" s="15" t="s">
        <v>250</v>
      </c>
      <c r="B129" s="4" t="s">
        <v>7</v>
      </c>
      <c r="C129" s="7">
        <v>172</v>
      </c>
      <c r="G129" s="18" t="s">
        <v>879</v>
      </c>
    </row>
    <row r="130" spans="1:7" x14ac:dyDescent="0.25">
      <c r="A130" s="15" t="s">
        <v>251</v>
      </c>
      <c r="B130" s="4" t="s">
        <v>7</v>
      </c>
      <c r="C130" s="4" t="s">
        <v>252</v>
      </c>
      <c r="G130" s="20" t="s">
        <v>880</v>
      </c>
    </row>
    <row r="131" spans="1:7" x14ac:dyDescent="0.25">
      <c r="A131" s="15" t="s">
        <v>253</v>
      </c>
      <c r="B131" s="4" t="s">
        <v>7</v>
      </c>
      <c r="C131" s="4" t="s">
        <v>254</v>
      </c>
      <c r="G131" s="18" t="s">
        <v>881</v>
      </c>
    </row>
    <row r="132" spans="1:7" x14ac:dyDescent="0.25">
      <c r="A132" s="15" t="s">
        <v>255</v>
      </c>
      <c r="B132" s="4" t="s">
        <v>256</v>
      </c>
      <c r="C132" s="7">
        <v>264</v>
      </c>
      <c r="G132" s="18" t="s">
        <v>882</v>
      </c>
    </row>
    <row r="133" spans="1:7" x14ac:dyDescent="0.25">
      <c r="A133" s="15" t="s">
        <v>257</v>
      </c>
      <c r="B133" s="4" t="s">
        <v>258</v>
      </c>
      <c r="C133" s="8">
        <v>190</v>
      </c>
      <c r="G133" s="20" t="s">
        <v>883</v>
      </c>
    </row>
    <row r="134" spans="1:7" x14ac:dyDescent="0.25">
      <c r="A134" s="15" t="s">
        <v>259</v>
      </c>
      <c r="B134" s="4" t="s">
        <v>7</v>
      </c>
      <c r="C134" s="8">
        <v>208</v>
      </c>
      <c r="G134" s="18" t="s">
        <v>884</v>
      </c>
    </row>
    <row r="135" spans="1:7" x14ac:dyDescent="0.25">
      <c r="A135" s="15" t="s">
        <v>260</v>
      </c>
      <c r="B135" s="4" t="s">
        <v>261</v>
      </c>
      <c r="C135" s="7">
        <v>179</v>
      </c>
      <c r="G135" s="18" t="s">
        <v>885</v>
      </c>
    </row>
    <row r="136" spans="1:7" x14ac:dyDescent="0.25">
      <c r="A136" s="15" t="s">
        <v>262</v>
      </c>
      <c r="B136" s="4" t="s">
        <v>7</v>
      </c>
      <c r="C136" s="8">
        <v>185</v>
      </c>
      <c r="G136" s="18" t="s">
        <v>886</v>
      </c>
    </row>
    <row r="137" spans="1:7" x14ac:dyDescent="0.25">
      <c r="A137" s="15" t="s">
        <v>263</v>
      </c>
      <c r="B137" s="4" t="s">
        <v>7</v>
      </c>
      <c r="C137" s="4" t="s">
        <v>264</v>
      </c>
      <c r="G137" s="18" t="s">
        <v>887</v>
      </c>
    </row>
    <row r="138" spans="1:7" x14ac:dyDescent="0.25">
      <c r="A138" s="15" t="s">
        <v>265</v>
      </c>
      <c r="B138" s="4" t="s">
        <v>85</v>
      </c>
      <c r="C138" s="8">
        <v>193</v>
      </c>
      <c r="G138" s="18" t="s">
        <v>888</v>
      </c>
    </row>
    <row r="139" spans="1:7" x14ac:dyDescent="0.25">
      <c r="A139" s="15" t="s">
        <v>266</v>
      </c>
      <c r="B139" s="4" t="s">
        <v>85</v>
      </c>
      <c r="C139" s="4" t="s">
        <v>267</v>
      </c>
      <c r="G139" s="18" t="s">
        <v>889</v>
      </c>
    </row>
    <row r="140" spans="1:7" x14ac:dyDescent="0.25">
      <c r="A140" s="15" t="s">
        <v>268</v>
      </c>
      <c r="B140" s="4" t="s">
        <v>269</v>
      </c>
      <c r="C140" s="9">
        <v>58</v>
      </c>
      <c r="G140" s="18" t="s">
        <v>890</v>
      </c>
    </row>
    <row r="141" spans="1:7" x14ac:dyDescent="0.25">
      <c r="A141" s="15" t="s">
        <v>270</v>
      </c>
      <c r="B141" s="4" t="s">
        <v>271</v>
      </c>
      <c r="C141" s="9">
        <v>93</v>
      </c>
      <c r="G141" s="18" t="s">
        <v>891</v>
      </c>
    </row>
    <row r="142" spans="1:7" x14ac:dyDescent="0.25">
      <c r="A142" s="15" t="s">
        <v>272</v>
      </c>
      <c r="B142" s="4" t="s">
        <v>273</v>
      </c>
      <c r="C142" s="8">
        <v>110</v>
      </c>
      <c r="G142" s="18" t="s">
        <v>892</v>
      </c>
    </row>
    <row r="143" spans="1:7" x14ac:dyDescent="0.25">
      <c r="A143" s="15" t="s">
        <v>274</v>
      </c>
      <c r="B143" s="4" t="s">
        <v>32</v>
      </c>
      <c r="C143" s="8">
        <v>122</v>
      </c>
      <c r="G143" s="18" t="s">
        <v>893</v>
      </c>
    </row>
    <row r="144" spans="1:7" x14ac:dyDescent="0.25">
      <c r="A144" s="15" t="s">
        <v>275</v>
      </c>
      <c r="B144" s="4" t="s">
        <v>32</v>
      </c>
      <c r="C144" s="4" t="s">
        <v>276</v>
      </c>
      <c r="G144" s="18" t="s">
        <v>894</v>
      </c>
    </row>
    <row r="145" spans="1:7" x14ac:dyDescent="0.25">
      <c r="A145" s="15" t="s">
        <v>277</v>
      </c>
      <c r="B145" s="4" t="s">
        <v>278</v>
      </c>
      <c r="C145" s="9">
        <v>102</v>
      </c>
      <c r="G145" s="18" t="s">
        <v>895</v>
      </c>
    </row>
    <row r="146" spans="1:7" x14ac:dyDescent="0.25">
      <c r="A146" s="15" t="s">
        <v>279</v>
      </c>
      <c r="B146" s="4" t="s">
        <v>280</v>
      </c>
      <c r="C146" s="8">
        <v>19</v>
      </c>
      <c r="G146" s="18" t="s">
        <v>896</v>
      </c>
    </row>
    <row r="147" spans="1:7" x14ac:dyDescent="0.25">
      <c r="A147" s="15" t="s">
        <v>281</v>
      </c>
      <c r="B147" s="4" t="s">
        <v>280</v>
      </c>
      <c r="C147" s="4" t="s">
        <v>282</v>
      </c>
      <c r="G147" s="18" t="s">
        <v>897</v>
      </c>
    </row>
    <row r="148" spans="1:7" x14ac:dyDescent="0.25">
      <c r="A148" s="15" t="s">
        <v>283</v>
      </c>
      <c r="B148" s="4" t="s">
        <v>284</v>
      </c>
      <c r="C148" s="9">
        <v>47</v>
      </c>
      <c r="G148" s="18" t="s">
        <v>898</v>
      </c>
    </row>
    <row r="149" spans="1:7" x14ac:dyDescent="0.25">
      <c r="A149" s="15" t="s">
        <v>285</v>
      </c>
      <c r="B149" s="4" t="s">
        <v>284</v>
      </c>
      <c r="C149" s="4" t="s">
        <v>286</v>
      </c>
      <c r="G149" s="18" t="s">
        <v>899</v>
      </c>
    </row>
    <row r="150" spans="1:7" x14ac:dyDescent="0.25">
      <c r="A150" s="15" t="s">
        <v>287</v>
      </c>
      <c r="B150" s="4" t="s">
        <v>288</v>
      </c>
      <c r="C150" s="7">
        <v>124</v>
      </c>
      <c r="G150" s="18" t="s">
        <v>900</v>
      </c>
    </row>
    <row r="151" spans="1:7" x14ac:dyDescent="0.25">
      <c r="A151" s="15" t="s">
        <v>289</v>
      </c>
      <c r="B151" s="4" t="s">
        <v>288</v>
      </c>
      <c r="C151" s="4" t="s">
        <v>290</v>
      </c>
      <c r="G151" s="18" t="s">
        <v>901</v>
      </c>
    </row>
    <row r="152" spans="1:7" x14ac:dyDescent="0.25">
      <c r="A152" s="15" t="s">
        <v>291</v>
      </c>
      <c r="B152" s="4" t="s">
        <v>292</v>
      </c>
      <c r="C152" s="9">
        <v>49</v>
      </c>
      <c r="G152" s="18" t="s">
        <v>902</v>
      </c>
    </row>
    <row r="153" spans="1:7" x14ac:dyDescent="0.25">
      <c r="A153" s="15" t="s">
        <v>293</v>
      </c>
      <c r="B153" s="4" t="s">
        <v>294</v>
      </c>
      <c r="C153" s="8">
        <v>50</v>
      </c>
      <c r="G153" s="18" t="s">
        <v>903</v>
      </c>
    </row>
    <row r="154" spans="1:7" x14ac:dyDescent="0.25">
      <c r="A154" s="15" t="s">
        <v>295</v>
      </c>
      <c r="B154" s="4" t="s">
        <v>294</v>
      </c>
      <c r="C154" s="4" t="s">
        <v>296</v>
      </c>
      <c r="G154" s="18" t="s">
        <v>904</v>
      </c>
    </row>
    <row r="155" spans="1:7" x14ac:dyDescent="0.25">
      <c r="A155" s="15" t="s">
        <v>297</v>
      </c>
      <c r="B155" s="4" t="s">
        <v>298</v>
      </c>
      <c r="C155" s="8">
        <v>51</v>
      </c>
      <c r="G155" s="18" t="s">
        <v>905</v>
      </c>
    </row>
    <row r="156" spans="1:7" x14ac:dyDescent="0.25">
      <c r="A156" s="15" t="s">
        <v>299</v>
      </c>
      <c r="B156" s="4" t="s">
        <v>298</v>
      </c>
      <c r="C156" s="4" t="s">
        <v>300</v>
      </c>
      <c r="G156" s="18" t="s">
        <v>906</v>
      </c>
    </row>
    <row r="157" spans="1:7" x14ac:dyDescent="0.25">
      <c r="A157" s="15" t="s">
        <v>301</v>
      </c>
      <c r="B157" s="4" t="s">
        <v>302</v>
      </c>
      <c r="C157" s="7">
        <v>142</v>
      </c>
      <c r="G157" s="18" t="s">
        <v>907</v>
      </c>
    </row>
    <row r="158" spans="1:7" x14ac:dyDescent="0.25">
      <c r="A158" s="15" t="s">
        <v>303</v>
      </c>
      <c r="B158" s="4" t="s">
        <v>304</v>
      </c>
      <c r="C158" s="8">
        <v>59</v>
      </c>
      <c r="G158" s="18" t="s">
        <v>908</v>
      </c>
    </row>
    <row r="159" spans="1:7" x14ac:dyDescent="0.25">
      <c r="A159" s="15" t="s">
        <v>305</v>
      </c>
      <c r="B159" s="4" t="s">
        <v>304</v>
      </c>
      <c r="C159" s="4" t="s">
        <v>306</v>
      </c>
    </row>
    <row r="160" spans="1:7" x14ac:dyDescent="0.25">
      <c r="A160" s="15" t="s">
        <v>307</v>
      </c>
      <c r="B160" s="4" t="s">
        <v>308</v>
      </c>
      <c r="C160" s="7">
        <v>125</v>
      </c>
    </row>
    <row r="161" spans="1:3" x14ac:dyDescent="0.25">
      <c r="A161" s="15" t="s">
        <v>309</v>
      </c>
      <c r="B161" s="4" t="s">
        <v>310</v>
      </c>
      <c r="C161" s="9">
        <v>71</v>
      </c>
    </row>
    <row r="162" spans="1:3" x14ac:dyDescent="0.25">
      <c r="A162" s="15" t="s">
        <v>311</v>
      </c>
      <c r="B162" s="4" t="s">
        <v>312</v>
      </c>
      <c r="C162" s="9">
        <v>73</v>
      </c>
    </row>
    <row r="163" spans="1:3" x14ac:dyDescent="0.25">
      <c r="A163" s="15" t="s">
        <v>313</v>
      </c>
      <c r="B163" s="4" t="s">
        <v>312</v>
      </c>
      <c r="C163" s="4" t="s">
        <v>314</v>
      </c>
    </row>
    <row r="164" spans="1:3" x14ac:dyDescent="0.25">
      <c r="A164" s="15" t="s">
        <v>315</v>
      </c>
      <c r="B164" s="4" t="s">
        <v>312</v>
      </c>
      <c r="C164" s="4" t="s">
        <v>316</v>
      </c>
    </row>
    <row r="165" spans="1:3" x14ac:dyDescent="0.25">
      <c r="A165" s="15" t="s">
        <v>317</v>
      </c>
      <c r="B165" s="4" t="s">
        <v>318</v>
      </c>
      <c r="C165" s="9">
        <v>78</v>
      </c>
    </row>
    <row r="166" spans="1:3" x14ac:dyDescent="0.25">
      <c r="A166" s="15" t="s">
        <v>319</v>
      </c>
      <c r="B166" s="4" t="s">
        <v>318</v>
      </c>
      <c r="C166" s="4" t="s">
        <v>320</v>
      </c>
    </row>
    <row r="167" spans="1:3" x14ac:dyDescent="0.25">
      <c r="A167" s="15" t="s">
        <v>321</v>
      </c>
      <c r="B167" s="4" t="s">
        <v>318</v>
      </c>
      <c r="C167" s="4" t="s">
        <v>322</v>
      </c>
    </row>
    <row r="168" spans="1:3" x14ac:dyDescent="0.25">
      <c r="A168" s="15" t="s">
        <v>323</v>
      </c>
      <c r="B168" s="4" t="s">
        <v>318</v>
      </c>
      <c r="C168" s="4" t="s">
        <v>324</v>
      </c>
    </row>
    <row r="169" spans="1:3" x14ac:dyDescent="0.25">
      <c r="A169" s="15" t="s">
        <v>325</v>
      </c>
      <c r="B169" s="4" t="s">
        <v>326</v>
      </c>
      <c r="C169" s="9">
        <v>80</v>
      </c>
    </row>
    <row r="170" spans="1:3" x14ac:dyDescent="0.25">
      <c r="A170" s="15" t="s">
        <v>327</v>
      </c>
      <c r="B170" s="4" t="s">
        <v>328</v>
      </c>
      <c r="C170" s="7">
        <v>246</v>
      </c>
    </row>
    <row r="171" spans="1:3" x14ac:dyDescent="0.25">
      <c r="A171" s="15" t="s">
        <v>329</v>
      </c>
      <c r="B171" s="4" t="s">
        <v>330</v>
      </c>
      <c r="C171" s="7">
        <v>123</v>
      </c>
    </row>
    <row r="172" spans="1:3" x14ac:dyDescent="0.25">
      <c r="A172" s="15" t="s">
        <v>331</v>
      </c>
      <c r="B172" s="4" t="s">
        <v>7</v>
      </c>
      <c r="C172" s="7">
        <v>154</v>
      </c>
    </row>
    <row r="173" spans="1:3" x14ac:dyDescent="0.25">
      <c r="A173" s="15" t="s">
        <v>332</v>
      </c>
      <c r="B173" s="4" t="s">
        <v>333</v>
      </c>
      <c r="C173" s="4" t="s">
        <v>334</v>
      </c>
    </row>
    <row r="174" spans="1:3" x14ac:dyDescent="0.25">
      <c r="A174" s="15" t="s">
        <v>335</v>
      </c>
      <c r="B174" s="4" t="s">
        <v>336</v>
      </c>
      <c r="C174" s="8">
        <v>194</v>
      </c>
    </row>
    <row r="175" spans="1:3" x14ac:dyDescent="0.25">
      <c r="A175" s="15" t="s">
        <v>337</v>
      </c>
      <c r="B175" s="4" t="s">
        <v>336</v>
      </c>
      <c r="C175" s="4" t="s">
        <v>338</v>
      </c>
    </row>
    <row r="176" spans="1:3" x14ac:dyDescent="0.25">
      <c r="A176" s="15" t="s">
        <v>339</v>
      </c>
      <c r="B176" s="4" t="s">
        <v>340</v>
      </c>
      <c r="C176" s="8">
        <v>54</v>
      </c>
    </row>
    <row r="177" spans="1:3" x14ac:dyDescent="0.25">
      <c r="A177" s="15" t="s">
        <v>341</v>
      </c>
      <c r="B177" s="4" t="s">
        <v>342</v>
      </c>
      <c r="C177" s="9">
        <v>89</v>
      </c>
    </row>
    <row r="178" spans="1:3" x14ac:dyDescent="0.25">
      <c r="A178" s="15" t="s">
        <v>343</v>
      </c>
      <c r="B178" s="4" t="s">
        <v>344</v>
      </c>
      <c r="C178" s="9">
        <v>63</v>
      </c>
    </row>
    <row r="179" spans="1:3" x14ac:dyDescent="0.25">
      <c r="A179" s="15" t="s">
        <v>345</v>
      </c>
      <c r="B179" s="4" t="s">
        <v>346</v>
      </c>
      <c r="C179" s="4" t="s">
        <v>347</v>
      </c>
    </row>
    <row r="180" spans="1:3" x14ac:dyDescent="0.25">
      <c r="A180" s="15" t="s">
        <v>348</v>
      </c>
      <c r="B180" s="4" t="s">
        <v>349</v>
      </c>
      <c r="C180" s="8">
        <v>206</v>
      </c>
    </row>
    <row r="181" spans="1:3" x14ac:dyDescent="0.25">
      <c r="A181" s="16" t="s">
        <v>350</v>
      </c>
      <c r="B181" s="5" t="s">
        <v>349</v>
      </c>
      <c r="C181" s="5" t="s">
        <v>351</v>
      </c>
    </row>
    <row r="182" spans="1:3" x14ac:dyDescent="0.25">
      <c r="A182" s="15" t="s">
        <v>352</v>
      </c>
      <c r="B182" s="4" t="s">
        <v>256</v>
      </c>
      <c r="C182" s="8">
        <v>16</v>
      </c>
    </row>
    <row r="183" spans="1:3" x14ac:dyDescent="0.25">
      <c r="A183" s="15" t="s">
        <v>353</v>
      </c>
      <c r="B183" s="4" t="s">
        <v>256</v>
      </c>
      <c r="C183" s="4" t="s">
        <v>354</v>
      </c>
    </row>
    <row r="184" spans="1:3" x14ac:dyDescent="0.25">
      <c r="A184" s="15" t="s">
        <v>355</v>
      </c>
      <c r="B184" s="4" t="s">
        <v>356</v>
      </c>
      <c r="C184" s="8">
        <v>60</v>
      </c>
    </row>
    <row r="185" spans="1:3" x14ac:dyDescent="0.25">
      <c r="A185" s="15" t="s">
        <v>357</v>
      </c>
      <c r="B185" s="4" t="s">
        <v>356</v>
      </c>
      <c r="C185" s="4" t="s">
        <v>358</v>
      </c>
    </row>
    <row r="186" spans="1:3" x14ac:dyDescent="0.25">
      <c r="A186" s="15" t="s">
        <v>359</v>
      </c>
      <c r="B186" s="4" t="s">
        <v>360</v>
      </c>
      <c r="C186" s="9">
        <v>37</v>
      </c>
    </row>
    <row r="187" spans="1:3" x14ac:dyDescent="0.25">
      <c r="A187" s="15" t="s">
        <v>361</v>
      </c>
      <c r="B187" s="4" t="s">
        <v>7</v>
      </c>
      <c r="C187" s="8">
        <v>13</v>
      </c>
    </row>
    <row r="188" spans="1:3" x14ac:dyDescent="0.25">
      <c r="A188" s="15" t="s">
        <v>362</v>
      </c>
      <c r="B188" s="4" t="s">
        <v>7</v>
      </c>
      <c r="C188" s="4" t="s">
        <v>363</v>
      </c>
    </row>
    <row r="189" spans="1:3" x14ac:dyDescent="0.25">
      <c r="A189" s="15" t="s">
        <v>364</v>
      </c>
      <c r="B189" s="4" t="s">
        <v>7</v>
      </c>
      <c r="C189" s="4" t="s">
        <v>365</v>
      </c>
    </row>
    <row r="190" spans="1:3" x14ac:dyDescent="0.25">
      <c r="A190" s="15" t="s">
        <v>366</v>
      </c>
      <c r="B190" s="4" t="s">
        <v>7</v>
      </c>
      <c r="C190" s="4" t="s">
        <v>367</v>
      </c>
    </row>
    <row r="191" spans="1:3" x14ac:dyDescent="0.25">
      <c r="A191" s="15" t="s">
        <v>368</v>
      </c>
      <c r="B191" s="4" t="s">
        <v>7</v>
      </c>
      <c r="C191" s="7">
        <v>226</v>
      </c>
    </row>
    <row r="192" spans="1:3" x14ac:dyDescent="0.25">
      <c r="A192" s="15" t="s">
        <v>369</v>
      </c>
      <c r="B192" s="4" t="s">
        <v>370</v>
      </c>
      <c r="C192" s="8">
        <v>191</v>
      </c>
    </row>
    <row r="193" spans="1:3" x14ac:dyDescent="0.25">
      <c r="A193" s="15" t="s">
        <v>371</v>
      </c>
      <c r="B193" s="4" t="s">
        <v>7</v>
      </c>
      <c r="C193" s="8">
        <v>61</v>
      </c>
    </row>
    <row r="194" spans="1:3" x14ac:dyDescent="0.25">
      <c r="A194" s="15" t="s">
        <v>372</v>
      </c>
      <c r="B194" s="4" t="s">
        <v>7</v>
      </c>
      <c r="C194" s="4" t="s">
        <v>373</v>
      </c>
    </row>
    <row r="195" spans="1:3" x14ac:dyDescent="0.25">
      <c r="A195" s="15" t="s">
        <v>374</v>
      </c>
      <c r="B195" s="4" t="s">
        <v>7</v>
      </c>
      <c r="C195" s="4" t="s">
        <v>375</v>
      </c>
    </row>
    <row r="196" spans="1:3" x14ac:dyDescent="0.25">
      <c r="A196" s="15" t="s">
        <v>376</v>
      </c>
      <c r="B196" s="4" t="s">
        <v>7</v>
      </c>
      <c r="C196" s="4" t="s">
        <v>377</v>
      </c>
    </row>
    <row r="197" spans="1:3" x14ac:dyDescent="0.25">
      <c r="A197" s="15" t="s">
        <v>378</v>
      </c>
      <c r="B197" s="4" t="s">
        <v>379</v>
      </c>
      <c r="C197" s="7">
        <v>236</v>
      </c>
    </row>
    <row r="198" spans="1:3" x14ac:dyDescent="0.25">
      <c r="A198" s="15" t="s">
        <v>380</v>
      </c>
      <c r="B198" s="4" t="s">
        <v>7</v>
      </c>
      <c r="C198" s="7">
        <v>238</v>
      </c>
    </row>
    <row r="199" spans="1:3" x14ac:dyDescent="0.25">
      <c r="A199" s="15" t="s">
        <v>381</v>
      </c>
      <c r="B199" s="4" t="s">
        <v>382</v>
      </c>
      <c r="C199" s="8">
        <v>66</v>
      </c>
    </row>
    <row r="200" spans="1:3" x14ac:dyDescent="0.25">
      <c r="A200" s="15" t="s">
        <v>383</v>
      </c>
      <c r="B200" s="4" t="s">
        <v>382</v>
      </c>
      <c r="C200" s="4" t="s">
        <v>384</v>
      </c>
    </row>
    <row r="201" spans="1:3" x14ac:dyDescent="0.25">
      <c r="A201" s="15" t="s">
        <v>385</v>
      </c>
      <c r="B201" s="4" t="s">
        <v>7</v>
      </c>
      <c r="C201" s="7">
        <v>228</v>
      </c>
    </row>
    <row r="202" spans="1:3" x14ac:dyDescent="0.25">
      <c r="A202" s="15" t="s">
        <v>386</v>
      </c>
      <c r="B202" s="4" t="s">
        <v>7</v>
      </c>
      <c r="C202" s="7">
        <v>221</v>
      </c>
    </row>
    <row r="203" spans="1:3" x14ac:dyDescent="0.25">
      <c r="A203" s="15" t="s">
        <v>387</v>
      </c>
      <c r="B203" s="4" t="s">
        <v>356</v>
      </c>
      <c r="C203" s="8">
        <v>9</v>
      </c>
    </row>
    <row r="204" spans="1:3" x14ac:dyDescent="0.25">
      <c r="A204" s="15" t="s">
        <v>388</v>
      </c>
      <c r="B204" s="4" t="s">
        <v>389</v>
      </c>
      <c r="C204" s="8">
        <v>67</v>
      </c>
    </row>
    <row r="205" spans="1:3" x14ac:dyDescent="0.25">
      <c r="A205" s="15" t="s">
        <v>390</v>
      </c>
      <c r="B205" s="4" t="s">
        <v>391</v>
      </c>
      <c r="C205" s="8">
        <v>68</v>
      </c>
    </row>
    <row r="206" spans="1:3" x14ac:dyDescent="0.25">
      <c r="A206" s="15" t="s">
        <v>392</v>
      </c>
      <c r="B206" s="4" t="s">
        <v>391</v>
      </c>
      <c r="C206" s="4" t="s">
        <v>393</v>
      </c>
    </row>
    <row r="207" spans="1:3" x14ac:dyDescent="0.25">
      <c r="A207" s="15" t="s">
        <v>394</v>
      </c>
      <c r="B207" s="4" t="s">
        <v>391</v>
      </c>
      <c r="C207" s="4" t="s">
        <v>395</v>
      </c>
    </row>
    <row r="208" spans="1:3" x14ac:dyDescent="0.25">
      <c r="A208" s="15" t="s">
        <v>396</v>
      </c>
      <c r="B208" s="4" t="s">
        <v>391</v>
      </c>
      <c r="C208" s="6" t="s">
        <v>397</v>
      </c>
    </row>
    <row r="209" spans="1:3" x14ac:dyDescent="0.25">
      <c r="A209" s="15" t="s">
        <v>398</v>
      </c>
      <c r="B209" s="4" t="s">
        <v>399</v>
      </c>
      <c r="C209" s="9">
        <v>69</v>
      </c>
    </row>
    <row r="210" spans="1:3" x14ac:dyDescent="0.25">
      <c r="A210" s="15" t="s">
        <v>400</v>
      </c>
      <c r="B210" s="4" t="s">
        <v>401</v>
      </c>
      <c r="C210" s="8">
        <v>218</v>
      </c>
    </row>
    <row r="211" spans="1:3" x14ac:dyDescent="0.25">
      <c r="A211" s="15" t="s">
        <v>402</v>
      </c>
      <c r="B211" s="4" t="s">
        <v>401</v>
      </c>
      <c r="C211" s="4" t="s">
        <v>403</v>
      </c>
    </row>
    <row r="212" spans="1:3" x14ac:dyDescent="0.25">
      <c r="A212" s="15" t="s">
        <v>404</v>
      </c>
      <c r="B212" s="4" t="s">
        <v>405</v>
      </c>
      <c r="C212" s="9">
        <v>70</v>
      </c>
    </row>
    <row r="213" spans="1:3" x14ac:dyDescent="0.25">
      <c r="A213" s="15" t="s">
        <v>406</v>
      </c>
      <c r="B213" s="4" t="s">
        <v>405</v>
      </c>
      <c r="C213" s="4" t="s">
        <v>407</v>
      </c>
    </row>
    <row r="214" spans="1:3" x14ac:dyDescent="0.25">
      <c r="A214" s="15" t="s">
        <v>408</v>
      </c>
      <c r="B214" s="4" t="s">
        <v>409</v>
      </c>
      <c r="C214" s="8">
        <v>11</v>
      </c>
    </row>
    <row r="215" spans="1:3" x14ac:dyDescent="0.25">
      <c r="A215" s="15" t="s">
        <v>410</v>
      </c>
      <c r="B215" s="4" t="s">
        <v>411</v>
      </c>
      <c r="C215" s="4" t="s">
        <v>412</v>
      </c>
    </row>
    <row r="216" spans="1:3" x14ac:dyDescent="0.25">
      <c r="A216" s="15" t="s">
        <v>413</v>
      </c>
      <c r="B216" s="4" t="s">
        <v>409</v>
      </c>
      <c r="C216" s="4" t="s">
        <v>414</v>
      </c>
    </row>
    <row r="217" spans="1:3" x14ac:dyDescent="0.25">
      <c r="A217" s="15" t="s">
        <v>415</v>
      </c>
      <c r="B217" s="4" t="s">
        <v>7</v>
      </c>
      <c r="C217" s="7">
        <v>253</v>
      </c>
    </row>
    <row r="218" spans="1:3" x14ac:dyDescent="0.25">
      <c r="A218" s="15" t="s">
        <v>416</v>
      </c>
      <c r="B218" s="4" t="s">
        <v>417</v>
      </c>
      <c r="C218" s="8">
        <v>74</v>
      </c>
    </row>
    <row r="219" spans="1:3" x14ac:dyDescent="0.25">
      <c r="A219" s="15" t="s">
        <v>418</v>
      </c>
      <c r="B219" s="4" t="s">
        <v>417</v>
      </c>
      <c r="C219" s="4" t="s">
        <v>419</v>
      </c>
    </row>
    <row r="220" spans="1:3" x14ac:dyDescent="0.25">
      <c r="A220" s="15" t="s">
        <v>420</v>
      </c>
      <c r="B220" s="4" t="s">
        <v>421</v>
      </c>
      <c r="C220" s="4" t="s">
        <v>422</v>
      </c>
    </row>
    <row r="221" spans="1:3" x14ac:dyDescent="0.25">
      <c r="A221" s="15" t="s">
        <v>423</v>
      </c>
      <c r="B221" s="4" t="s">
        <v>7</v>
      </c>
      <c r="C221" s="8">
        <v>76</v>
      </c>
    </row>
    <row r="222" spans="1:3" x14ac:dyDescent="0.25">
      <c r="A222" s="15" t="s">
        <v>424</v>
      </c>
      <c r="B222" s="4" t="s">
        <v>7</v>
      </c>
      <c r="C222" s="6" t="s">
        <v>425</v>
      </c>
    </row>
    <row r="223" spans="1:3" x14ac:dyDescent="0.25">
      <c r="A223" s="15" t="s">
        <v>426</v>
      </c>
      <c r="B223" s="4" t="s">
        <v>7</v>
      </c>
      <c r="C223" s="4" t="s">
        <v>427</v>
      </c>
    </row>
    <row r="224" spans="1:3" x14ac:dyDescent="0.25">
      <c r="A224" s="15" t="s">
        <v>428</v>
      </c>
      <c r="B224" s="4" t="s">
        <v>199</v>
      </c>
      <c r="C224" s="8">
        <v>14</v>
      </c>
    </row>
    <row r="225" spans="1:3" x14ac:dyDescent="0.25">
      <c r="A225" s="15" t="s">
        <v>429</v>
      </c>
      <c r="B225" s="4" t="s">
        <v>199</v>
      </c>
      <c r="C225" s="4" t="s">
        <v>430</v>
      </c>
    </row>
    <row r="226" spans="1:3" x14ac:dyDescent="0.25">
      <c r="A226" s="15" t="s">
        <v>431</v>
      </c>
      <c r="B226" s="4" t="s">
        <v>199</v>
      </c>
      <c r="C226" s="4" t="s">
        <v>432</v>
      </c>
    </row>
    <row r="227" spans="1:3" x14ac:dyDescent="0.25">
      <c r="A227" s="15" t="s">
        <v>433</v>
      </c>
      <c r="B227" s="4" t="s">
        <v>434</v>
      </c>
      <c r="C227" s="7">
        <v>166</v>
      </c>
    </row>
    <row r="228" spans="1:3" x14ac:dyDescent="0.25">
      <c r="A228" s="15" t="s">
        <v>435</v>
      </c>
      <c r="B228" s="4" t="s">
        <v>411</v>
      </c>
      <c r="C228" s="4" t="s">
        <v>436</v>
      </c>
    </row>
    <row r="229" spans="1:3" x14ac:dyDescent="0.25">
      <c r="A229" s="15" t="s">
        <v>437</v>
      </c>
      <c r="B229" s="4" t="s">
        <v>438</v>
      </c>
      <c r="C229" s="9">
        <v>79</v>
      </c>
    </row>
    <row r="230" spans="1:3" x14ac:dyDescent="0.25">
      <c r="A230" s="15" t="s">
        <v>439</v>
      </c>
      <c r="B230" s="4" t="s">
        <v>411</v>
      </c>
      <c r="C230" s="8">
        <v>10</v>
      </c>
    </row>
    <row r="231" spans="1:3" x14ac:dyDescent="0.25">
      <c r="A231" s="15" t="s">
        <v>440</v>
      </c>
      <c r="B231" s="4" t="s">
        <v>411</v>
      </c>
      <c r="C231" s="4" t="s">
        <v>441</v>
      </c>
    </row>
    <row r="232" spans="1:3" x14ac:dyDescent="0.25">
      <c r="A232" s="15" t="s">
        <v>442</v>
      </c>
      <c r="B232" s="4" t="s">
        <v>411</v>
      </c>
      <c r="C232" s="4" t="s">
        <v>443</v>
      </c>
    </row>
    <row r="233" spans="1:3" x14ac:dyDescent="0.25">
      <c r="A233" s="15" t="s">
        <v>444</v>
      </c>
      <c r="B233" s="4" t="s">
        <v>445</v>
      </c>
      <c r="C233" s="8">
        <v>82</v>
      </c>
    </row>
    <row r="234" spans="1:3" x14ac:dyDescent="0.25">
      <c r="A234" s="15" t="s">
        <v>446</v>
      </c>
      <c r="B234" s="4" t="s">
        <v>7</v>
      </c>
      <c r="C234" s="7">
        <v>247</v>
      </c>
    </row>
    <row r="235" spans="1:3" x14ac:dyDescent="0.25">
      <c r="A235" s="15" t="s">
        <v>447</v>
      </c>
      <c r="B235" s="4" t="s">
        <v>448</v>
      </c>
      <c r="C235" s="9">
        <v>83</v>
      </c>
    </row>
    <row r="236" spans="1:3" x14ac:dyDescent="0.25">
      <c r="A236" s="15" t="s">
        <v>449</v>
      </c>
      <c r="B236" s="4" t="s">
        <v>448</v>
      </c>
      <c r="C236" s="4" t="s">
        <v>450</v>
      </c>
    </row>
    <row r="237" spans="1:3" x14ac:dyDescent="0.25">
      <c r="A237" s="15" t="s">
        <v>451</v>
      </c>
      <c r="B237" s="4" t="s">
        <v>7</v>
      </c>
      <c r="C237" s="8">
        <v>85</v>
      </c>
    </row>
    <row r="238" spans="1:3" x14ac:dyDescent="0.25">
      <c r="A238" s="15" t="s">
        <v>452</v>
      </c>
      <c r="B238" s="4" t="s">
        <v>7</v>
      </c>
      <c r="C238" s="4" t="s">
        <v>453</v>
      </c>
    </row>
    <row r="239" spans="1:3" x14ac:dyDescent="0.25">
      <c r="A239" s="15" t="s">
        <v>454</v>
      </c>
      <c r="B239" s="4" t="s">
        <v>455</v>
      </c>
      <c r="C239" s="9">
        <v>86</v>
      </c>
    </row>
    <row r="240" spans="1:3" x14ac:dyDescent="0.25">
      <c r="A240" s="15" t="s">
        <v>456</v>
      </c>
      <c r="B240" s="4" t="s">
        <v>455</v>
      </c>
      <c r="C240" s="4" t="s">
        <v>457</v>
      </c>
    </row>
    <row r="241" spans="1:3" x14ac:dyDescent="0.25">
      <c r="A241" s="15" t="s">
        <v>458</v>
      </c>
      <c r="B241" s="4" t="s">
        <v>455</v>
      </c>
      <c r="C241" s="4" t="s">
        <v>459</v>
      </c>
    </row>
    <row r="242" spans="1:3" x14ac:dyDescent="0.25">
      <c r="A242" s="15" t="s">
        <v>460</v>
      </c>
      <c r="B242" s="4" t="s">
        <v>455</v>
      </c>
      <c r="C242" s="4" t="s">
        <v>461</v>
      </c>
    </row>
    <row r="243" spans="1:3" x14ac:dyDescent="0.25">
      <c r="A243" s="15" t="s">
        <v>462</v>
      </c>
      <c r="B243" s="4" t="s">
        <v>271</v>
      </c>
      <c r="C243" s="8">
        <v>88</v>
      </c>
    </row>
    <row r="244" spans="1:3" x14ac:dyDescent="0.25">
      <c r="A244" s="15" t="s">
        <v>463</v>
      </c>
      <c r="B244" s="4" t="s">
        <v>464</v>
      </c>
      <c r="C244" s="9">
        <v>84</v>
      </c>
    </row>
    <row r="245" spans="1:3" x14ac:dyDescent="0.25">
      <c r="A245" s="15" t="s">
        <v>465</v>
      </c>
      <c r="B245" s="4" t="s">
        <v>466</v>
      </c>
      <c r="C245" s="7">
        <v>242</v>
      </c>
    </row>
    <row r="246" spans="1:3" x14ac:dyDescent="0.25">
      <c r="A246" s="15" t="s">
        <v>467</v>
      </c>
      <c r="B246" s="4" t="s">
        <v>468</v>
      </c>
      <c r="C246" s="7">
        <v>240</v>
      </c>
    </row>
    <row r="247" spans="1:3" x14ac:dyDescent="0.25">
      <c r="A247" s="15" t="s">
        <v>469</v>
      </c>
      <c r="B247" s="4" t="s">
        <v>470</v>
      </c>
      <c r="C247" s="9">
        <v>75</v>
      </c>
    </row>
    <row r="248" spans="1:3" x14ac:dyDescent="0.25">
      <c r="A248" s="15" t="s">
        <v>471</v>
      </c>
      <c r="B248" s="4" t="s">
        <v>7</v>
      </c>
      <c r="C248" s="7">
        <v>220</v>
      </c>
    </row>
    <row r="249" spans="1:3" x14ac:dyDescent="0.25">
      <c r="A249" s="15" t="s">
        <v>472</v>
      </c>
      <c r="B249" s="4" t="s">
        <v>7</v>
      </c>
      <c r="C249" s="7">
        <v>159</v>
      </c>
    </row>
    <row r="250" spans="1:3" x14ac:dyDescent="0.25">
      <c r="A250" s="15" t="s">
        <v>473</v>
      </c>
      <c r="B250" s="4" t="s">
        <v>7</v>
      </c>
      <c r="C250" s="4" t="s">
        <v>474</v>
      </c>
    </row>
    <row r="251" spans="1:3" x14ac:dyDescent="0.25">
      <c r="A251" s="15" t="s">
        <v>475</v>
      </c>
      <c r="B251" s="4" t="s">
        <v>7</v>
      </c>
      <c r="C251" s="8">
        <v>207</v>
      </c>
    </row>
    <row r="252" spans="1:3" x14ac:dyDescent="0.25">
      <c r="A252" s="15" t="s">
        <v>476</v>
      </c>
      <c r="B252" s="4" t="s">
        <v>477</v>
      </c>
      <c r="C252" s="8">
        <v>91</v>
      </c>
    </row>
    <row r="253" spans="1:3" x14ac:dyDescent="0.25">
      <c r="A253" s="15" t="s">
        <v>478</v>
      </c>
      <c r="B253" s="4" t="s">
        <v>477</v>
      </c>
      <c r="C253" s="4" t="s">
        <v>479</v>
      </c>
    </row>
    <row r="254" spans="1:3" x14ac:dyDescent="0.25">
      <c r="A254" s="15" t="s">
        <v>480</v>
      </c>
      <c r="B254" s="4" t="s">
        <v>477</v>
      </c>
      <c r="C254" s="4" t="s">
        <v>481</v>
      </c>
    </row>
    <row r="255" spans="1:3" x14ac:dyDescent="0.25">
      <c r="A255" s="15" t="s">
        <v>482</v>
      </c>
      <c r="B255" s="4" t="s">
        <v>477</v>
      </c>
      <c r="C255" s="4" t="s">
        <v>483</v>
      </c>
    </row>
    <row r="256" spans="1:3" x14ac:dyDescent="0.25">
      <c r="A256" s="15" t="s">
        <v>484</v>
      </c>
      <c r="B256" s="4" t="s">
        <v>7</v>
      </c>
      <c r="C256" s="7">
        <v>229</v>
      </c>
    </row>
    <row r="257" spans="1:3" x14ac:dyDescent="0.25">
      <c r="A257" s="15" t="s">
        <v>485</v>
      </c>
      <c r="B257" s="4" t="s">
        <v>486</v>
      </c>
      <c r="C257" s="9">
        <v>92</v>
      </c>
    </row>
    <row r="258" spans="1:3" x14ac:dyDescent="0.25">
      <c r="A258" s="15" t="s">
        <v>487</v>
      </c>
      <c r="B258" s="4" t="s">
        <v>488</v>
      </c>
      <c r="C258" s="8">
        <v>94</v>
      </c>
    </row>
    <row r="259" spans="1:3" x14ac:dyDescent="0.25">
      <c r="A259" s="15" t="s">
        <v>489</v>
      </c>
      <c r="B259" s="4" t="s">
        <v>490</v>
      </c>
      <c r="C259" s="8">
        <v>95</v>
      </c>
    </row>
    <row r="260" spans="1:3" x14ac:dyDescent="0.25">
      <c r="A260" s="15" t="s">
        <v>491</v>
      </c>
      <c r="B260" s="4" t="s">
        <v>492</v>
      </c>
      <c r="C260" s="8">
        <v>96</v>
      </c>
    </row>
    <row r="261" spans="1:3" x14ac:dyDescent="0.25">
      <c r="A261" s="15" t="s">
        <v>493</v>
      </c>
      <c r="B261" s="4" t="s">
        <v>492</v>
      </c>
      <c r="C261" s="4" t="s">
        <v>494</v>
      </c>
    </row>
    <row r="262" spans="1:3" x14ac:dyDescent="0.25">
      <c r="A262" s="15" t="s">
        <v>495</v>
      </c>
      <c r="B262" s="4" t="s">
        <v>496</v>
      </c>
      <c r="C262" s="8">
        <v>98</v>
      </c>
    </row>
    <row r="263" spans="1:3" x14ac:dyDescent="0.25">
      <c r="A263" s="15" t="s">
        <v>497</v>
      </c>
      <c r="B263" s="4" t="s">
        <v>496</v>
      </c>
      <c r="C263" s="4" t="s">
        <v>498</v>
      </c>
    </row>
    <row r="264" spans="1:3" x14ac:dyDescent="0.25">
      <c r="A264" s="15" t="s">
        <v>499</v>
      </c>
      <c r="B264" s="4" t="s">
        <v>496</v>
      </c>
      <c r="C264" s="4" t="s">
        <v>500</v>
      </c>
    </row>
    <row r="265" spans="1:3" x14ac:dyDescent="0.25">
      <c r="A265" s="15" t="s">
        <v>501</v>
      </c>
      <c r="B265" s="4" t="s">
        <v>502</v>
      </c>
      <c r="C265" s="8">
        <v>6</v>
      </c>
    </row>
    <row r="266" spans="1:3" x14ac:dyDescent="0.25">
      <c r="A266" s="15" t="s">
        <v>503</v>
      </c>
      <c r="B266" s="4" t="s">
        <v>504</v>
      </c>
      <c r="C266" s="8">
        <v>24</v>
      </c>
    </row>
    <row r="267" spans="1:3" x14ac:dyDescent="0.25">
      <c r="A267" s="15" t="s">
        <v>505</v>
      </c>
      <c r="B267" s="4" t="s">
        <v>504</v>
      </c>
      <c r="C267" s="4" t="s">
        <v>506</v>
      </c>
    </row>
    <row r="268" spans="1:3" x14ac:dyDescent="0.25">
      <c r="A268" s="15" t="s">
        <v>507</v>
      </c>
      <c r="B268" s="4" t="s">
        <v>508</v>
      </c>
      <c r="C268" s="11">
        <v>268</v>
      </c>
    </row>
    <row r="269" spans="1:3" x14ac:dyDescent="0.25">
      <c r="A269" s="15" t="s">
        <v>509</v>
      </c>
      <c r="B269" s="4" t="s">
        <v>510</v>
      </c>
      <c r="C269" s="9">
        <v>72</v>
      </c>
    </row>
    <row r="270" spans="1:3" x14ac:dyDescent="0.25">
      <c r="A270" s="15" t="s">
        <v>511</v>
      </c>
      <c r="B270" s="4" t="s">
        <v>512</v>
      </c>
      <c r="C270" s="8">
        <v>15</v>
      </c>
    </row>
    <row r="271" spans="1:3" x14ac:dyDescent="0.25">
      <c r="A271" s="15" t="s">
        <v>513</v>
      </c>
      <c r="B271" s="4" t="s">
        <v>514</v>
      </c>
      <c r="C271" s="7">
        <v>252</v>
      </c>
    </row>
    <row r="272" spans="1:3" x14ac:dyDescent="0.25">
      <c r="A272" s="15" t="s">
        <v>515</v>
      </c>
      <c r="B272" s="4" t="s">
        <v>514</v>
      </c>
      <c r="C272" s="4" t="s">
        <v>516</v>
      </c>
    </row>
    <row r="273" spans="1:3" x14ac:dyDescent="0.25">
      <c r="A273" s="15" t="s">
        <v>517</v>
      </c>
      <c r="B273" s="4" t="s">
        <v>514</v>
      </c>
      <c r="C273" s="4" t="s">
        <v>518</v>
      </c>
    </row>
    <row r="274" spans="1:3" x14ac:dyDescent="0.25">
      <c r="A274" s="15" t="s">
        <v>519</v>
      </c>
      <c r="B274" s="4" t="s">
        <v>520</v>
      </c>
      <c r="C274" s="8">
        <v>25</v>
      </c>
    </row>
    <row r="275" spans="1:3" x14ac:dyDescent="0.25">
      <c r="A275" s="15" t="s">
        <v>521</v>
      </c>
      <c r="B275" s="4" t="s">
        <v>522</v>
      </c>
      <c r="C275" s="4" t="s">
        <v>523</v>
      </c>
    </row>
    <row r="276" spans="1:3" x14ac:dyDescent="0.25">
      <c r="A276" s="15" t="s">
        <v>524</v>
      </c>
      <c r="B276" s="4" t="s">
        <v>525</v>
      </c>
      <c r="C276" s="8">
        <v>26</v>
      </c>
    </row>
    <row r="277" spans="1:3" x14ac:dyDescent="0.25">
      <c r="A277" s="15" t="s">
        <v>526</v>
      </c>
      <c r="B277" s="4" t="s">
        <v>466</v>
      </c>
      <c r="C277" s="7">
        <v>149</v>
      </c>
    </row>
    <row r="278" spans="1:3" x14ac:dyDescent="0.25">
      <c r="A278" s="15" t="s">
        <v>527</v>
      </c>
      <c r="B278" s="4" t="s">
        <v>7</v>
      </c>
      <c r="C278" s="4" t="s">
        <v>528</v>
      </c>
    </row>
    <row r="279" spans="1:3" x14ac:dyDescent="0.25">
      <c r="A279" s="15" t="s">
        <v>529</v>
      </c>
      <c r="B279" s="4" t="s">
        <v>508</v>
      </c>
      <c r="C279" s="4" t="s">
        <v>530</v>
      </c>
    </row>
    <row r="280" spans="1:3" x14ac:dyDescent="0.25">
      <c r="A280" s="15" t="s">
        <v>531</v>
      </c>
      <c r="B280" s="4" t="s">
        <v>7</v>
      </c>
      <c r="C280" s="8">
        <v>34</v>
      </c>
    </row>
    <row r="281" spans="1:3" x14ac:dyDescent="0.25">
      <c r="A281" s="15" t="s">
        <v>532</v>
      </c>
      <c r="B281" s="4" t="s">
        <v>7</v>
      </c>
      <c r="C281" s="4" t="s">
        <v>533</v>
      </c>
    </row>
    <row r="282" spans="1:3" x14ac:dyDescent="0.25">
      <c r="A282" s="15" t="s">
        <v>534</v>
      </c>
      <c r="B282" s="4" t="s">
        <v>333</v>
      </c>
      <c r="C282" s="4" t="s">
        <v>535</v>
      </c>
    </row>
    <row r="283" spans="1:3" x14ac:dyDescent="0.25">
      <c r="A283" s="15" t="s">
        <v>536</v>
      </c>
      <c r="B283" s="4" t="s">
        <v>7</v>
      </c>
      <c r="C283" s="4" t="s">
        <v>537</v>
      </c>
    </row>
    <row r="284" spans="1:3" x14ac:dyDescent="0.25">
      <c r="A284" s="15" t="s">
        <v>538</v>
      </c>
      <c r="B284" s="4" t="s">
        <v>539</v>
      </c>
      <c r="C284" s="8">
        <v>36</v>
      </c>
    </row>
    <row r="285" spans="1:3" x14ac:dyDescent="0.25">
      <c r="A285" s="15" t="s">
        <v>540</v>
      </c>
      <c r="B285" s="6" t="s">
        <v>539</v>
      </c>
      <c r="C285" s="6" t="s">
        <v>541</v>
      </c>
    </row>
    <row r="286" spans="1:3" x14ac:dyDescent="0.25">
      <c r="A286" s="15" t="s">
        <v>542</v>
      </c>
      <c r="B286" s="4" t="s">
        <v>7</v>
      </c>
      <c r="C286" s="8">
        <v>41</v>
      </c>
    </row>
    <row r="287" spans="1:3" x14ac:dyDescent="0.25">
      <c r="A287" s="15" t="s">
        <v>543</v>
      </c>
      <c r="B287" s="4" t="s">
        <v>7</v>
      </c>
      <c r="C287" s="4" t="s">
        <v>544</v>
      </c>
    </row>
    <row r="288" spans="1:3" x14ac:dyDescent="0.25">
      <c r="A288" s="15" t="s">
        <v>545</v>
      </c>
      <c r="B288" s="4" t="s">
        <v>7</v>
      </c>
      <c r="C288" s="4" t="s">
        <v>546</v>
      </c>
    </row>
    <row r="289" spans="1:3" x14ac:dyDescent="0.25">
      <c r="A289" s="15" t="s">
        <v>547</v>
      </c>
      <c r="B289" s="4" t="s">
        <v>7</v>
      </c>
      <c r="C289" s="4" t="s">
        <v>548</v>
      </c>
    </row>
    <row r="290" spans="1:3" x14ac:dyDescent="0.25">
      <c r="A290" s="15" t="s">
        <v>549</v>
      </c>
      <c r="B290" s="4" t="s">
        <v>7</v>
      </c>
      <c r="C290" s="8">
        <v>12</v>
      </c>
    </row>
    <row r="291" spans="1:3" x14ac:dyDescent="0.25">
      <c r="A291" s="15" t="s">
        <v>550</v>
      </c>
      <c r="B291" s="4" t="s">
        <v>7</v>
      </c>
      <c r="C291" s="4" t="s">
        <v>551</v>
      </c>
    </row>
    <row r="292" spans="1:3" x14ac:dyDescent="0.25">
      <c r="A292" s="15" t="s">
        <v>552</v>
      </c>
      <c r="B292" s="4" t="s">
        <v>7</v>
      </c>
      <c r="C292" s="4" t="s">
        <v>553</v>
      </c>
    </row>
    <row r="293" spans="1:3" x14ac:dyDescent="0.25">
      <c r="A293" s="15" t="s">
        <v>554</v>
      </c>
      <c r="B293" s="4" t="s">
        <v>318</v>
      </c>
      <c r="C293" s="8">
        <v>46</v>
      </c>
    </row>
    <row r="294" spans="1:3" x14ac:dyDescent="0.25">
      <c r="A294" s="15" t="s">
        <v>555</v>
      </c>
      <c r="B294" s="4" t="s">
        <v>556</v>
      </c>
      <c r="C294" s="7">
        <v>147</v>
      </c>
    </row>
    <row r="295" spans="1:3" x14ac:dyDescent="0.25">
      <c r="A295" s="15" t="s">
        <v>557</v>
      </c>
      <c r="B295" s="4" t="s">
        <v>514</v>
      </c>
      <c r="C295" s="9">
        <v>32</v>
      </c>
    </row>
    <row r="296" spans="1:3" x14ac:dyDescent="0.25">
      <c r="A296" s="15" t="s">
        <v>558</v>
      </c>
      <c r="B296" s="4" t="s">
        <v>559</v>
      </c>
      <c r="C296" s="8">
        <v>117</v>
      </c>
    </row>
    <row r="297" spans="1:3" x14ac:dyDescent="0.25">
      <c r="A297" s="15" t="s">
        <v>560</v>
      </c>
      <c r="B297" s="4" t="s">
        <v>559</v>
      </c>
      <c r="C297" s="4" t="s">
        <v>561</v>
      </c>
    </row>
    <row r="298" spans="1:3" x14ac:dyDescent="0.25">
      <c r="A298" s="15" t="s">
        <v>562</v>
      </c>
      <c r="B298" s="4" t="s">
        <v>502</v>
      </c>
      <c r="C298" s="4" t="s">
        <v>563</v>
      </c>
    </row>
    <row r="299" spans="1:3" x14ac:dyDescent="0.25">
      <c r="A299" s="15" t="s">
        <v>564</v>
      </c>
      <c r="B299" s="4" t="s">
        <v>502</v>
      </c>
      <c r="C299" s="4" t="s">
        <v>565</v>
      </c>
    </row>
    <row r="300" spans="1:3" x14ac:dyDescent="0.25">
      <c r="A300" s="15" t="s">
        <v>566</v>
      </c>
      <c r="B300" s="4" t="s">
        <v>559</v>
      </c>
      <c r="C300" s="4" t="s">
        <v>567</v>
      </c>
    </row>
    <row r="301" spans="1:3" x14ac:dyDescent="0.25">
      <c r="A301" s="15" t="s">
        <v>568</v>
      </c>
      <c r="B301" s="4" t="s">
        <v>102</v>
      </c>
      <c r="C301" s="9">
        <v>53</v>
      </c>
    </row>
    <row r="302" spans="1:3" x14ac:dyDescent="0.25">
      <c r="A302" s="15" t="s">
        <v>569</v>
      </c>
      <c r="B302" s="4" t="s">
        <v>570</v>
      </c>
      <c r="C302" s="8">
        <v>197</v>
      </c>
    </row>
    <row r="303" spans="1:3" x14ac:dyDescent="0.25">
      <c r="A303" s="15" t="s">
        <v>571</v>
      </c>
      <c r="B303" s="4" t="s">
        <v>572</v>
      </c>
      <c r="C303" s="4" t="s">
        <v>573</v>
      </c>
    </row>
    <row r="304" spans="1:3" x14ac:dyDescent="0.25">
      <c r="A304" s="15" t="s">
        <v>574</v>
      </c>
      <c r="B304" s="4" t="s">
        <v>570</v>
      </c>
      <c r="C304" s="4" t="s">
        <v>575</v>
      </c>
    </row>
    <row r="305" spans="1:3" x14ac:dyDescent="0.25">
      <c r="A305" s="15" t="s">
        <v>576</v>
      </c>
      <c r="B305" s="4" t="s">
        <v>570</v>
      </c>
      <c r="C305" s="4" t="s">
        <v>577</v>
      </c>
    </row>
    <row r="306" spans="1:3" x14ac:dyDescent="0.25">
      <c r="A306" s="15" t="s">
        <v>578</v>
      </c>
      <c r="B306" s="4" t="s">
        <v>344</v>
      </c>
      <c r="C306" s="8">
        <v>55</v>
      </c>
    </row>
    <row r="307" spans="1:3" x14ac:dyDescent="0.25">
      <c r="A307" s="15" t="s">
        <v>579</v>
      </c>
      <c r="B307" s="4" t="s">
        <v>580</v>
      </c>
      <c r="C307" s="4" t="s">
        <v>581</v>
      </c>
    </row>
    <row r="308" spans="1:3" x14ac:dyDescent="0.25">
      <c r="A308" s="15" t="s">
        <v>582</v>
      </c>
      <c r="B308" s="4" t="s">
        <v>583</v>
      </c>
      <c r="C308" s="7">
        <v>145</v>
      </c>
    </row>
    <row r="309" spans="1:3" x14ac:dyDescent="0.25">
      <c r="A309" s="15" t="s">
        <v>584</v>
      </c>
      <c r="B309" s="4" t="s">
        <v>583</v>
      </c>
      <c r="C309" s="4" t="s">
        <v>585</v>
      </c>
    </row>
    <row r="310" spans="1:3" x14ac:dyDescent="0.25">
      <c r="A310" s="15" t="s">
        <v>586</v>
      </c>
      <c r="B310" s="4" t="s">
        <v>587</v>
      </c>
      <c r="C310" s="9">
        <v>57</v>
      </c>
    </row>
    <row r="311" spans="1:3" x14ac:dyDescent="0.25">
      <c r="A311" s="15" t="s">
        <v>588</v>
      </c>
      <c r="B311" s="4" t="s">
        <v>7</v>
      </c>
      <c r="C311" s="8">
        <v>64</v>
      </c>
    </row>
    <row r="312" spans="1:3" x14ac:dyDescent="0.25">
      <c r="A312" s="15" t="s">
        <v>589</v>
      </c>
      <c r="B312" s="4" t="s">
        <v>7</v>
      </c>
      <c r="C312" s="4" t="s">
        <v>590</v>
      </c>
    </row>
    <row r="313" spans="1:3" x14ac:dyDescent="0.25">
      <c r="A313" s="15" t="s">
        <v>591</v>
      </c>
      <c r="B313" s="4" t="s">
        <v>7</v>
      </c>
      <c r="C313" s="4" t="s">
        <v>592</v>
      </c>
    </row>
    <row r="314" spans="1:3" x14ac:dyDescent="0.25">
      <c r="A314" s="15" t="s">
        <v>593</v>
      </c>
      <c r="B314" s="4" t="s">
        <v>594</v>
      </c>
      <c r="C314" s="7">
        <v>151</v>
      </c>
    </row>
    <row r="315" spans="1:3" x14ac:dyDescent="0.25">
      <c r="A315" s="15" t="s">
        <v>595</v>
      </c>
      <c r="B315" s="4" t="s">
        <v>594</v>
      </c>
      <c r="C315" s="4" t="s">
        <v>596</v>
      </c>
    </row>
    <row r="316" spans="1:3" x14ac:dyDescent="0.25">
      <c r="A316" s="15" t="s">
        <v>597</v>
      </c>
      <c r="B316" s="4" t="s">
        <v>598</v>
      </c>
      <c r="C316" s="4" t="s">
        <v>599</v>
      </c>
    </row>
    <row r="317" spans="1:3" x14ac:dyDescent="0.25">
      <c r="A317" s="15" t="s">
        <v>600</v>
      </c>
      <c r="B317" s="4" t="s">
        <v>594</v>
      </c>
      <c r="C317" s="4" t="s">
        <v>601</v>
      </c>
    </row>
    <row r="318" spans="1:3" x14ac:dyDescent="0.25">
      <c r="A318" s="15" t="s">
        <v>602</v>
      </c>
      <c r="B318" s="4" t="s">
        <v>603</v>
      </c>
      <c r="C318" s="8">
        <v>202</v>
      </c>
    </row>
    <row r="319" spans="1:3" x14ac:dyDescent="0.25">
      <c r="A319" s="15" t="s">
        <v>604</v>
      </c>
      <c r="B319" s="4" t="s">
        <v>605</v>
      </c>
      <c r="C319" s="7">
        <v>233</v>
      </c>
    </row>
    <row r="320" spans="1:3" x14ac:dyDescent="0.25">
      <c r="A320" s="15" t="s">
        <v>606</v>
      </c>
      <c r="B320" s="4" t="s">
        <v>607</v>
      </c>
      <c r="C320" s="8">
        <v>77</v>
      </c>
    </row>
    <row r="321" spans="1:3" x14ac:dyDescent="0.25">
      <c r="A321" s="15" t="s">
        <v>608</v>
      </c>
      <c r="B321" s="4" t="s">
        <v>607</v>
      </c>
      <c r="C321" s="4" t="s">
        <v>609</v>
      </c>
    </row>
    <row r="322" spans="1:3" x14ac:dyDescent="0.25">
      <c r="A322" s="15" t="s">
        <v>610</v>
      </c>
      <c r="B322" s="4" t="s">
        <v>611</v>
      </c>
      <c r="C322" s="9">
        <v>81</v>
      </c>
    </row>
    <row r="323" spans="1:3" x14ac:dyDescent="0.25">
      <c r="A323" s="15" t="s">
        <v>612</v>
      </c>
      <c r="B323" s="4" t="s">
        <v>613</v>
      </c>
      <c r="C323" s="8">
        <v>44</v>
      </c>
    </row>
    <row r="324" spans="1:3" x14ac:dyDescent="0.25">
      <c r="A324" s="15" t="s">
        <v>614</v>
      </c>
      <c r="B324" s="4" t="s">
        <v>615</v>
      </c>
      <c r="C324" s="7">
        <v>164</v>
      </c>
    </row>
    <row r="325" spans="1:3" x14ac:dyDescent="0.25">
      <c r="A325" s="15" t="s">
        <v>616</v>
      </c>
      <c r="B325" s="4" t="s">
        <v>617</v>
      </c>
      <c r="C325" s="7">
        <v>136</v>
      </c>
    </row>
    <row r="326" spans="1:3" x14ac:dyDescent="0.25">
      <c r="A326" s="15" t="s">
        <v>618</v>
      </c>
      <c r="B326" s="4" t="s">
        <v>617</v>
      </c>
      <c r="C326" s="4" t="s">
        <v>619</v>
      </c>
    </row>
    <row r="327" spans="1:3" x14ac:dyDescent="0.25">
      <c r="A327" s="15" t="s">
        <v>620</v>
      </c>
      <c r="B327" s="4" t="s">
        <v>621</v>
      </c>
      <c r="C327" s="9">
        <v>87</v>
      </c>
    </row>
    <row r="328" spans="1:3" x14ac:dyDescent="0.25">
      <c r="A328" s="15" t="s">
        <v>622</v>
      </c>
      <c r="B328" s="4" t="s">
        <v>621</v>
      </c>
      <c r="C328" s="4" t="s">
        <v>623</v>
      </c>
    </row>
    <row r="329" spans="1:3" x14ac:dyDescent="0.25">
      <c r="A329" s="15" t="s">
        <v>624</v>
      </c>
      <c r="B329" s="4" t="s">
        <v>625</v>
      </c>
      <c r="C329" s="9">
        <v>99</v>
      </c>
    </row>
    <row r="330" spans="1:3" x14ac:dyDescent="0.25">
      <c r="A330" s="15" t="s">
        <v>626</v>
      </c>
      <c r="B330" s="4" t="s">
        <v>627</v>
      </c>
      <c r="C330" s="8">
        <v>97</v>
      </c>
    </row>
    <row r="331" spans="1:3" x14ac:dyDescent="0.25">
      <c r="A331" s="15" t="s">
        <v>628</v>
      </c>
      <c r="B331" s="4" t="s">
        <v>405</v>
      </c>
      <c r="C331" s="8">
        <v>90</v>
      </c>
    </row>
    <row r="332" spans="1:3" x14ac:dyDescent="0.25">
      <c r="A332" s="15" t="s">
        <v>629</v>
      </c>
      <c r="B332" s="4" t="s">
        <v>630</v>
      </c>
      <c r="C332" s="4" t="s">
        <v>631</v>
      </c>
    </row>
    <row r="333" spans="1:3" x14ac:dyDescent="0.25">
      <c r="A333" s="15" t="s">
        <v>632</v>
      </c>
      <c r="B333" s="4" t="s">
        <v>633</v>
      </c>
      <c r="C333" s="8">
        <v>29</v>
      </c>
    </row>
    <row r="334" spans="1:3" x14ac:dyDescent="0.25">
      <c r="A334" s="15" t="s">
        <v>634</v>
      </c>
      <c r="B334" s="4" t="s">
        <v>633</v>
      </c>
      <c r="C334" s="4" t="s">
        <v>635</v>
      </c>
    </row>
    <row r="335" spans="1:3" x14ac:dyDescent="0.25">
      <c r="A335" s="15" t="s">
        <v>636</v>
      </c>
      <c r="B335" s="4" t="s">
        <v>637</v>
      </c>
      <c r="C335" s="9">
        <v>52</v>
      </c>
    </row>
    <row r="336" spans="1:3" x14ac:dyDescent="0.25">
      <c r="A336" s="15" t="s">
        <v>988</v>
      </c>
      <c r="B336" s="4" t="s">
        <v>637</v>
      </c>
      <c r="C336" s="9" t="s">
        <v>989</v>
      </c>
    </row>
    <row r="337" spans="1:5" x14ac:dyDescent="0.25">
      <c r="A337" s="15" t="s">
        <v>990</v>
      </c>
      <c r="B337" s="4" t="s">
        <v>580</v>
      </c>
      <c r="C337" s="9" t="s">
        <v>991</v>
      </c>
    </row>
    <row r="338" spans="1:5" x14ac:dyDescent="0.25">
      <c r="A338" s="15" t="s">
        <v>992</v>
      </c>
      <c r="B338" s="4" t="s">
        <v>993</v>
      </c>
      <c r="C338" s="9" t="s">
        <v>997</v>
      </c>
    </row>
    <row r="339" spans="1:5" x14ac:dyDescent="0.25">
      <c r="A339" s="15" t="s">
        <v>994</v>
      </c>
      <c r="B339" s="4" t="s">
        <v>995</v>
      </c>
      <c r="C339" s="9" t="s">
        <v>996</v>
      </c>
    </row>
    <row r="340" spans="1:5" x14ac:dyDescent="0.25">
      <c r="A340" s="15" t="s">
        <v>1000</v>
      </c>
      <c r="B340" s="4" t="s">
        <v>999</v>
      </c>
      <c r="C340" s="9" t="s">
        <v>998</v>
      </c>
    </row>
    <row r="341" spans="1:5" x14ac:dyDescent="0.25">
      <c r="A341" s="15" t="s">
        <v>638</v>
      </c>
      <c r="B341" s="4" t="s">
        <v>7</v>
      </c>
      <c r="C341" s="7">
        <v>254</v>
      </c>
    </row>
    <row r="342" spans="1:5" x14ac:dyDescent="0.25">
      <c r="A342" s="15" t="s">
        <v>639</v>
      </c>
      <c r="B342" s="4" t="s">
        <v>46</v>
      </c>
      <c r="C342" s="8">
        <v>187</v>
      </c>
    </row>
    <row r="343" spans="1:5" x14ac:dyDescent="0.25">
      <c r="A343" s="15" t="s">
        <v>640</v>
      </c>
      <c r="B343" s="4" t="s">
        <v>641</v>
      </c>
      <c r="C343" s="9">
        <v>62</v>
      </c>
    </row>
    <row r="344" spans="1:5" x14ac:dyDescent="0.25">
      <c r="A344" s="16" t="s">
        <v>642</v>
      </c>
      <c r="B344" s="5" t="s">
        <v>1001</v>
      </c>
      <c r="C344" s="10">
        <v>274</v>
      </c>
    </row>
    <row r="345" spans="1:5" x14ac:dyDescent="0.25">
      <c r="A345" s="15" t="s">
        <v>643</v>
      </c>
      <c r="B345" s="4" t="s">
        <v>644</v>
      </c>
      <c r="C345" s="7">
        <v>212</v>
      </c>
    </row>
    <row r="346" spans="1:5" ht="15.75" x14ac:dyDescent="0.25">
      <c r="A346" s="15" t="s">
        <v>972</v>
      </c>
      <c r="B346" s="42" t="s">
        <v>964</v>
      </c>
      <c r="C346" s="7" t="s">
        <v>963</v>
      </c>
      <c r="E346" s="41"/>
    </row>
    <row r="347" spans="1:5" ht="15.75" x14ac:dyDescent="0.25">
      <c r="A347" s="15" t="s">
        <v>971</v>
      </c>
      <c r="B347" s="43" t="s">
        <v>965</v>
      </c>
      <c r="C347" s="7" t="s">
        <v>966</v>
      </c>
      <c r="D347" s="44"/>
    </row>
    <row r="348" spans="1:5" x14ac:dyDescent="0.25">
      <c r="A348" s="15" t="s">
        <v>973</v>
      </c>
      <c r="B348" s="4" t="s">
        <v>967</v>
      </c>
      <c r="C348" s="7" t="s">
        <v>968</v>
      </c>
      <c r="D348" s="44"/>
    </row>
    <row r="349" spans="1:5" ht="15.75" x14ac:dyDescent="0.25">
      <c r="A349" s="15" t="s">
        <v>974</v>
      </c>
      <c r="B349" s="43" t="s">
        <v>969</v>
      </c>
      <c r="C349" s="7" t="s">
        <v>970</v>
      </c>
      <c r="D349" s="44"/>
    </row>
    <row r="350" spans="1:5" x14ac:dyDescent="0.25">
      <c r="A350" s="15" t="s">
        <v>645</v>
      </c>
      <c r="B350" s="4" t="s">
        <v>646</v>
      </c>
      <c r="C350" s="7">
        <v>156</v>
      </c>
      <c r="D350" s="44"/>
    </row>
    <row r="351" spans="1:5" x14ac:dyDescent="0.25">
      <c r="A351" s="15" t="s">
        <v>647</v>
      </c>
      <c r="B351" s="4" t="s">
        <v>648</v>
      </c>
      <c r="C351" s="7">
        <v>140</v>
      </c>
    </row>
    <row r="352" spans="1:5" x14ac:dyDescent="0.25">
      <c r="A352" s="15" t="s">
        <v>649</v>
      </c>
      <c r="B352" s="4" t="s">
        <v>7</v>
      </c>
      <c r="C352" s="7">
        <v>225</v>
      </c>
    </row>
    <row r="353" spans="1:3" x14ac:dyDescent="0.25">
      <c r="A353" s="15" t="s">
        <v>650</v>
      </c>
      <c r="B353" s="4" t="s">
        <v>41</v>
      </c>
      <c r="C353" s="7">
        <v>135</v>
      </c>
    </row>
    <row r="354" spans="1:3" x14ac:dyDescent="0.25">
      <c r="A354" s="15" t="s">
        <v>651</v>
      </c>
      <c r="B354" s="4" t="s">
        <v>41</v>
      </c>
      <c r="C354" s="4" t="s">
        <v>652</v>
      </c>
    </row>
    <row r="355" spans="1:3" x14ac:dyDescent="0.25">
      <c r="A355" s="15" t="s">
        <v>653</v>
      </c>
      <c r="B355" s="4" t="s">
        <v>654</v>
      </c>
      <c r="C355" s="8">
        <v>100</v>
      </c>
    </row>
    <row r="356" spans="1:3" x14ac:dyDescent="0.25">
      <c r="A356" s="15" t="s">
        <v>655</v>
      </c>
      <c r="B356" s="4" t="s">
        <v>654</v>
      </c>
      <c r="C356" s="4" t="s">
        <v>656</v>
      </c>
    </row>
    <row r="357" spans="1:3" x14ac:dyDescent="0.25">
      <c r="A357" s="15" t="s">
        <v>657</v>
      </c>
      <c r="B357" s="4" t="s">
        <v>256</v>
      </c>
      <c r="C357" s="8">
        <v>17</v>
      </c>
    </row>
    <row r="358" spans="1:3" x14ac:dyDescent="0.25">
      <c r="A358" s="15" t="s">
        <v>658</v>
      </c>
      <c r="B358" s="4" t="s">
        <v>256</v>
      </c>
      <c r="C358" s="4" t="s">
        <v>659</v>
      </c>
    </row>
    <row r="359" spans="1:3" x14ac:dyDescent="0.25">
      <c r="A359" s="15" t="s">
        <v>660</v>
      </c>
      <c r="B359" s="4" t="s">
        <v>256</v>
      </c>
      <c r="C359" s="4" t="s">
        <v>661</v>
      </c>
    </row>
    <row r="360" spans="1:3" x14ac:dyDescent="0.25">
      <c r="A360" s="15" t="s">
        <v>662</v>
      </c>
      <c r="B360" s="4" t="s">
        <v>663</v>
      </c>
      <c r="C360" s="8">
        <v>101</v>
      </c>
    </row>
    <row r="361" spans="1:3" x14ac:dyDescent="0.25">
      <c r="A361" s="15" t="s">
        <v>664</v>
      </c>
      <c r="B361" s="4" t="s">
        <v>665</v>
      </c>
      <c r="C361" s="4" t="s">
        <v>666</v>
      </c>
    </row>
    <row r="362" spans="1:3" x14ac:dyDescent="0.25">
      <c r="A362" s="15" t="s">
        <v>667</v>
      </c>
      <c r="B362" s="4" t="s">
        <v>7</v>
      </c>
      <c r="C362" s="7">
        <v>260</v>
      </c>
    </row>
    <row r="363" spans="1:3" x14ac:dyDescent="0.25">
      <c r="A363" s="15" t="s">
        <v>668</v>
      </c>
      <c r="B363" s="4" t="s">
        <v>7</v>
      </c>
      <c r="C363" s="7">
        <v>227</v>
      </c>
    </row>
    <row r="364" spans="1:3" x14ac:dyDescent="0.25">
      <c r="A364" s="15" t="s">
        <v>669</v>
      </c>
      <c r="B364" s="4" t="s">
        <v>670</v>
      </c>
      <c r="C364" s="9">
        <v>28</v>
      </c>
    </row>
    <row r="365" spans="1:3" x14ac:dyDescent="0.25">
      <c r="A365" s="15" t="s">
        <v>671</v>
      </c>
      <c r="B365" s="4" t="s">
        <v>670</v>
      </c>
      <c r="C365" s="4" t="s">
        <v>672</v>
      </c>
    </row>
    <row r="366" spans="1:3" x14ac:dyDescent="0.25">
      <c r="A366" s="15" t="s">
        <v>673</v>
      </c>
      <c r="B366" s="4" t="s">
        <v>674</v>
      </c>
      <c r="C366" s="4" t="s">
        <v>675</v>
      </c>
    </row>
    <row r="367" spans="1:3" x14ac:dyDescent="0.25">
      <c r="A367" s="15" t="s">
        <v>676</v>
      </c>
      <c r="B367" s="4" t="s">
        <v>670</v>
      </c>
      <c r="C367" s="4" t="s">
        <v>677</v>
      </c>
    </row>
    <row r="368" spans="1:3" x14ac:dyDescent="0.25">
      <c r="A368" s="15" t="s">
        <v>678</v>
      </c>
      <c r="B368" s="4" t="s">
        <v>679</v>
      </c>
      <c r="C368" s="4" t="s">
        <v>680</v>
      </c>
    </row>
    <row r="369" spans="1:3" x14ac:dyDescent="0.25">
      <c r="A369" s="16" t="s">
        <v>681</v>
      </c>
      <c r="B369" s="5" t="s">
        <v>7</v>
      </c>
      <c r="C369" s="10">
        <v>273</v>
      </c>
    </row>
    <row r="370" spans="1:3" x14ac:dyDescent="0.25">
      <c r="A370" s="15" t="s">
        <v>682</v>
      </c>
      <c r="B370" s="4" t="s">
        <v>683</v>
      </c>
      <c r="C370" s="8">
        <v>103</v>
      </c>
    </row>
    <row r="371" spans="1:3" x14ac:dyDescent="0.25">
      <c r="A371" s="15" t="s">
        <v>684</v>
      </c>
      <c r="B371" s="4" t="s">
        <v>7</v>
      </c>
      <c r="C371" s="9">
        <v>200</v>
      </c>
    </row>
    <row r="372" spans="1:3" x14ac:dyDescent="0.25">
      <c r="A372" s="15" t="s">
        <v>685</v>
      </c>
      <c r="B372" s="4" t="s">
        <v>7</v>
      </c>
      <c r="C372" s="4" t="s">
        <v>686</v>
      </c>
    </row>
    <row r="373" spans="1:3" x14ac:dyDescent="0.25">
      <c r="A373" s="15" t="s">
        <v>687</v>
      </c>
      <c r="B373" s="4" t="s">
        <v>7</v>
      </c>
      <c r="C373" s="4" t="s">
        <v>688</v>
      </c>
    </row>
    <row r="374" spans="1:3" x14ac:dyDescent="0.25">
      <c r="A374" s="15" t="s">
        <v>689</v>
      </c>
      <c r="B374" s="4" t="s">
        <v>7</v>
      </c>
      <c r="C374" s="4" t="s">
        <v>690</v>
      </c>
    </row>
    <row r="375" spans="1:3" x14ac:dyDescent="0.25">
      <c r="A375" s="15" t="s">
        <v>691</v>
      </c>
      <c r="B375" s="4" t="s">
        <v>692</v>
      </c>
      <c r="C375" s="7">
        <v>139</v>
      </c>
    </row>
    <row r="376" spans="1:3" x14ac:dyDescent="0.25">
      <c r="A376" s="15" t="s">
        <v>693</v>
      </c>
      <c r="B376" s="4" t="s">
        <v>692</v>
      </c>
      <c r="C376" s="4" t="s">
        <v>694</v>
      </c>
    </row>
    <row r="377" spans="1:3" x14ac:dyDescent="0.25">
      <c r="A377" s="15" t="s">
        <v>695</v>
      </c>
      <c r="B377" s="4" t="s">
        <v>7</v>
      </c>
      <c r="C377" s="8">
        <v>186</v>
      </c>
    </row>
    <row r="378" spans="1:3" x14ac:dyDescent="0.25">
      <c r="A378" s="15" t="s">
        <v>696</v>
      </c>
      <c r="B378" s="4" t="s">
        <v>7</v>
      </c>
      <c r="C378" s="4" t="s">
        <v>697</v>
      </c>
    </row>
    <row r="379" spans="1:3" x14ac:dyDescent="0.25">
      <c r="A379" s="15" t="s">
        <v>698</v>
      </c>
      <c r="B379" s="4" t="s">
        <v>7</v>
      </c>
      <c r="C379" s="4" t="s">
        <v>699</v>
      </c>
    </row>
    <row r="380" spans="1:3" x14ac:dyDescent="0.25">
      <c r="A380" s="15" t="s">
        <v>700</v>
      </c>
      <c r="B380" s="4" t="s">
        <v>701</v>
      </c>
      <c r="C380" s="8">
        <v>104</v>
      </c>
    </row>
    <row r="381" spans="1:3" x14ac:dyDescent="0.25">
      <c r="A381" s="15" t="s">
        <v>702</v>
      </c>
      <c r="B381" s="4" t="s">
        <v>703</v>
      </c>
      <c r="C381" s="4" t="s">
        <v>704</v>
      </c>
    </row>
    <row r="382" spans="1:3" x14ac:dyDescent="0.25">
      <c r="A382" s="15" t="s">
        <v>705</v>
      </c>
      <c r="B382" s="4" t="s">
        <v>701</v>
      </c>
      <c r="C382" s="4" t="s">
        <v>706</v>
      </c>
    </row>
    <row r="383" spans="1:3" x14ac:dyDescent="0.25">
      <c r="A383" s="15" t="s">
        <v>707</v>
      </c>
      <c r="B383" s="4" t="s">
        <v>7</v>
      </c>
      <c r="C383" s="7">
        <v>230</v>
      </c>
    </row>
    <row r="384" spans="1:3" x14ac:dyDescent="0.25">
      <c r="A384" s="15" t="s">
        <v>708</v>
      </c>
      <c r="B384" s="4" t="s">
        <v>48</v>
      </c>
      <c r="C384" s="8">
        <v>8</v>
      </c>
    </row>
    <row r="385" spans="1:3" x14ac:dyDescent="0.25">
      <c r="A385" s="15" t="s">
        <v>709</v>
      </c>
      <c r="B385" s="4" t="s">
        <v>48</v>
      </c>
      <c r="C385" s="4" t="s">
        <v>710</v>
      </c>
    </row>
    <row r="386" spans="1:3" x14ac:dyDescent="0.25">
      <c r="A386" s="15" t="s">
        <v>711</v>
      </c>
      <c r="B386" s="4" t="s">
        <v>48</v>
      </c>
      <c r="C386" s="4" t="s">
        <v>712</v>
      </c>
    </row>
    <row r="387" spans="1:3" x14ac:dyDescent="0.25">
      <c r="A387" s="15" t="s">
        <v>713</v>
      </c>
      <c r="B387" s="4" t="s">
        <v>714</v>
      </c>
      <c r="C387" s="7">
        <v>162</v>
      </c>
    </row>
    <row r="388" spans="1:3" x14ac:dyDescent="0.25">
      <c r="A388" s="15" t="s">
        <v>715</v>
      </c>
      <c r="B388" s="4" t="s">
        <v>7</v>
      </c>
      <c r="C388" s="8">
        <v>211</v>
      </c>
    </row>
    <row r="389" spans="1:3" x14ac:dyDescent="0.25">
      <c r="A389" s="15" t="s">
        <v>716</v>
      </c>
      <c r="B389" s="4" t="s">
        <v>7</v>
      </c>
      <c r="C389" s="4" t="s">
        <v>717</v>
      </c>
    </row>
    <row r="390" spans="1:3" x14ac:dyDescent="0.25">
      <c r="A390" s="15" t="s">
        <v>718</v>
      </c>
      <c r="B390" s="4" t="s">
        <v>7</v>
      </c>
      <c r="C390" s="4" t="s">
        <v>719</v>
      </c>
    </row>
    <row r="391" spans="1:3" x14ac:dyDescent="0.25">
      <c r="A391" s="15" t="s">
        <v>720</v>
      </c>
      <c r="B391" s="4" t="s">
        <v>7</v>
      </c>
      <c r="C391" s="4" t="s">
        <v>721</v>
      </c>
    </row>
    <row r="392" spans="1:3" x14ac:dyDescent="0.25">
      <c r="C392" s="4" t="s">
        <v>722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2" sqref="B32"/>
    </sheetView>
  </sheetViews>
  <sheetFormatPr defaultRowHeight="15" x14ac:dyDescent="0.25"/>
  <sheetData>
    <row r="1" spans="1:3" x14ac:dyDescent="0.25">
      <c r="A1" s="26">
        <v>41889</v>
      </c>
      <c r="B1" s="550" t="s">
        <v>933</v>
      </c>
      <c r="C1" s="551"/>
    </row>
    <row r="2" spans="1:3" x14ac:dyDescent="0.25">
      <c r="A2" s="27">
        <v>41924</v>
      </c>
      <c r="B2" s="552" t="s">
        <v>934</v>
      </c>
      <c r="C2" s="553"/>
    </row>
    <row r="3" spans="1:3" x14ac:dyDescent="0.25">
      <c r="A3" s="28">
        <v>41927</v>
      </c>
      <c r="B3" s="548" t="s">
        <v>935</v>
      </c>
      <c r="C3" s="549"/>
    </row>
    <row r="4" spans="1:3" x14ac:dyDescent="0.25">
      <c r="A4" s="29">
        <v>41945</v>
      </c>
      <c r="B4" s="548" t="s">
        <v>936</v>
      </c>
      <c r="C4" s="549"/>
    </row>
    <row r="5" spans="1:3" x14ac:dyDescent="0.25">
      <c r="A5" s="29">
        <v>41958</v>
      </c>
      <c r="B5" s="548" t="s">
        <v>937</v>
      </c>
      <c r="C5" s="549"/>
    </row>
    <row r="6" spans="1:3" x14ac:dyDescent="0.25">
      <c r="A6" s="29">
        <v>41998</v>
      </c>
      <c r="B6" s="548" t="s">
        <v>938</v>
      </c>
      <c r="C6" s="549"/>
    </row>
  </sheetData>
  <mergeCells count="6">
    <mergeCell ref="B6:C6"/>
    <mergeCell ref="B1:C1"/>
    <mergeCell ref="B2:C2"/>
    <mergeCell ref="B3:C3"/>
    <mergeCell ref="B4:C4"/>
    <mergeCell ref="B5:C5"/>
  </mergeCells>
  <conditionalFormatting sqref="A4:B6">
    <cfRule type="cellIs" dxfId="3" priority="4" stopIfTrue="1" operator="equal">
      <formula>"NL"</formula>
    </cfRule>
  </conditionalFormatting>
  <conditionalFormatting sqref="A1:B6">
    <cfRule type="containsText" dxfId="2" priority="2" stopIfTrue="1" operator="containsText" text="CCNL">
      <formula>NOT(ISERROR(SEARCH("CCNL",A1)))</formula>
    </cfRule>
    <cfRule type="containsText" dxfId="1" priority="3" stopIfTrue="1" operator="containsText" text="NL">
      <formula>NOT(ISERROR(SEARCH("NL",A1)))</formula>
    </cfRule>
  </conditionalFormatting>
  <conditionalFormatting sqref="A1:B6">
    <cfRule type="containsText" dxfId="0" priority="1" stopIfTrue="1" operator="containsText" text="NL">
      <formula>NOT(ISERROR(SEARCH("NL",A1)))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Calendário 2015</vt:lpstr>
      <vt:lpstr>Unidades</vt:lpstr>
      <vt:lpstr>Plan3</vt:lpstr>
      <vt:lpstr>Plan1</vt:lpstr>
      <vt:lpstr>Plan2</vt:lpstr>
      <vt:lpstr>'Calendário 2015'!Area_de_impressao</vt:lpstr>
    </vt:vector>
  </TitlesOfParts>
  <Company>CENTRO PAULA SOUZA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Ivair S. Moro</dc:creator>
  <cp:lastModifiedBy>Marcelo</cp:lastModifiedBy>
  <cp:lastPrinted>2015-02-18T23:13:28Z</cp:lastPrinted>
  <dcterms:created xsi:type="dcterms:W3CDTF">2014-09-30T11:48:04Z</dcterms:created>
  <dcterms:modified xsi:type="dcterms:W3CDTF">2015-02-19T00:04:30Z</dcterms:modified>
</cp:coreProperties>
</file>