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<sst xmlns="http://schemas.openxmlformats.org/spreadsheetml/2006/main" count="94" uniqueCount="70">
  <si>
    <t>Matriz de Marco de Trabajo de HU</t>
  </si>
  <si>
    <t>ITEM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</si>
  <si>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</si>
  <si>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</si>
  <si>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</si>
  <si>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</si>
  <si>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</si>
  <si>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</si>
  <si>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</si>
  <si>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</si>
  <si>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</si>
  <si>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</si>
  <si>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</si>
  <si>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</si>
  <si>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</si>
  <si>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</si>
  <si>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El sistema deberá registrar datos de trabajadores a maquina de forma rapida y evitando confucion de caracteres</t>
  </si>
  <si>
    <t>Para que la organización pueda almacenar toda la información de sus trabajadores en archivos digitales, mejorando el acceso, organización y legibilidad de los datos, y reduciendo los problemas asociados al manejo físico de papeles.</t>
  </si>
  <si>
    <t xml:space="preserve">Personal administrativo </t>
  </si>
  <si>
    <t>Desarrollar una funcionalidad que permita registrar los datos a través de una interfaz sencilla, donde el usuario pueda ingresar campos como nombre, cédula y puesto.</t>
  </si>
  <si>
    <t>Kevin Ramos</t>
  </si>
  <si>
    <t>Alta</t>
  </si>
  <si>
    <t>No iniciado</t>
  </si>
  <si>
    <t>Se verificará que al ingresar datos desde la interfaz, estos se almacenen correctamente en el archivo .txt, manteniendo el orden, sin errores en la estructura y permitiendo que se puedan abrir y leer sin dificultad.</t>
  </si>
  <si>
    <t>-</t>
  </si>
  <si>
    <t>Registro digital de trabajadores</t>
  </si>
  <si>
    <t>REQ002</t>
  </si>
  <si>
    <t>Buscar registros</t>
  </si>
  <si>
    <t>El sistema deberá facilitar la busqueda de datos de trabajadores por varios campos</t>
  </si>
  <si>
    <t>Para que el usuario pueda encontrar de forma rápida y precisa la información de un trabajador sin tener que revisar todo el archivo.</t>
  </si>
  <si>
    <t>Una función que permita ingresar un dato de búsqueda como nombre o cédula, y que el sistema lea el archivo .txt y devuelva en pantalla solo los registros que coincidan con lo solicitado.</t>
  </si>
  <si>
    <t>Diego Hidalgo</t>
  </si>
  <si>
    <t>Probar búsquedas con diferentes criterios y validar que el sistema muestre correctamente los resultados o un mensaje cuando no haya coincidencias.</t>
  </si>
  <si>
    <t>Búsqueda rápida de trabajadores</t>
  </si>
  <si>
    <t>REQ003</t>
  </si>
  <si>
    <t>Edicion o actualizacion de registros</t>
  </si>
  <si>
    <t>El sistema permitirá editar de forma eficiente al actualizar o cambiar datos de los trabajadors</t>
  </si>
  <si>
    <t>Para mantener los registros actualizados sin tener que rehacer el archivo cada vez que se necesite modificar algún dato.</t>
  </si>
  <si>
    <t>Desarrollar una funcionalidad que permita buscar un registro existente, mostrarlo en pantalla, modificar los campos necesarios y guardar los cambios en el archivo .txt sin afectar los demás registros.</t>
  </si>
  <si>
    <t xml:space="preserve">Media </t>
  </si>
  <si>
    <t xml:space="preserve">
Modificar diferentes campos de un registro existente y revisar el archivo .txt para confirmar que los cambios se hayan guardado correctamente sin perder información de otros registros.</t>
  </si>
  <si>
    <t>Edición y actualización de datos de trabajadores</t>
  </si>
  <si>
    <t>REQ004</t>
  </si>
  <si>
    <t>Mostrar los registros</t>
  </si>
  <si>
    <t>El sistema permitirá visualizar de forma rapida los registros existentes</t>
  </si>
  <si>
    <t>Para que el usuario pueda revisar o verificar de forma rápida toda la información registrada, sin necesidad de abrir el archivo manualmente.</t>
  </si>
  <si>
    <t>Crear una funcionalidad que lea todo el contenido del archivo .txt y lo muestre en la interfaz de forma ordenada, permitiendo al usuario visualizar la información completa en pantalla.</t>
  </si>
  <si>
    <t>Ocler Delgado</t>
  </si>
  <si>
    <t>Ejecutar la función de visualización y comprobar que todos los registros se muestren correctamente en pantalla, en el mismo orden en que están almacenados en el archivo .txt.</t>
  </si>
  <si>
    <t>Visualización general de los registros</t>
  </si>
  <si>
    <t>REQ005</t>
  </si>
  <si>
    <t>Eliminar registros</t>
  </si>
  <si>
    <t>El sistema deberá tener la opcion de eliminar registros que ya no seran necesarios</t>
  </si>
  <si>
    <t xml:space="preserve">Para mantener el archivo de registros limpio, organizado y solo con la información vigente que realmente se necesita consultar o gestionar.
</t>
  </si>
  <si>
    <t xml:space="preserve">
Desarrollar una funcionalidad que permita al usuario buscar un registro específico, confirmar su eliminación y actualizar el archivo .txt dejando solo los registros válidos.</t>
  </si>
  <si>
    <t>Eliminar uno o varios registros y revisar que el archivo .txt ya no contenga los datos eliminados, manteniendo el resto de registros intactos.</t>
  </si>
  <si>
    <t>Eliminación de registros innecesarios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</si>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</sst>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u/>
      <sz val="11.0"/>
      <color theme="1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shrinkToFit="0" vertical="center" wrapText="1"/>
    </xf>
    <xf borderId="2" fillId="0" fontId="6" numFmtId="14" xfId="0" applyAlignment="1" applyBorder="1" applyFont="1" applyNumberFormat="1">
      <alignment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5" fillId="3" fontId="11" numFmtId="0" xfId="0" applyAlignment="1" applyBorder="1" applyFill="1" applyFont="1">
      <alignment horizontal="center" shrinkToFit="0" vertical="center" wrapText="1"/>
    </xf>
    <xf borderId="6" fillId="0" fontId="12" numFmtId="0" xfId="0" applyBorder="1" applyFont="1"/>
    <xf borderId="7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8" fillId="3" fontId="2" numFmtId="0" xfId="0" applyBorder="1" applyFont="1"/>
    <xf borderId="9" fillId="3" fontId="10" numFmtId="0" xfId="0" applyAlignment="1" applyBorder="1" applyFont="1">
      <alignment horizontal="left" shrinkToFit="0" vertical="center" wrapText="1"/>
    </xf>
    <xf borderId="9" fillId="3" fontId="1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3" fontId="2" numFmtId="0" xfId="0" applyBorder="1" applyFont="1"/>
    <xf borderId="12" fillId="4" fontId="13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vertical="center"/>
    </xf>
    <xf borderId="5" fillId="4" fontId="13" numFmtId="0" xfId="0" applyAlignment="1" applyBorder="1" applyFont="1">
      <alignment horizontal="center" vertical="center"/>
    </xf>
    <xf borderId="13" fillId="3" fontId="2" numFmtId="0" xfId="0" applyBorder="1" applyFont="1"/>
    <xf borderId="14" fillId="3" fontId="2" numFmtId="0" xfId="0" applyBorder="1" applyFont="1"/>
    <xf borderId="12" fillId="5" fontId="15" numFmtId="0" xfId="0" applyAlignment="1" applyBorder="1" applyFill="1" applyFont="1">
      <alignment horizontal="center" vertical="center"/>
    </xf>
    <xf borderId="13" fillId="3" fontId="1" numFmtId="0" xfId="0" applyAlignment="1" applyBorder="1" applyFont="1">
      <alignment shrinkToFit="0" vertical="center" wrapText="1"/>
    </xf>
    <xf borderId="5" fillId="5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vertical="center"/>
    </xf>
    <xf borderId="13" fillId="3" fontId="15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15" fillId="6" fontId="13" numFmtId="0" xfId="0" applyAlignment="1" applyBorder="1" applyFill="1" applyFont="1">
      <alignment horizontal="center" vertical="center"/>
    </xf>
    <xf borderId="16" fillId="5" fontId="1" numFmtId="0" xfId="0" applyAlignment="1" applyBorder="1" applyFont="1">
      <alignment horizontal="center" shrinkToFit="0" vertical="center" wrapText="1"/>
    </xf>
    <xf borderId="17" fillId="0" fontId="12" numFmtId="0" xfId="0" applyBorder="1" applyFont="1"/>
    <xf borderId="18" fillId="0" fontId="12" numFmtId="0" xfId="0" applyBorder="1" applyFont="1"/>
    <xf borderId="16" fillId="5" fontId="1" numFmtId="0" xfId="0" applyAlignment="1" applyBorder="1" applyFont="1">
      <alignment horizontal="center" vertical="center"/>
    </xf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16" fillId="7" fontId="16" numFmtId="0" xfId="0" applyAlignment="1" applyBorder="1" applyFill="1" applyFont="1">
      <alignment horizontal="center" vertical="center"/>
    </xf>
    <xf borderId="26" fillId="2" fontId="15" numFmtId="0" xfId="0" applyAlignment="1" applyBorder="1" applyFont="1">
      <alignment horizontal="center" vertical="center"/>
    </xf>
    <xf borderId="27" fillId="0" fontId="12" numFmtId="0" xfId="0" applyBorder="1" applyFont="1"/>
    <xf borderId="28" fillId="0" fontId="12" numFmtId="0" xfId="0" applyBorder="1" applyFont="1"/>
    <xf borderId="29" fillId="0" fontId="12" numFmtId="0" xfId="0" applyBorder="1" applyFont="1"/>
    <xf borderId="30" fillId="0" fontId="12" numFmtId="0" xfId="0" applyBorder="1" applyFont="1"/>
    <xf borderId="31" fillId="0" fontId="12" numFmtId="0" xfId="0" applyBorder="1" applyFont="1"/>
    <xf borderId="16" fillId="4" fontId="13" numFmtId="0" xfId="0" applyAlignment="1" applyBorder="1" applyFont="1">
      <alignment horizontal="center" vertical="center"/>
    </xf>
    <xf borderId="32" fillId="3" fontId="2" numFmtId="0" xfId="0" applyBorder="1" applyFont="1"/>
    <xf borderId="33" fillId="3" fontId="2" numFmtId="0" xfId="0" applyBorder="1" applyFont="1"/>
    <xf borderId="34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2.5"/>
    <col customWidth="1" min="7" max="7" width="20.63"/>
    <col customWidth="1" min="8" max="12" width="10.63"/>
    <col customWidth="1" min="13" max="15" width="20.63"/>
  </cols>
  <sheetData>
    <row r="1">
      <c r="I1" s="1"/>
      <c r="J1" s="1"/>
      <c r="K1" s="2"/>
      <c r="L1" s="3"/>
    </row>
    <row r="2" ht="12.75" customHeight="1">
      <c r="I2" s="1"/>
      <c r="J2" s="1"/>
      <c r="K2" s="2"/>
      <c r="L2" s="3"/>
    </row>
    <row r="3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7">
        <v>33.0</v>
      </c>
      <c r="D5" s="8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6" t="s">
        <v>13</v>
      </c>
    </row>
    <row r="6" ht="155.25" customHeight="1">
      <c r="B6" s="9" t="s">
        <v>14</v>
      </c>
      <c r="C6" s="10" t="s">
        <v>15</v>
      </c>
      <c r="D6" s="11" t="s">
        <v>16</v>
      </c>
      <c r="E6" s="11" t="s">
        <v>17</v>
      </c>
      <c r="F6" s="11" t="s">
        <v>18</v>
      </c>
      <c r="G6" s="11" t="s">
        <v>19</v>
      </c>
      <c r="H6" s="11" t="s">
        <v>20</v>
      </c>
      <c r="I6" s="12">
        <v>10.0</v>
      </c>
      <c r="J6" s="13"/>
      <c r="K6" s="12" t="s">
        <v>21</v>
      </c>
      <c r="L6" s="12" t="s">
        <v>22</v>
      </c>
      <c r="M6" s="14" t="s">
        <v>23</v>
      </c>
      <c r="N6" s="15" t="s">
        <v>24</v>
      </c>
      <c r="O6" s="16" t="s">
        <v>25</v>
      </c>
    </row>
    <row r="7" ht="100.5" customHeight="1">
      <c r="B7" s="9" t="s">
        <v>26</v>
      </c>
      <c r="C7" s="10" t="s">
        <v>27</v>
      </c>
      <c r="D7" s="11" t="s">
        <v>28</v>
      </c>
      <c r="E7" s="11" t="s">
        <v>29</v>
      </c>
      <c r="F7" s="11" t="s">
        <v>18</v>
      </c>
      <c r="G7" s="11" t="s">
        <v>30</v>
      </c>
      <c r="H7" s="11" t="s">
        <v>31</v>
      </c>
      <c r="I7" s="12">
        <v>8.0</v>
      </c>
      <c r="J7" s="13"/>
      <c r="K7" s="12" t="s">
        <v>21</v>
      </c>
      <c r="L7" s="17" t="s">
        <v>22</v>
      </c>
      <c r="M7" s="18" t="s">
        <v>32</v>
      </c>
      <c r="N7" s="12" t="s">
        <v>24</v>
      </c>
      <c r="O7" s="16" t="s">
        <v>33</v>
      </c>
    </row>
    <row r="8" ht="118.5" customHeight="1">
      <c r="B8" s="9" t="s">
        <v>34</v>
      </c>
      <c r="C8" s="19" t="s">
        <v>35</v>
      </c>
      <c r="D8" s="14" t="s">
        <v>36</v>
      </c>
      <c r="E8" s="14" t="s">
        <v>37</v>
      </c>
      <c r="F8" s="11" t="s">
        <v>18</v>
      </c>
      <c r="G8" s="14" t="s">
        <v>38</v>
      </c>
      <c r="H8" s="14" t="s">
        <v>31</v>
      </c>
      <c r="I8" s="15">
        <v>9.0</v>
      </c>
      <c r="J8" s="13"/>
      <c r="K8" s="12" t="s">
        <v>39</v>
      </c>
      <c r="L8" s="12" t="s">
        <v>22</v>
      </c>
      <c r="M8" s="11" t="s">
        <v>40</v>
      </c>
      <c r="N8" s="12" t="s">
        <v>24</v>
      </c>
      <c r="O8" s="11" t="s">
        <v>41</v>
      </c>
    </row>
    <row r="9" ht="111.75" customHeight="1">
      <c r="B9" s="9" t="s">
        <v>42</v>
      </c>
      <c r="C9" s="10" t="s">
        <v>43</v>
      </c>
      <c r="D9" s="11" t="s">
        <v>44</v>
      </c>
      <c r="E9" s="11" t="s">
        <v>45</v>
      </c>
      <c r="F9" s="11" t="s">
        <v>18</v>
      </c>
      <c r="G9" s="11" t="s">
        <v>46</v>
      </c>
      <c r="H9" s="11" t="s">
        <v>47</v>
      </c>
      <c r="I9" s="12">
        <v>6.0</v>
      </c>
      <c r="J9" s="13"/>
      <c r="K9" s="12" t="s">
        <v>39</v>
      </c>
      <c r="L9" s="12" t="s">
        <v>22</v>
      </c>
      <c r="M9" s="11" t="s">
        <v>48</v>
      </c>
      <c r="N9" s="12" t="s">
        <v>24</v>
      </c>
      <c r="O9" s="11" t="s">
        <v>49</v>
      </c>
    </row>
    <row r="10" ht="121.5" customHeight="1">
      <c r="B10" s="9" t="s">
        <v>50</v>
      </c>
      <c r="C10" s="10" t="s">
        <v>51</v>
      </c>
      <c r="D10" s="11" t="s">
        <v>52</v>
      </c>
      <c r="E10" s="11" t="s">
        <v>53</v>
      </c>
      <c r="F10" s="11" t="s">
        <v>18</v>
      </c>
      <c r="G10" s="11" t="s">
        <v>54</v>
      </c>
      <c r="H10" s="11" t="s">
        <v>31</v>
      </c>
      <c r="I10" s="12">
        <v>7.0</v>
      </c>
      <c r="J10" s="13"/>
      <c r="K10" s="12" t="s">
        <v>21</v>
      </c>
      <c r="L10" s="12" t="s">
        <v>22</v>
      </c>
      <c r="M10" s="11" t="s">
        <v>55</v>
      </c>
      <c r="N10" s="20"/>
      <c r="O10" s="21" t="s">
        <v>56</v>
      </c>
    </row>
    <row r="11" ht="19.5" customHeight="1">
      <c r="I11" s="3"/>
      <c r="J11" s="3"/>
      <c r="K11" s="22"/>
      <c r="L11" s="3"/>
    </row>
    <row r="12" ht="19.5" customHeight="1">
      <c r="D12" s="23"/>
      <c r="I12" s="1"/>
      <c r="J12" s="1"/>
      <c r="K12" s="2"/>
      <c r="L12" s="3"/>
    </row>
    <row r="13" ht="19.5" customHeight="1">
      <c r="I13" s="1"/>
      <c r="J13" s="1"/>
      <c r="K13" s="2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24"/>
      <c r="L15" s="3"/>
    </row>
    <row r="16" ht="19.5" customHeight="1">
      <c r="I16" s="1"/>
      <c r="J16" s="1"/>
      <c r="K16" s="24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21</v>
      </c>
      <c r="L20" s="1" t="s">
        <v>22</v>
      </c>
      <c r="M20" s="5"/>
    </row>
    <row r="21" ht="19.5" customHeight="1">
      <c r="I21" s="1"/>
      <c r="J21" s="1"/>
      <c r="K21" s="2" t="s">
        <v>39</v>
      </c>
      <c r="L21" s="1" t="s">
        <v>57</v>
      </c>
      <c r="M21" s="5"/>
    </row>
    <row r="22" ht="19.5" customHeight="1">
      <c r="I22" s="1"/>
      <c r="J22" s="1"/>
      <c r="K22" s="2" t="s">
        <v>58</v>
      </c>
      <c r="L22" s="1" t="s">
        <v>59</v>
      </c>
      <c r="M22" s="5"/>
    </row>
    <row r="23" ht="19.5" customHeight="1">
      <c r="I23" s="1"/>
      <c r="J23" s="1"/>
      <c r="K23" s="2"/>
      <c r="L23" s="1" t="s">
        <v>60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10">
      <formula1>$L$20:$L$23</formula1>
    </dataValidation>
    <dataValidation type="list" allowBlank="1" showErrorMessage="1" sqref="K6:K10">
      <formula1>$K$20:$K$22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25"/>
      <c r="D4" s="25"/>
      <c r="E4" s="25"/>
      <c r="F4" s="5"/>
    </row>
    <row r="5" hidden="1">
      <c r="C5" s="25"/>
      <c r="D5" s="25"/>
      <c r="E5" s="25"/>
      <c r="F5" s="5"/>
    </row>
    <row r="6" ht="39.75" customHeight="1">
      <c r="B6" s="26" t="s">
        <v>61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8"/>
    </row>
    <row r="7" ht="9.75" customHeight="1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ht="9.75" customHeight="1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ht="30.0" customHeight="1">
      <c r="B9" s="35"/>
      <c r="C9" s="36" t="s">
        <v>1</v>
      </c>
      <c r="D9" s="37"/>
      <c r="E9" s="38" t="s">
        <v>62</v>
      </c>
      <c r="F9" s="28"/>
      <c r="G9" s="37"/>
      <c r="H9" s="38" t="s">
        <v>10</v>
      </c>
      <c r="I9" s="28"/>
      <c r="J9" s="39"/>
      <c r="K9" s="39"/>
      <c r="L9" s="39"/>
      <c r="M9" s="39"/>
      <c r="N9" s="39"/>
      <c r="O9" s="39"/>
      <c r="P9" s="40"/>
    </row>
    <row r="10" ht="30.0" customHeight="1">
      <c r="B10" s="35"/>
      <c r="C10" s="41" t="s">
        <v>26</v>
      </c>
      <c r="D10" s="42"/>
      <c r="E10" s="43" t="str">
        <f>VLOOKUP(C10,'Formato descripción HU'!B6:O10,5,0)</f>
        <v>Personal administrativo </v>
      </c>
      <c r="F10" s="28"/>
      <c r="G10" s="44"/>
      <c r="H10" s="43" t="str">
        <f>VLOOKUP(C10,'Formato descripción HU'!B6:O10,11,0)</f>
        <v>No iniciado</v>
      </c>
      <c r="I10" s="28"/>
      <c r="J10" s="44"/>
      <c r="K10" s="39"/>
      <c r="L10" s="39"/>
      <c r="M10" s="39"/>
      <c r="N10" s="39"/>
      <c r="O10" s="39"/>
      <c r="P10" s="40"/>
    </row>
    <row r="11" ht="9.75" customHeight="1">
      <c r="B11" s="35"/>
      <c r="C11" s="45"/>
      <c r="D11" s="42"/>
      <c r="E11" s="46"/>
      <c r="F11" s="46"/>
      <c r="G11" s="44"/>
      <c r="H11" s="46"/>
      <c r="I11" s="46"/>
      <c r="J11" s="44"/>
      <c r="K11" s="46"/>
      <c r="L11" s="46"/>
      <c r="M11" s="39"/>
      <c r="N11" s="46"/>
      <c r="O11" s="46"/>
      <c r="P11" s="40"/>
    </row>
    <row r="12" ht="30.0" customHeight="1">
      <c r="B12" s="35"/>
      <c r="C12" s="36" t="s">
        <v>63</v>
      </c>
      <c r="D12" s="42"/>
      <c r="E12" s="38" t="s">
        <v>9</v>
      </c>
      <c r="F12" s="28"/>
      <c r="G12" s="44"/>
      <c r="H12" s="38" t="s">
        <v>64</v>
      </c>
      <c r="I12" s="28"/>
      <c r="J12" s="44"/>
      <c r="K12" s="46"/>
      <c r="L12" s="46"/>
      <c r="M12" s="39"/>
      <c r="N12" s="46"/>
      <c r="O12" s="46"/>
      <c r="P12" s="40"/>
    </row>
    <row r="13" ht="30.0" customHeight="1">
      <c r="B13" s="35"/>
      <c r="C13" s="41">
        <f>VLOOKUP('Historia de Usuario'!C10,'Formato descripción HU'!B6:O10,8,0)</f>
        <v>8</v>
      </c>
      <c r="D13" s="42"/>
      <c r="E13" s="43" t="str">
        <f>VLOOKUP(C10,'Formato descripción HU'!B6:O10,10,0)</f>
        <v>Alta</v>
      </c>
      <c r="F13" s="28"/>
      <c r="G13" s="44"/>
      <c r="H13" s="43" t="str">
        <f>VLOOKUP(C10,'Formato descripción HU'!B6:O10,7,0)</f>
        <v>Diego Hidalgo</v>
      </c>
      <c r="I13" s="28"/>
      <c r="J13" s="44"/>
      <c r="K13" s="46"/>
      <c r="L13" s="46"/>
      <c r="M13" s="39"/>
      <c r="N13" s="46"/>
      <c r="O13" s="46"/>
      <c r="P13" s="40"/>
    </row>
    <row r="14" ht="9.75" customHeight="1">
      <c r="B14" s="35"/>
      <c r="C14" s="39"/>
      <c r="D14" s="42"/>
      <c r="E14" s="39"/>
      <c r="F14" s="39"/>
      <c r="G14" s="44"/>
      <c r="H14" s="44"/>
      <c r="I14" s="39"/>
      <c r="J14" s="39"/>
      <c r="K14" s="39"/>
      <c r="L14" s="39"/>
      <c r="M14" s="39"/>
      <c r="N14" s="39"/>
      <c r="O14" s="39"/>
      <c r="P14" s="40"/>
    </row>
    <row r="15" ht="19.5" customHeight="1">
      <c r="B15" s="35"/>
      <c r="C15" s="47" t="s">
        <v>65</v>
      </c>
      <c r="D15" s="48" t="str">
        <f>VLOOKUP(C10,'Formato descripción HU'!B6:O10,3,0)</f>
        <v>El sistema deberá facilitar la busqueda de datos de trabajadores por varios campos</v>
      </c>
      <c r="E15" s="49"/>
      <c r="F15" s="39"/>
      <c r="G15" s="47" t="s">
        <v>66</v>
      </c>
      <c r="H15" s="48" t="str">
        <f>VLOOKUP(C10,'Formato descripción HU'!B6:O10,4,0)</f>
        <v>Para que el usuario pueda encontrar de forma rápida y precisa la información de un trabajador sin tener que revisar todo el archivo.</v>
      </c>
      <c r="I15" s="50"/>
      <c r="J15" s="49"/>
      <c r="K15" s="39"/>
      <c r="L15" s="47" t="s">
        <v>67</v>
      </c>
      <c r="M15" s="51" t="str">
        <f>VLOOKUP(C10,'Formato descripción HU'!B6:O10,6,0)</f>
        <v>Una función que permita ingresar un dato de búsqueda como nombre o cédula, y que el sistema lea el archivo .txt y devuelva en pantalla solo los registros que coincidan con lo solicitado.</v>
      </c>
      <c r="N15" s="50"/>
      <c r="O15" s="49"/>
      <c r="P15" s="40"/>
    </row>
    <row r="16" ht="19.5" customHeight="1">
      <c r="B16" s="35"/>
      <c r="C16" s="52"/>
      <c r="D16" s="53"/>
      <c r="E16" s="54"/>
      <c r="F16" s="39"/>
      <c r="G16" s="52"/>
      <c r="H16" s="53"/>
      <c r="J16" s="54"/>
      <c r="K16" s="39"/>
      <c r="L16" s="52"/>
      <c r="M16" s="53"/>
      <c r="O16" s="54"/>
      <c r="P16" s="40"/>
    </row>
    <row r="17" ht="19.5" customHeight="1">
      <c r="B17" s="35"/>
      <c r="C17" s="55"/>
      <c r="D17" s="56"/>
      <c r="E17" s="57"/>
      <c r="F17" s="39"/>
      <c r="G17" s="55"/>
      <c r="H17" s="56"/>
      <c r="I17" s="58"/>
      <c r="J17" s="57"/>
      <c r="K17" s="39"/>
      <c r="L17" s="55"/>
      <c r="M17" s="56"/>
      <c r="N17" s="58"/>
      <c r="O17" s="57"/>
      <c r="P17" s="40"/>
    </row>
    <row r="18" ht="9.75" customHeight="1">
      <c r="B18" s="35"/>
      <c r="C18" s="39"/>
      <c r="D18" s="39"/>
      <c r="E18" s="39"/>
      <c r="F18" s="39"/>
      <c r="G18" s="44"/>
      <c r="H18" s="44"/>
      <c r="I18" s="44"/>
      <c r="J18" s="39"/>
      <c r="K18" s="39"/>
      <c r="L18" s="39"/>
      <c r="M18" s="39"/>
      <c r="N18" s="39"/>
      <c r="O18" s="39"/>
      <c r="P18" s="40"/>
    </row>
    <row r="19" ht="19.5" customHeight="1">
      <c r="B19" s="35"/>
      <c r="C19" s="59" t="s">
        <v>68</v>
      </c>
      <c r="D19" s="49"/>
      <c r="E19" s="60" t="str">
        <f>VLOOKUP(C10,'Formato descripción HU'!B6:O10,14,0)</f>
        <v>Búsqueda rápida de trabajadores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40"/>
    </row>
    <row r="20" ht="19.5" customHeight="1">
      <c r="B20" s="35"/>
      <c r="C20" s="56"/>
      <c r="D20" s="57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40"/>
    </row>
    <row r="21" ht="9.75" customHeight="1">
      <c r="B21" s="35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</row>
    <row r="22" ht="19.5" customHeight="1">
      <c r="B22" s="35"/>
      <c r="C22" s="66" t="s">
        <v>69</v>
      </c>
      <c r="D22" s="49"/>
      <c r="E22" s="51" t="str">
        <f>VLOOKUP(C10,'Formato descripción HU'!B6:O10,12,0)</f>
        <v>Probar búsquedas con diferentes criterios y validar que el sistema muestre correctamente los resultados o un mensaje cuando no haya coincidencias.</v>
      </c>
      <c r="F22" s="50"/>
      <c r="G22" s="50"/>
      <c r="H22" s="49"/>
      <c r="I22" s="39"/>
      <c r="J22" s="66" t="s">
        <v>12</v>
      </c>
      <c r="K22" s="49"/>
      <c r="L22" s="51" t="str">
        <f>VLOOKUP(C10,'Formato descripción HU'!B6:O10,13,0)</f>
        <v>-</v>
      </c>
      <c r="M22" s="50"/>
      <c r="N22" s="50"/>
      <c r="O22" s="49"/>
      <c r="P22" s="40"/>
    </row>
    <row r="23" ht="19.5" customHeight="1">
      <c r="B23" s="35"/>
      <c r="C23" s="53"/>
      <c r="D23" s="54"/>
      <c r="E23" s="53"/>
      <c r="H23" s="54"/>
      <c r="I23" s="39"/>
      <c r="J23" s="53"/>
      <c r="K23" s="54"/>
      <c r="L23" s="53"/>
      <c r="O23" s="54"/>
      <c r="P23" s="40"/>
    </row>
    <row r="24" ht="19.5" customHeight="1">
      <c r="B24" s="35"/>
      <c r="C24" s="56"/>
      <c r="D24" s="57"/>
      <c r="E24" s="56"/>
      <c r="F24" s="58"/>
      <c r="G24" s="58"/>
      <c r="H24" s="57"/>
      <c r="I24" s="39"/>
      <c r="J24" s="56"/>
      <c r="K24" s="57"/>
      <c r="L24" s="56"/>
      <c r="M24" s="58"/>
      <c r="N24" s="58"/>
      <c r="O24" s="57"/>
      <c r="P24" s="40"/>
    </row>
    <row r="25" ht="9.75" customHeight="1"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