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ef\Documents\"/>
    </mc:Choice>
  </mc:AlternateContent>
  <xr:revisionPtr revIDLastSave="0" documentId="13_ncr:1_{03DE2A9D-1F1B-40AE-BB12-2C2EAC4E16AE}" xr6:coauthVersionLast="47" xr6:coauthVersionMax="47" xr10:uidLastSave="{00000000-0000-0000-0000-000000000000}"/>
  <bookViews>
    <workbookView xWindow="-108" yWindow="-108" windowWidth="23256" windowHeight="12456" xr2:uid="{6C2359E8-0889-4484-9D01-176C71F0A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G5" i="1"/>
  <c r="F7" i="1"/>
  <c r="O3" i="1"/>
  <c r="O4" i="1" s="1"/>
  <c r="H5" i="1" l="1"/>
  <c r="J5" i="1"/>
  <c r="I5" i="1"/>
  <c r="O5" i="1" l="1"/>
  <c r="O6" i="1" l="1"/>
  <c r="O7" i="1" s="1"/>
</calcChain>
</file>

<file path=xl/sharedStrings.xml><?xml version="1.0" encoding="utf-8"?>
<sst xmlns="http://schemas.openxmlformats.org/spreadsheetml/2006/main" count="19" uniqueCount="19">
  <si>
    <t>Voltage (V)</t>
  </si>
  <si>
    <t>Wattage (W)</t>
  </si>
  <si>
    <r>
      <t>Operating temperature (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</rPr>
      <t>C)</t>
    </r>
  </si>
  <si>
    <t>Layer height (mm)</t>
  </si>
  <si>
    <t>layer width (mm)</t>
  </si>
  <si>
    <t>Surface Area Loading (W/cm^3)</t>
  </si>
  <si>
    <t>length (mm)</t>
  </si>
  <si>
    <t>normal element</t>
  </si>
  <si>
    <t>short element</t>
  </si>
  <si>
    <t>long element</t>
  </si>
  <si>
    <t>arc</t>
  </si>
  <si>
    <t>spacing</t>
  </si>
  <si>
    <t>n</t>
  </si>
  <si>
    <t>INPUT</t>
  </si>
  <si>
    <t>number of elements           (4n+6, n&gt;0)</t>
  </si>
  <si>
    <t>OUTPUT</t>
  </si>
  <si>
    <t>shorten center by (mm)</t>
  </si>
  <si>
    <r>
      <t>operating temperature resistance (</t>
    </r>
    <r>
      <rPr>
        <sz val="11"/>
        <color theme="1"/>
        <rFont val="Calibri"/>
        <family val="2"/>
        <charset val="238"/>
      </rPr>
      <t>Ω)</t>
    </r>
  </si>
  <si>
    <t>ambient temperature resistance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</si>
</sst>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DE5A-CD0C-4694-B25E-2B98B77D0286}">
  <dimension ref="A1:P9"/>
  <sheetViews>
    <sheetView tabSelected="1" workbookViewId="0">
      <selection activeCell="K7" sqref="K7"/>
    </sheetView>
  </sheetViews>
  <sheetFormatPr defaultRowHeight="14.4" x14ac:dyDescent="0.3"/>
  <cols>
    <col min="1" max="1" width="4.33203125" customWidth="1"/>
    <col min="2" max="2" width="14.21875" customWidth="1"/>
    <col min="3" max="3" width="7.5546875" customWidth="1"/>
    <col min="4" max="4" width="4" customWidth="1"/>
    <col min="6" max="6" width="13.6640625" customWidth="1"/>
    <col min="7" max="7" width="10.44140625" customWidth="1"/>
    <col min="9" max="9" width="8.77734375" customWidth="1"/>
    <col min="10" max="10" width="17" customWidth="1"/>
    <col min="12" max="12" width="11.5546875" bestFit="1" customWidth="1"/>
    <col min="13" max="13" width="4" customWidth="1"/>
    <col min="14" max="14" width="17.109375" customWidth="1"/>
    <col min="16" max="16" width="3.5546875" customWidth="1"/>
  </cols>
  <sheetData>
    <row r="1" spans="1:16" ht="43.2" customHeight="1" x14ac:dyDescent="0.3">
      <c r="B1" s="5" t="s">
        <v>13</v>
      </c>
      <c r="C1" s="5"/>
      <c r="N1" s="10" t="s">
        <v>15</v>
      </c>
      <c r="O1" s="11"/>
    </row>
    <row r="2" spans="1:16" ht="20.399999999999999" customHeight="1" x14ac:dyDescent="0.3">
      <c r="A2" s="4"/>
      <c r="B2" s="4"/>
      <c r="C2" s="4"/>
      <c r="D2" s="4"/>
      <c r="M2" s="9"/>
      <c r="N2" s="9"/>
      <c r="O2" s="9"/>
      <c r="P2" s="9"/>
    </row>
    <row r="3" spans="1:16" ht="42.6" customHeight="1" x14ac:dyDescent="0.3">
      <c r="A3" s="4"/>
      <c r="B3" s="2" t="s">
        <v>0</v>
      </c>
      <c r="C3" s="1">
        <v>24</v>
      </c>
      <c r="D3" s="4"/>
      <c r="M3" s="9"/>
      <c r="N3" s="2" t="s">
        <v>17</v>
      </c>
      <c r="O3" s="1">
        <f>(C3^2)/C4</f>
        <v>5.76</v>
      </c>
      <c r="P3" s="9"/>
    </row>
    <row r="4" spans="1:16" ht="46.8" customHeight="1" x14ac:dyDescent="0.3">
      <c r="A4" s="4"/>
      <c r="B4" s="2" t="s">
        <v>1</v>
      </c>
      <c r="C4" s="1">
        <v>100</v>
      </c>
      <c r="D4" s="4"/>
      <c r="G4" s="2" t="s">
        <v>7</v>
      </c>
      <c r="H4" s="2" t="s">
        <v>8</v>
      </c>
      <c r="I4" s="2" t="s">
        <v>9</v>
      </c>
      <c r="J4" s="3" t="s">
        <v>10</v>
      </c>
      <c r="K4" s="3" t="s">
        <v>11</v>
      </c>
      <c r="M4" s="9"/>
      <c r="N4" s="2" t="s">
        <v>18</v>
      </c>
      <c r="O4" s="1">
        <f>O3/(1+0.00393*(C5-20))</f>
        <v>4.5879963359751486</v>
      </c>
      <c r="P4" s="9"/>
    </row>
    <row r="5" spans="1:16" ht="43.2" x14ac:dyDescent="0.3">
      <c r="A5" s="4"/>
      <c r="B5" s="2" t="s">
        <v>2</v>
      </c>
      <c r="C5" s="1">
        <v>85</v>
      </c>
      <c r="D5" s="4"/>
      <c r="G5" s="7">
        <f>(200-(K5*2)-3)</f>
        <v>185.23529411764707</v>
      </c>
      <c r="H5" s="7">
        <f>((200-(K5*2)-3)-C8)</f>
        <v>181.23529411764707</v>
      </c>
      <c r="I5" s="8">
        <f>(200-K5-3)</f>
        <v>191.11764705882354</v>
      </c>
      <c r="J5" s="8">
        <f>PI()*(K5/2)</f>
        <v>9.2399783929111567</v>
      </c>
      <c r="K5" s="7">
        <f>200/F7</f>
        <v>5.882352941176471</v>
      </c>
      <c r="M5" s="9"/>
      <c r="N5" s="2" t="s">
        <v>6</v>
      </c>
      <c r="O5" s="7">
        <f>((F7-6)*G5)+(4*H5)+(2*I5)+((F7-1)*J5)</f>
        <v>6598.6839928484214</v>
      </c>
      <c r="P5" s="9"/>
    </row>
    <row r="6" spans="1:16" ht="42.6" customHeight="1" x14ac:dyDescent="0.3">
      <c r="A6" s="4"/>
      <c r="B6" s="2" t="s">
        <v>3</v>
      </c>
      <c r="C6" s="1">
        <v>7.0000000000000007E-2</v>
      </c>
      <c r="D6" s="4"/>
      <c r="F6" s="2" t="s">
        <v>14</v>
      </c>
      <c r="M6" s="9"/>
      <c r="N6" s="2" t="s">
        <v>4</v>
      </c>
      <c r="O6" s="1">
        <f>(O5*(1.72*10^(-5)))/O4/C6</f>
        <v>0.35339847838226851</v>
      </c>
      <c r="P6" s="9"/>
    </row>
    <row r="7" spans="1:16" ht="41.4" customHeight="1" x14ac:dyDescent="0.3">
      <c r="A7" s="4"/>
      <c r="B7" s="1" t="s">
        <v>12</v>
      </c>
      <c r="C7" s="6">
        <v>7</v>
      </c>
      <c r="D7" s="4"/>
      <c r="F7" s="6">
        <f>4*C7+6</f>
        <v>34</v>
      </c>
      <c r="M7" s="9"/>
      <c r="N7" s="2" t="s">
        <v>5</v>
      </c>
      <c r="O7" s="1">
        <f>C4/((O6/10)*(O5/10))</f>
        <v>4.288229241992938</v>
      </c>
      <c r="P7" s="9"/>
    </row>
    <row r="8" spans="1:16" ht="27" customHeight="1" x14ac:dyDescent="0.3">
      <c r="A8" s="4"/>
      <c r="B8" s="2" t="s">
        <v>16</v>
      </c>
      <c r="C8" s="1">
        <v>4</v>
      </c>
      <c r="D8" s="4"/>
      <c r="M8" s="9"/>
      <c r="N8" s="9"/>
      <c r="O8" s="9"/>
      <c r="P8" s="9"/>
    </row>
    <row r="9" spans="1:16" ht="19.8" customHeight="1" x14ac:dyDescent="0.3">
      <c r="A9" s="4"/>
      <c r="B9" s="4"/>
      <c r="C9" s="4"/>
      <c r="D9" s="4"/>
    </row>
  </sheetData>
  <mergeCells count="2">
    <mergeCell ref="B1:C1"/>
    <mergeCell ref="N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Czarny</dc:creator>
  <cp:lastModifiedBy>Jakub Czarny</cp:lastModifiedBy>
  <dcterms:created xsi:type="dcterms:W3CDTF">2022-07-26T17:41:55Z</dcterms:created>
  <dcterms:modified xsi:type="dcterms:W3CDTF">2022-07-26T21:37:46Z</dcterms:modified>
</cp:coreProperties>
</file>