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CubicErrorTraj" localSheetId="0">Sheet1!$A$2:$D$21</definedName>
    <definedName name="totalDistance" localSheetId="0">Sheet1!$J$2:$K$21</definedName>
  </definedNames>
  <calcPr calcId="152511"/>
</workbook>
</file>

<file path=xl/calcChain.xml><?xml version="1.0" encoding="utf-8"?>
<calcChain xmlns="http://schemas.openxmlformats.org/spreadsheetml/2006/main">
  <c r="N26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B26" i="1" l="1"/>
  <c r="C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connections.xml><?xml version="1.0" encoding="utf-8"?>
<connections xmlns="http://schemas.openxmlformats.org/spreadsheetml/2006/main">
  <connection id="1" name="CubicErrorTraj" type="6" refreshedVersion="5" background="1" saveData="1">
    <textPr codePage="437" sourceFile="C:\test\trajectory\Error_Analysis\CubicErrorTraj.plt" comma="1">
      <textFields count="4">
        <textField/>
        <textField/>
        <textField/>
        <textField/>
      </textFields>
    </textPr>
  </connection>
  <connection id="2" name="totalDistance1" type="6" refreshedVersion="5" background="1" saveData="1">
    <textPr codePage="437" sourceFile="C:\test\trajectory\Error_Analysis\totalDistance.pl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<sst xmlns="http://schemas.openxmlformats.org/spreadsheetml/2006/main" count="31" uniqueCount="30">
  <si>
    <t>20080927233805_11437.plt</t>
  </si>
  <si>
    <t>20081105083259_2506.plt</t>
  </si>
  <si>
    <t>20081109055559_11401.plt</t>
  </si>
  <si>
    <t>20081113035731_807.plt</t>
  </si>
  <si>
    <t>20081114124439_33644.plt</t>
  </si>
  <si>
    <t>20081119011305_5210.plt</t>
  </si>
  <si>
    <t>20081207161131_1405.plt</t>
  </si>
  <si>
    <t>20081210075232_169.plt</t>
  </si>
  <si>
    <t>20090113112028_3372.plt</t>
  </si>
  <si>
    <t>20090117223222_8804.plt</t>
  </si>
  <si>
    <t>20090131052455_9615.plt</t>
  </si>
  <si>
    <t>20090203100159_1329.plt</t>
  </si>
  <si>
    <t>20090226005433_8510.plt</t>
  </si>
  <si>
    <t>20090323212145_15333.plt</t>
  </si>
  <si>
    <t>20090528211734_38229.plt</t>
  </si>
  <si>
    <t>20090930071934_40565.plt</t>
  </si>
  <si>
    <t>20110502000104_23246.plt</t>
  </si>
  <si>
    <t>20110514111537_32092.plt</t>
  </si>
  <si>
    <t>20110828143340_2911.plt</t>
  </si>
  <si>
    <t>20111119010003_10162.plt</t>
  </si>
  <si>
    <t>File Size (kb)</t>
  </si>
  <si>
    <t>Name</t>
  </si>
  <si>
    <t>Number Interpolated</t>
  </si>
  <si>
    <t>Error</t>
  </si>
  <si>
    <t>Error Squared</t>
  </si>
  <si>
    <t>Distance</t>
  </si>
  <si>
    <t>SUMS:</t>
  </si>
  <si>
    <t>Traj. Length</t>
  </si>
  <si>
    <t>Gap length</t>
  </si>
  <si>
    <t>Simple Inaccuracy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</si>
</sst>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talDistanc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bicErrorTraj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F23" sqref="F23"/>
    </sheetView>
  </sheetViews>
  <sheetFormatPr defaultRowHeight="15" x14ac:dyDescent="0.25"/>
  <cols>
    <col min="1" max="1" width="24.42578125" bestFit="1" customWidth="1"/>
    <col min="2" max="2" width="12" bestFit="1" customWidth="1"/>
    <col min="3" max="3" width="12.85546875" customWidth="1"/>
    <col min="4" max="4" width="12.28515625" customWidth="1"/>
    <col min="5" max="5" width="12.140625" customWidth="1"/>
    <col min="6" max="6" width="11" customWidth="1"/>
    <col min="7" max="7" width="20.140625" bestFit="1" customWidth="1"/>
    <col min="8" max="8" width="12.28515625" bestFit="1" customWidth="1"/>
    <col min="11" max="11" width="19.28515625" style="3" customWidth="1"/>
    <col min="14" max="14" width="16.85546875" bestFit="1" customWidth="1"/>
  </cols>
  <sheetData>
    <row r="1" spans="1:14" x14ac:dyDescent="0.25">
      <c r="A1" t="s">
        <v>21</v>
      </c>
      <c r="B1" t="s">
        <v>23</v>
      </c>
      <c r="C1" t="s">
        <v>24</v>
      </c>
      <c r="D1" t="s">
        <v>25</v>
      </c>
      <c r="G1" t="s">
        <v>22</v>
      </c>
      <c r="H1" t="s">
        <v>20</v>
      </c>
      <c r="J1" t="s">
        <v>27</v>
      </c>
      <c r="K1" s="2" t="s">
        <v>20</v>
      </c>
      <c r="L1" t="s">
        <v>28</v>
      </c>
      <c r="N1" t="s">
        <v>29</v>
      </c>
    </row>
    <row r="2" spans="1:14" x14ac:dyDescent="0.25">
      <c r="A2" t="s">
        <v>0</v>
      </c>
      <c r="B2">
        <v>80.104002087730194</v>
      </c>
      <c r="C2">
        <v>22.043408104260099</v>
      </c>
      <c r="D2">
        <v>205.404564761649</v>
      </c>
      <c r="E2" t="str">
        <f>MID(A2, 16, LEN(A2))</f>
        <v>11437.plt</v>
      </c>
      <c r="F2" t="str">
        <f>LEFT(E2, LEN(E2)-4)</f>
        <v>11437</v>
      </c>
      <c r="G2" s="4">
        <v>11437</v>
      </c>
      <c r="H2">
        <v>843.3310546875</v>
      </c>
      <c r="J2">
        <v>2.4749835561761202</v>
      </c>
      <c r="K2" s="2">
        <v>843.3310546875</v>
      </c>
      <c r="L2">
        <v>450</v>
      </c>
      <c r="N2">
        <f>B2/J2</f>
        <v>32.365468403956534</v>
      </c>
    </row>
    <row r="3" spans="1:14" x14ac:dyDescent="0.25">
      <c r="A3" t="s">
        <v>1</v>
      </c>
      <c r="B3">
        <v>2589.7526659344699</v>
      </c>
      <c r="C3">
        <v>4447.5839023080698</v>
      </c>
      <c r="D3">
        <v>34.866821765248297</v>
      </c>
      <c r="E3" t="str">
        <f t="shared" ref="E3:E21" si="0">MID(A3, 16, LEN(A3))</f>
        <v>2506.plt</v>
      </c>
      <c r="F3" t="str">
        <f t="shared" ref="F3:F21" si="1">LEFT(E3, LEN(E3)-4)</f>
        <v>2506</v>
      </c>
      <c r="G3" s="4">
        <v>2506</v>
      </c>
      <c r="H3">
        <v>330.0986328125</v>
      </c>
      <c r="J3">
        <v>9.5588529295495803</v>
      </c>
      <c r="K3" s="2">
        <v>330.0986328125</v>
      </c>
      <c r="L3">
        <v>1850</v>
      </c>
      <c r="N3">
        <f t="shared" ref="N3:N21" si="2">B3/J3</f>
        <v>270.92713791303208</v>
      </c>
    </row>
    <row r="4" spans="1:14" x14ac:dyDescent="0.25">
      <c r="A4" t="s">
        <v>2</v>
      </c>
      <c r="B4">
        <v>12719.125403189501</v>
      </c>
      <c r="C4">
        <v>273361.21637159499</v>
      </c>
      <c r="D4">
        <v>158.25587203942399</v>
      </c>
      <c r="E4" t="str">
        <f t="shared" si="0"/>
        <v>11401.plt</v>
      </c>
      <c r="F4" t="str">
        <f t="shared" si="1"/>
        <v>11401</v>
      </c>
      <c r="G4" s="4">
        <v>11401</v>
      </c>
      <c r="H4">
        <v>927.00390625</v>
      </c>
      <c r="J4">
        <v>10.6471750740558</v>
      </c>
      <c r="K4" s="2">
        <v>927.00390625</v>
      </c>
      <c r="L4">
        <v>1550</v>
      </c>
      <c r="N4">
        <f t="shared" si="2"/>
        <v>1194.6009448254933</v>
      </c>
    </row>
    <row r="5" spans="1:14" x14ac:dyDescent="0.25">
      <c r="A5" t="s">
        <v>3</v>
      </c>
      <c r="B5">
        <v>10039.8850265732</v>
      </c>
      <c r="C5">
        <v>123170.202988146</v>
      </c>
      <c r="D5">
        <v>45.7655493797497</v>
      </c>
      <c r="E5" t="str">
        <f t="shared" si="0"/>
        <v>807.plt</v>
      </c>
      <c r="F5" t="str">
        <f t="shared" si="1"/>
        <v>807</v>
      </c>
      <c r="G5" s="4">
        <v>807</v>
      </c>
      <c r="H5">
        <v>121.890625</v>
      </c>
      <c r="J5">
        <v>16.662087159490099</v>
      </c>
      <c r="K5" s="2">
        <v>121.890625</v>
      </c>
      <c r="L5">
        <v>1050</v>
      </c>
      <c r="N5">
        <f t="shared" si="2"/>
        <v>602.55866689875393</v>
      </c>
    </row>
    <row r="6" spans="1:14" x14ac:dyDescent="0.25">
      <c r="A6" t="s">
        <v>4</v>
      </c>
      <c r="B6">
        <v>384568.352644197</v>
      </c>
      <c r="C6" s="1">
        <v>311480268.54801899</v>
      </c>
      <c r="D6">
        <v>1400.9562005146399</v>
      </c>
      <c r="E6" t="str">
        <f t="shared" si="0"/>
        <v>33644.plt</v>
      </c>
      <c r="F6" t="str">
        <f t="shared" si="1"/>
        <v>33644</v>
      </c>
      <c r="G6" s="4">
        <v>33644</v>
      </c>
      <c r="H6">
        <v>2215.4150390625</v>
      </c>
      <c r="J6">
        <v>47.7015011858431</v>
      </c>
      <c r="K6" s="2">
        <v>2215.4150390625</v>
      </c>
      <c r="L6">
        <v>1250</v>
      </c>
      <c r="N6">
        <f t="shared" si="2"/>
        <v>8061.9758935035279</v>
      </c>
    </row>
    <row r="7" spans="1:14" x14ac:dyDescent="0.25">
      <c r="A7" t="s">
        <v>5</v>
      </c>
      <c r="B7">
        <v>54.036196115783099</v>
      </c>
      <c r="C7">
        <v>19.637801152647999</v>
      </c>
      <c r="D7">
        <v>78.874108889707898</v>
      </c>
      <c r="E7" t="str">
        <f t="shared" si="0"/>
        <v>5210.plt</v>
      </c>
      <c r="F7" t="str">
        <f t="shared" si="1"/>
        <v>5210</v>
      </c>
      <c r="G7" s="4">
        <v>5210</v>
      </c>
      <c r="H7">
        <v>459.19921875</v>
      </c>
      <c r="J7">
        <v>1.2331561943173699</v>
      </c>
      <c r="K7" s="2">
        <v>459.19921875</v>
      </c>
      <c r="L7">
        <v>250</v>
      </c>
      <c r="N7">
        <f t="shared" si="2"/>
        <v>43.819425604633608</v>
      </c>
    </row>
    <row r="8" spans="1:14" x14ac:dyDescent="0.25">
      <c r="A8" t="s">
        <v>6</v>
      </c>
      <c r="B8">
        <v>8.0856258434015498</v>
      </c>
      <c r="C8">
        <v>0.549318065657451</v>
      </c>
      <c r="D8">
        <v>18.741527453150798</v>
      </c>
      <c r="E8" t="str">
        <f t="shared" si="0"/>
        <v>1405.plt</v>
      </c>
      <c r="F8" t="str">
        <f t="shared" si="1"/>
        <v>1405</v>
      </c>
      <c r="G8" s="4">
        <v>1405</v>
      </c>
      <c r="H8">
        <v>209.009765625</v>
      </c>
      <c r="J8">
        <v>0.98644257366556398</v>
      </c>
      <c r="K8" s="2">
        <v>209.009765625</v>
      </c>
      <c r="L8">
        <v>150</v>
      </c>
      <c r="N8">
        <f t="shared" si="2"/>
        <v>8.1967527145101098</v>
      </c>
    </row>
    <row r="9" spans="1:14" x14ac:dyDescent="0.25">
      <c r="A9" t="s">
        <v>7</v>
      </c>
      <c r="B9">
        <v>6.9422167472260901</v>
      </c>
      <c r="C9">
        <v>1.63806445169422</v>
      </c>
      <c r="D9">
        <v>2.7239750032146</v>
      </c>
      <c r="E9" t="str">
        <f t="shared" si="0"/>
        <v>169.plt</v>
      </c>
      <c r="F9" t="str">
        <f t="shared" si="1"/>
        <v>169</v>
      </c>
      <c r="G9" s="4">
        <v>169</v>
      </c>
      <c r="H9">
        <v>14.9716796875</v>
      </c>
      <c r="J9">
        <v>0.42325162737009098</v>
      </c>
      <c r="K9" s="2">
        <v>14.9716796875</v>
      </c>
      <c r="L9">
        <v>50</v>
      </c>
      <c r="N9">
        <f t="shared" si="2"/>
        <v>16.402102905928864</v>
      </c>
    </row>
    <row r="10" spans="1:14" x14ac:dyDescent="0.25">
      <c r="A10" t="s">
        <v>8</v>
      </c>
      <c r="B10">
        <v>300.61833004500102</v>
      </c>
      <c r="C10">
        <v>188.86725342564199</v>
      </c>
      <c r="D10">
        <v>138.275485963563</v>
      </c>
      <c r="E10" t="str">
        <f t="shared" si="0"/>
        <v>3372.plt</v>
      </c>
      <c r="F10" t="str">
        <f t="shared" si="1"/>
        <v>3372</v>
      </c>
      <c r="G10" s="4">
        <v>3372</v>
      </c>
      <c r="H10">
        <v>1096.7138671875</v>
      </c>
      <c r="J10">
        <v>3.27971679013296</v>
      </c>
      <c r="K10" s="2">
        <v>1096.7138671875</v>
      </c>
      <c r="L10">
        <v>550</v>
      </c>
      <c r="N10">
        <f t="shared" si="2"/>
        <v>91.659844212589448</v>
      </c>
    </row>
    <row r="11" spans="1:14" x14ac:dyDescent="0.25">
      <c r="A11" t="s">
        <v>9</v>
      </c>
      <c r="B11">
        <v>36.636405698008303</v>
      </c>
      <c r="C11">
        <v>6.3122391184810303</v>
      </c>
      <c r="D11">
        <v>77.867736989800704</v>
      </c>
      <c r="E11" t="str">
        <f t="shared" si="0"/>
        <v>8804.plt</v>
      </c>
      <c r="F11" t="str">
        <f t="shared" si="1"/>
        <v>8804</v>
      </c>
      <c r="G11" s="4">
        <v>8804</v>
      </c>
      <c r="H11">
        <v>1258.5556640625</v>
      </c>
      <c r="J11">
        <v>1.7663891953059701</v>
      </c>
      <c r="K11" s="2">
        <v>1258.5556640625</v>
      </c>
      <c r="L11">
        <v>650</v>
      </c>
      <c r="N11">
        <f t="shared" si="2"/>
        <v>20.740845672837253</v>
      </c>
    </row>
    <row r="12" spans="1:14" x14ac:dyDescent="0.25">
      <c r="A12" t="s">
        <v>10</v>
      </c>
      <c r="B12">
        <v>99487.3976565388</v>
      </c>
      <c r="C12" s="1">
        <v>11632863.196301101</v>
      </c>
      <c r="D12">
        <v>221.546302955653</v>
      </c>
      <c r="E12" t="str">
        <f t="shared" si="0"/>
        <v>9615.plt</v>
      </c>
      <c r="F12" t="str">
        <f t="shared" si="1"/>
        <v>9615</v>
      </c>
      <c r="G12" s="4">
        <v>9615</v>
      </c>
      <c r="H12">
        <v>768.087890625</v>
      </c>
      <c r="J12">
        <v>24.975869028471301</v>
      </c>
      <c r="K12" s="2">
        <v>768.087890625</v>
      </c>
      <c r="L12">
        <v>1650</v>
      </c>
      <c r="N12">
        <f t="shared" si="2"/>
        <v>3983.3407815811297</v>
      </c>
    </row>
    <row r="13" spans="1:14" x14ac:dyDescent="0.25">
      <c r="A13" t="s">
        <v>11</v>
      </c>
      <c r="B13">
        <v>4922.9125154523499</v>
      </c>
      <c r="C13">
        <v>17736.5356827633</v>
      </c>
      <c r="D13">
        <v>29.589624732507701</v>
      </c>
      <c r="E13" t="str">
        <f t="shared" si="0"/>
        <v>1329.plt</v>
      </c>
      <c r="F13" t="str">
        <f t="shared" si="1"/>
        <v>1329</v>
      </c>
      <c r="G13" s="4">
        <v>1329</v>
      </c>
      <c r="H13">
        <v>539.69921875</v>
      </c>
      <c r="J13">
        <v>12.7820721505518</v>
      </c>
      <c r="K13" s="2">
        <v>539.69921875</v>
      </c>
      <c r="L13">
        <v>1750</v>
      </c>
      <c r="N13">
        <f t="shared" si="2"/>
        <v>385.14197521876986</v>
      </c>
    </row>
    <row r="14" spans="1:14" x14ac:dyDescent="0.25">
      <c r="A14" t="s">
        <v>12</v>
      </c>
      <c r="B14">
        <v>550.16197472166198</v>
      </c>
      <c r="C14">
        <v>978.82187892289801</v>
      </c>
      <c r="D14">
        <v>128.57550946364401</v>
      </c>
      <c r="E14" t="str">
        <f t="shared" si="0"/>
        <v>8510.plt</v>
      </c>
      <c r="F14" t="str">
        <f t="shared" si="1"/>
        <v>8510</v>
      </c>
      <c r="G14" s="4">
        <v>8510</v>
      </c>
      <c r="H14">
        <v>634.9443359375</v>
      </c>
      <c r="J14">
        <v>2.5438058716612502</v>
      </c>
      <c r="K14" s="2">
        <v>634.9443359375</v>
      </c>
      <c r="L14">
        <v>350</v>
      </c>
      <c r="N14">
        <f t="shared" si="2"/>
        <v>216.2751414526671</v>
      </c>
    </row>
    <row r="15" spans="1:14" x14ac:dyDescent="0.25">
      <c r="A15" t="s">
        <v>13</v>
      </c>
      <c r="B15">
        <v>6577.3991652075701</v>
      </c>
      <c r="C15">
        <v>51749.590132980004</v>
      </c>
      <c r="D15">
        <v>349.69659814044701</v>
      </c>
      <c r="E15" t="str">
        <f t="shared" si="0"/>
        <v>15333.plt</v>
      </c>
      <c r="F15" t="str">
        <f t="shared" si="1"/>
        <v>15333</v>
      </c>
      <c r="G15" s="4">
        <v>15333</v>
      </c>
      <c r="H15">
        <v>1150.828125</v>
      </c>
      <c r="J15">
        <v>32.3998971618295</v>
      </c>
      <c r="K15" s="2">
        <v>1150.828125</v>
      </c>
      <c r="L15">
        <v>1450</v>
      </c>
      <c r="N15">
        <f t="shared" si="2"/>
        <v>203.00679142143824</v>
      </c>
    </row>
    <row r="16" spans="1:14" x14ac:dyDescent="0.25">
      <c r="A16" t="s">
        <v>14</v>
      </c>
      <c r="B16">
        <v>2432116.5581289702</v>
      </c>
      <c r="C16" s="1">
        <v>3995735418.7627201</v>
      </c>
      <c r="D16">
        <v>1338.39740273039</v>
      </c>
      <c r="E16" t="str">
        <f t="shared" si="0"/>
        <v>38229.plt</v>
      </c>
      <c r="F16" t="str">
        <f t="shared" si="1"/>
        <v>38229</v>
      </c>
      <c r="G16" s="4">
        <v>38229</v>
      </c>
      <c r="H16">
        <v>3479.1279296875</v>
      </c>
      <c r="J16">
        <v>83.940694929128298</v>
      </c>
      <c r="K16" s="2">
        <v>3479.1279296875</v>
      </c>
      <c r="L16">
        <v>1950</v>
      </c>
      <c r="N16">
        <f t="shared" si="2"/>
        <v>28974.224721184673</v>
      </c>
    </row>
    <row r="17" spans="1:14" x14ac:dyDescent="0.25">
      <c r="A17" t="s">
        <v>15</v>
      </c>
      <c r="B17">
        <v>738137.81502547499</v>
      </c>
      <c r="C17" s="1">
        <v>556536375.12357104</v>
      </c>
      <c r="D17">
        <v>1242.6493795040401</v>
      </c>
      <c r="E17" t="str">
        <f t="shared" si="0"/>
        <v>40565.plt</v>
      </c>
      <c r="F17" t="str">
        <f t="shared" si="1"/>
        <v>40565</v>
      </c>
      <c r="G17" s="4">
        <v>40565</v>
      </c>
      <c r="H17">
        <v>2780.029296875</v>
      </c>
      <c r="J17">
        <v>29.339885323708199</v>
      </c>
      <c r="K17" s="2">
        <v>2780.029296875</v>
      </c>
      <c r="L17">
        <v>1150</v>
      </c>
      <c r="N17">
        <f t="shared" si="2"/>
        <v>25158.169736574262</v>
      </c>
    </row>
    <row r="18" spans="1:14" x14ac:dyDescent="0.25">
      <c r="A18" t="s">
        <v>16</v>
      </c>
      <c r="B18">
        <v>19864.5777638482</v>
      </c>
      <c r="C18">
        <v>848169.30471354595</v>
      </c>
      <c r="D18">
        <v>473.45623462721102</v>
      </c>
      <c r="E18" t="str">
        <f t="shared" si="0"/>
        <v>23246.plt</v>
      </c>
      <c r="F18" t="str">
        <f t="shared" si="1"/>
        <v>23246</v>
      </c>
      <c r="G18" s="4">
        <v>23246</v>
      </c>
      <c r="H18">
        <v>1619.1201171875</v>
      </c>
      <c r="J18">
        <v>14.352618095592</v>
      </c>
      <c r="K18" s="2">
        <v>1619.1201171875</v>
      </c>
      <c r="L18">
        <v>750</v>
      </c>
      <c r="N18">
        <f t="shared" si="2"/>
        <v>1384.0386214936661</v>
      </c>
    </row>
    <row r="19" spans="1:14" x14ac:dyDescent="0.25">
      <c r="A19" t="s">
        <v>17</v>
      </c>
      <c r="B19">
        <v>1011.1827042265299</v>
      </c>
      <c r="C19">
        <v>1911.2153676927301</v>
      </c>
      <c r="D19">
        <v>1231.16721126569</v>
      </c>
      <c r="E19" t="str">
        <f t="shared" si="0"/>
        <v>32092.plt</v>
      </c>
      <c r="F19" t="str">
        <f t="shared" si="1"/>
        <v>32092</v>
      </c>
      <c r="G19" s="4">
        <v>32092</v>
      </c>
      <c r="H19">
        <v>2427.3798828125</v>
      </c>
      <c r="J19">
        <v>13.3660122401346</v>
      </c>
      <c r="K19" s="2">
        <v>2427.3798828125</v>
      </c>
      <c r="L19">
        <v>850</v>
      </c>
      <c r="N19">
        <f t="shared" si="2"/>
        <v>75.653282823594594</v>
      </c>
    </row>
    <row r="20" spans="1:14" x14ac:dyDescent="0.25">
      <c r="A20" t="s">
        <v>18</v>
      </c>
      <c r="B20">
        <v>787.27294334324699</v>
      </c>
      <c r="C20">
        <v>635.22970503943498</v>
      </c>
      <c r="D20">
        <v>27.8011838159455</v>
      </c>
      <c r="E20" t="str">
        <f t="shared" si="0"/>
        <v>2911.plt</v>
      </c>
      <c r="F20" t="str">
        <f t="shared" si="1"/>
        <v>2911</v>
      </c>
      <c r="G20" s="4">
        <v>2911</v>
      </c>
      <c r="H20">
        <v>1519.248046875</v>
      </c>
      <c r="J20">
        <v>5.3659484890183897</v>
      </c>
      <c r="K20" s="2">
        <v>1519.248046875</v>
      </c>
      <c r="L20">
        <v>1350</v>
      </c>
      <c r="N20">
        <f t="shared" si="2"/>
        <v>146.71645561906342</v>
      </c>
    </row>
    <row r="21" spans="1:14" x14ac:dyDescent="0.25">
      <c r="A21" t="s">
        <v>19</v>
      </c>
      <c r="B21">
        <v>1303.43456626233</v>
      </c>
      <c r="C21">
        <v>2267.6050382139401</v>
      </c>
      <c r="D21">
        <v>46.784897347303797</v>
      </c>
      <c r="E21" t="str">
        <f t="shared" si="0"/>
        <v>10162.plt</v>
      </c>
      <c r="F21" t="str">
        <f t="shared" si="1"/>
        <v>10162</v>
      </c>
      <c r="G21" s="4">
        <v>10162</v>
      </c>
      <c r="H21">
        <v>3150.23828125</v>
      </c>
      <c r="J21">
        <v>0.86925799816050897</v>
      </c>
      <c r="K21" s="2">
        <v>3150.23828125</v>
      </c>
      <c r="L21">
        <v>950</v>
      </c>
      <c r="N21">
        <f t="shared" si="2"/>
        <v>1499.4795204882889</v>
      </c>
    </row>
    <row r="26" spans="1:14" x14ac:dyDescent="0.25">
      <c r="A26" t="s">
        <v>26</v>
      </c>
      <c r="B26">
        <f>SUM(B2:B21)</f>
        <v>3715162.2509604767</v>
      </c>
      <c r="C26">
        <f>SUM(C2:C21)</f>
        <v>4876709591.984477</v>
      </c>
      <c r="N26">
        <f>AVERAGE(N2:N21)</f>
        <v>3618.4647055256414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Sheet1!CubicErrorTraj</vt:lpstr>
      <vt:lpstr>Sheet1!totalDistance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2016-07-26T14:24:38Z</dcterms:modified>
</cp:coreProperties>
</file>