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Error Summaries" sheetId="1" r:id="rId1"/>
    <sheet name="t-test" sheetId="2" r:id="rId2"/>
  </sheets>
  <definedNames>
    <definedName name="Linerror" localSheetId="0">'Error Summaries'!$A$2:$D$21</definedName>
    <definedName name="Linerror_1" localSheetId="0">'Error Summaries'!$M$2:$P$21</definedName>
    <definedName name="NNerror" localSheetId="0">'Error Summaries'!#REF!</definedName>
  </definedNames>
  <calcPr calcId="152511"/>
</workbook>
</file>

<file path=xl/calcChain.xml><?xml version="1.0" encoding="utf-8"?>
<calcChain xmlns="http://schemas.openxmlformats.org/spreadsheetml/2006/main">
  <c r="I26" i="1" l="1"/>
  <c r="G2" i="1"/>
  <c r="G26" i="1" l="1"/>
  <c r="S2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R26" i="1" s="1"/>
  <c r="F2" i="1"/>
  <c r="F3" i="1"/>
  <c r="F4" i="1"/>
  <c r="F5" i="1"/>
  <c r="F6" i="1"/>
  <c r="F2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I3" i="2" l="1"/>
  <c r="O26" i="1" l="1"/>
  <c r="N26" i="1"/>
  <c r="C26" i="1"/>
  <c r="B26" i="1"/>
</calcChain>
</file>

<file path=xl/connections.xml><?xml version="1.0" encoding="utf-8"?>
<connections xmlns="http://schemas.openxmlformats.org/spreadsheetml/2006/main">
  <connection id="1" name="Linerror" type="6" refreshedVersion="5" background="1" saveData="1">
    <textPr codePage="437" sourceFile="C:\test\trajectory\Error_Analysis\Linerror.plt" comma="1">
      <textFields count="4">
        <textField/>
        <textField/>
        <textField/>
        <textField/>
      </textFields>
    </textPr>
  </connection>
  <connection id="2" name="Linerror1" type="6" refreshedVersion="5" background="1" saveData="1">
    <textPr codePage="437" sourceFile="C:\test\trajectory\Error_Analysis\Linerror.pl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<sst xmlns="http://schemas.openxmlformats.org/spreadsheetml/2006/main" count="28" uniqueCount="15">
  <si>
    <t>Name</t>
  </si>
  <si>
    <t>Size</t>
  </si>
  <si>
    <t>Number Removed</t>
  </si>
  <si>
    <t>Error</t>
  </si>
  <si>
    <t>Error Squared</t>
  </si>
  <si>
    <t>Length</t>
  </si>
  <si>
    <t>Gap length</t>
  </si>
  <si>
    <t>Sums</t>
  </si>
  <si>
    <t>linear:</t>
  </si>
  <si>
    <t>P-value:</t>
  </si>
  <si>
    <t>File Size (kb)</t>
  </si>
  <si>
    <t>Simple Inaccuracy</t>
  </si>
  <si>
    <t>TS Length</t>
  </si>
  <si>
    <t>AVG: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</si>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</sst>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inerror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nerr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H1" workbookViewId="0">
      <selection activeCell="I26" sqref="I26"/>
    </sheetView>
  </sheetViews>
  <sheetFormatPr defaultRowHeight="15" x14ac:dyDescent="0.25"/>
  <cols>
    <col min="1" max="1" width="15.140625" style="1" bestFit="1" customWidth="1"/>
    <col min="2" max="2" width="7" bestFit="1" customWidth="1"/>
    <col min="3" max="3" width="13.140625" style="1" bestFit="1" customWidth="1"/>
    <col min="4" max="4" width="7" bestFit="1" customWidth="1"/>
    <col min="5" max="5" width="10.5703125" bestFit="1" customWidth="1"/>
    <col min="6" max="6" width="16.85546875" bestFit="1" customWidth="1"/>
    <col min="7" max="7" width="12" bestFit="1" customWidth="1"/>
    <col min="8" max="9" width="10.5703125" customWidth="1"/>
    <col min="10" max="10" width="12.28515625" bestFit="1" customWidth="1"/>
    <col min="11" max="11" width="10.5703125" customWidth="1"/>
    <col min="13" max="13" width="15.140625" style="1" bestFit="1" customWidth="1"/>
    <col min="14" max="14" width="17.85546875" style="2" bestFit="1" customWidth="1"/>
    <col min="15" max="15" width="19.85546875" style="2" bestFit="1" customWidth="1"/>
    <col min="16" max="16" width="7" bestFit="1" customWidth="1"/>
    <col min="17" max="17" width="10.5703125" bestFit="1" customWidth="1"/>
    <col min="18" max="18" width="16.85546875" bestFit="1" customWidth="1"/>
    <col min="19" max="19" width="16.85546875" customWidth="1"/>
    <col min="22" max="22" width="15.140625" style="1" bestFit="1" customWidth="1"/>
    <col min="23" max="23" width="5" bestFit="1" customWidth="1"/>
    <col min="24" max="24" width="17.42578125" bestFit="1" customWidth="1"/>
  </cols>
  <sheetData>
    <row r="1" spans="1:24" x14ac:dyDescent="0.25">
      <c r="A1" s="1" t="s">
        <v>0</v>
      </c>
      <c r="B1" t="s">
        <v>3</v>
      </c>
      <c r="C1" s="1" t="s">
        <v>4</v>
      </c>
      <c r="D1" t="s">
        <v>5</v>
      </c>
      <c r="E1" t="s">
        <v>6</v>
      </c>
      <c r="F1" t="s">
        <v>11</v>
      </c>
      <c r="G1" t="s">
        <v>14</v>
      </c>
      <c r="I1" t="s">
        <v>12</v>
      </c>
      <c r="J1" s="1" t="s">
        <v>10</v>
      </c>
      <c r="L1" t="s">
        <v>8</v>
      </c>
      <c r="M1" s="1" t="s">
        <v>0</v>
      </c>
      <c r="N1" t="s">
        <v>3</v>
      </c>
      <c r="O1" s="1" t="s">
        <v>4</v>
      </c>
      <c r="P1" t="s">
        <v>5</v>
      </c>
      <c r="Q1" t="s">
        <v>6</v>
      </c>
      <c r="R1" t="s">
        <v>11</v>
      </c>
      <c r="S1" t="s">
        <v>14</v>
      </c>
      <c r="V1" s="1" t="s">
        <v>0</v>
      </c>
      <c r="W1" t="s">
        <v>1</v>
      </c>
      <c r="X1" t="s">
        <v>2</v>
      </c>
    </row>
    <row r="2" spans="1:24" x14ac:dyDescent="0.25">
      <c r="A2" s="1">
        <v>20080927233805</v>
      </c>
      <c r="B2">
        <v>230</v>
      </c>
      <c r="C2" s="1">
        <v>52900</v>
      </c>
      <c r="D2">
        <v>13466</v>
      </c>
      <c r="E2">
        <v>450</v>
      </c>
      <c r="F2">
        <f>B2/I2</f>
        <v>0.51224944320712695</v>
      </c>
      <c r="G2">
        <f>C2/I2</f>
        <v>117.81737193763919</v>
      </c>
      <c r="I2">
        <v>449</v>
      </c>
      <c r="J2" s="1">
        <v>843.3310546875</v>
      </c>
      <c r="M2" s="1">
        <v>20080927233805</v>
      </c>
      <c r="N2" s="2">
        <v>230</v>
      </c>
      <c r="O2" s="2">
        <v>52900</v>
      </c>
      <c r="P2">
        <v>13466</v>
      </c>
      <c r="Q2">
        <v>450</v>
      </c>
      <c r="R2">
        <f t="shared" ref="R2:R21" si="0">N2/I2</f>
        <v>0.51224944320712695</v>
      </c>
      <c r="S2">
        <f>O2/I2</f>
        <v>117.81737193763919</v>
      </c>
      <c r="V2" s="1">
        <v>20081210075232</v>
      </c>
      <c r="W2">
        <v>15</v>
      </c>
      <c r="X2">
        <v>50</v>
      </c>
    </row>
    <row r="3" spans="1:24" x14ac:dyDescent="0.25">
      <c r="A3" s="1">
        <v>20081105083259</v>
      </c>
      <c r="B3">
        <v>103213</v>
      </c>
      <c r="C3" s="1">
        <v>7032043</v>
      </c>
      <c r="D3">
        <v>5242</v>
      </c>
      <c r="E3">
        <v>1850</v>
      </c>
      <c r="F3">
        <f t="shared" ref="F3:F21" si="1">B3/I3</f>
        <v>47.801635674636763</v>
      </c>
      <c r="G3">
        <f t="shared" ref="G3:G21" si="2">C3/I3</f>
        <v>3256.7908842333791</v>
      </c>
      <c r="I3">
        <v>2159.1938966800699</v>
      </c>
      <c r="J3" s="1">
        <v>330.0986328125</v>
      </c>
      <c r="M3" s="1">
        <v>20081105083259</v>
      </c>
      <c r="N3" s="2">
        <v>100865.95623987001</v>
      </c>
      <c r="O3" s="2">
        <v>4547630.7795786001</v>
      </c>
      <c r="P3">
        <v>5242</v>
      </c>
      <c r="Q3">
        <v>1850</v>
      </c>
      <c r="R3">
        <f t="shared" si="0"/>
        <v>46.714635677212378</v>
      </c>
      <c r="S3">
        <f t="shared" ref="S3:S21" si="3">O3/I3</f>
        <v>2106.170634592354</v>
      </c>
      <c r="V3" s="1">
        <v>20081113035731</v>
      </c>
      <c r="W3">
        <v>122</v>
      </c>
      <c r="X3">
        <v>1050</v>
      </c>
    </row>
    <row r="4" spans="1:24" x14ac:dyDescent="0.25">
      <c r="A4" s="1">
        <v>20081109055559</v>
      </c>
      <c r="B4">
        <v>21903</v>
      </c>
      <c r="C4" s="1">
        <v>871109</v>
      </c>
      <c r="D4">
        <v>14793</v>
      </c>
      <c r="E4">
        <v>1550</v>
      </c>
      <c r="F4">
        <f t="shared" si="1"/>
        <v>13.702087418219943</v>
      </c>
      <c r="G4">
        <f t="shared" si="2"/>
        <v>544.94871336338201</v>
      </c>
      <c r="I4">
        <v>1598.5155641960901</v>
      </c>
      <c r="J4" s="1">
        <v>927.00390625</v>
      </c>
      <c r="M4" s="1">
        <v>20081109055559</v>
      </c>
      <c r="N4" s="2">
        <v>22538.864603481601</v>
      </c>
      <c r="O4" s="2">
        <v>494035.32882011501</v>
      </c>
      <c r="P4">
        <v>14793</v>
      </c>
      <c r="Q4">
        <v>1550</v>
      </c>
      <c r="R4">
        <f t="shared" si="0"/>
        <v>14.099871848802817</v>
      </c>
      <c r="S4">
        <f t="shared" si="3"/>
        <v>309.05881674575403</v>
      </c>
      <c r="V4" s="1">
        <v>20081207161131</v>
      </c>
      <c r="W4">
        <v>210</v>
      </c>
      <c r="X4">
        <v>150</v>
      </c>
    </row>
    <row r="5" spans="1:24" x14ac:dyDescent="0.25">
      <c r="A5" s="1">
        <v>20081113035731</v>
      </c>
      <c r="B5">
        <v>50645</v>
      </c>
      <c r="C5" s="1">
        <v>4884299</v>
      </c>
      <c r="D5">
        <v>1937</v>
      </c>
      <c r="E5">
        <v>1050</v>
      </c>
      <c r="F5">
        <f t="shared" si="1"/>
        <v>40.054611266094639</v>
      </c>
      <c r="G5">
        <f t="shared" si="2"/>
        <v>3862.9420032061366</v>
      </c>
      <c r="I5">
        <v>1264.39873959955</v>
      </c>
      <c r="J5" s="1">
        <v>121.890625</v>
      </c>
      <c r="M5" s="1">
        <v>20081113035731</v>
      </c>
      <c r="N5" s="2">
        <v>46389.331113225497</v>
      </c>
      <c r="O5" s="2">
        <v>3582100.8801141698</v>
      </c>
      <c r="P5">
        <v>1937</v>
      </c>
      <c r="Q5">
        <v>1050</v>
      </c>
      <c r="R5">
        <f t="shared" si="0"/>
        <v>36.688846374457434</v>
      </c>
      <c r="S5">
        <f t="shared" si="3"/>
        <v>2833.0468608729107</v>
      </c>
      <c r="V5" s="1">
        <v>20081105083259</v>
      </c>
      <c r="W5">
        <v>331</v>
      </c>
      <c r="X5">
        <v>1850</v>
      </c>
    </row>
    <row r="6" spans="1:24" x14ac:dyDescent="0.25">
      <c r="A6" s="1">
        <v>20081114124439</v>
      </c>
      <c r="B6">
        <v>334</v>
      </c>
      <c r="C6" s="1">
        <v>53004</v>
      </c>
      <c r="D6">
        <v>35457</v>
      </c>
      <c r="E6">
        <v>1250</v>
      </c>
      <c r="F6">
        <f t="shared" si="1"/>
        <v>0.2673252764170887</v>
      </c>
      <c r="G6">
        <f t="shared" si="2"/>
        <v>42.423080692249606</v>
      </c>
      <c r="I6">
        <v>1249.4142135623699</v>
      </c>
      <c r="J6" s="1">
        <v>2215.4150390625</v>
      </c>
      <c r="M6" s="1">
        <v>20081114124439</v>
      </c>
      <c r="N6" s="2">
        <v>551.39568345323801</v>
      </c>
      <c r="O6" s="2">
        <v>53012.895816679898</v>
      </c>
      <c r="P6">
        <v>35457</v>
      </c>
      <c r="Q6">
        <v>1250</v>
      </c>
      <c r="R6">
        <f t="shared" si="0"/>
        <v>0.44132336375546821</v>
      </c>
      <c r="S6">
        <f t="shared" si="3"/>
        <v>42.430200682228374</v>
      </c>
      <c r="V6" s="1">
        <v>20081119011305</v>
      </c>
      <c r="W6">
        <v>460</v>
      </c>
      <c r="X6">
        <v>250</v>
      </c>
    </row>
    <row r="7" spans="1:24" x14ac:dyDescent="0.25">
      <c r="A7" s="1">
        <v>20081119011305</v>
      </c>
      <c r="B7">
        <v>1076</v>
      </c>
      <c r="C7" s="1">
        <v>35408</v>
      </c>
      <c r="D7">
        <v>7295</v>
      </c>
      <c r="E7">
        <v>250</v>
      </c>
      <c r="F7">
        <f t="shared" si="1"/>
        <v>3.480038022646236</v>
      </c>
      <c r="G7">
        <f t="shared" si="2"/>
        <v>114.51783113927317</v>
      </c>
      <c r="I7">
        <v>309.192024052026</v>
      </c>
      <c r="J7" s="1">
        <v>459.19921875</v>
      </c>
      <c r="M7" s="1">
        <v>20081119011305</v>
      </c>
      <c r="N7" s="2">
        <v>1442.7968127490001</v>
      </c>
      <c r="O7" s="2">
        <v>33106.637450199101</v>
      </c>
      <c r="P7">
        <v>7295</v>
      </c>
      <c r="Q7">
        <v>250</v>
      </c>
      <c r="R7">
        <f t="shared" si="0"/>
        <v>4.6663455086610801</v>
      </c>
      <c r="S7">
        <f t="shared" si="3"/>
        <v>107.07468134633523</v>
      </c>
      <c r="V7" s="1">
        <v>20090203100159</v>
      </c>
      <c r="W7">
        <v>540</v>
      </c>
      <c r="X7">
        <v>1750</v>
      </c>
    </row>
    <row r="8" spans="1:24" x14ac:dyDescent="0.25">
      <c r="A8" s="1">
        <v>20081207161131</v>
      </c>
      <c r="B8">
        <v>783</v>
      </c>
      <c r="C8" s="1">
        <v>41105</v>
      </c>
      <c r="D8">
        <v>3324</v>
      </c>
      <c r="E8">
        <v>150</v>
      </c>
      <c r="F8">
        <f t="shared" si="1"/>
        <v>3.3115650682425803</v>
      </c>
      <c r="G8">
        <f t="shared" si="2"/>
        <v>173.8465927587628</v>
      </c>
      <c r="I8">
        <v>236.444093310699</v>
      </c>
      <c r="J8" s="1">
        <v>209.009765625</v>
      </c>
      <c r="M8" s="1">
        <v>20081207161131</v>
      </c>
      <c r="N8" s="2">
        <v>863.62251655628995</v>
      </c>
      <c r="O8" s="2">
        <v>42054.0331125827</v>
      </c>
      <c r="P8">
        <v>3324</v>
      </c>
      <c r="Q8">
        <v>150</v>
      </c>
      <c r="R8">
        <f t="shared" si="0"/>
        <v>3.6525442630594629</v>
      </c>
      <c r="S8">
        <f t="shared" si="3"/>
        <v>177.86036658281694</v>
      </c>
      <c r="V8" s="1">
        <v>20090226005433</v>
      </c>
      <c r="W8">
        <v>635</v>
      </c>
      <c r="X8">
        <v>350</v>
      </c>
    </row>
    <row r="9" spans="1:24" x14ac:dyDescent="0.25">
      <c r="A9" s="1">
        <v>20081210075232</v>
      </c>
      <c r="B9">
        <v>2194</v>
      </c>
      <c r="C9" s="1">
        <v>76290</v>
      </c>
      <c r="D9">
        <v>236</v>
      </c>
      <c r="E9">
        <v>50</v>
      </c>
      <c r="F9">
        <f t="shared" si="1"/>
        <v>12.470222985194154</v>
      </c>
      <c r="G9">
        <f t="shared" si="2"/>
        <v>433.61591227915312</v>
      </c>
      <c r="I9">
        <v>175.93911533137199</v>
      </c>
      <c r="J9" s="1">
        <v>14.9716796875</v>
      </c>
      <c r="M9" s="1">
        <v>20081210075232</v>
      </c>
      <c r="N9" s="2">
        <v>1860.4705882352901</v>
      </c>
      <c r="O9" s="2">
        <v>51362.287581699296</v>
      </c>
      <c r="P9">
        <v>236</v>
      </c>
      <c r="Q9">
        <v>50</v>
      </c>
      <c r="R9">
        <f t="shared" si="0"/>
        <v>10.574513715902189</v>
      </c>
      <c r="S9">
        <f t="shared" si="3"/>
        <v>291.93216917659925</v>
      </c>
      <c r="V9" s="1">
        <v>20090131052455</v>
      </c>
      <c r="W9">
        <v>769</v>
      </c>
      <c r="X9">
        <v>1650</v>
      </c>
    </row>
    <row r="10" spans="1:24" x14ac:dyDescent="0.25">
      <c r="A10" s="1">
        <v>20090113112028</v>
      </c>
      <c r="B10">
        <v>11817</v>
      </c>
      <c r="C10" s="1">
        <v>489725</v>
      </c>
      <c r="D10">
        <v>17397</v>
      </c>
      <c r="E10">
        <v>550</v>
      </c>
      <c r="F10">
        <f t="shared" si="1"/>
        <v>19.133092048639394</v>
      </c>
      <c r="G10">
        <f t="shared" si="2"/>
        <v>792.92151167977727</v>
      </c>
      <c r="I10">
        <v>617.62102905057304</v>
      </c>
      <c r="J10" s="1">
        <v>1096.7138671875</v>
      </c>
      <c r="M10" s="1">
        <v>20090113112028</v>
      </c>
      <c r="N10" s="2">
        <v>12022.074410163301</v>
      </c>
      <c r="O10" s="2">
        <v>344035.55535390199</v>
      </c>
      <c r="P10">
        <v>17397</v>
      </c>
      <c r="Q10">
        <v>550</v>
      </c>
      <c r="R10">
        <f t="shared" si="0"/>
        <v>19.465131277417839</v>
      </c>
      <c r="S10">
        <f t="shared" si="3"/>
        <v>557.03342206913601</v>
      </c>
      <c r="V10" s="1">
        <v>20080927233805</v>
      </c>
      <c r="W10">
        <v>844</v>
      </c>
      <c r="X10">
        <v>450</v>
      </c>
    </row>
    <row r="11" spans="1:24" x14ac:dyDescent="0.25">
      <c r="A11" s="1">
        <v>20090117223222</v>
      </c>
      <c r="B11">
        <v>230</v>
      </c>
      <c r="C11" s="1">
        <v>52900</v>
      </c>
      <c r="D11">
        <v>19960</v>
      </c>
      <c r="E11">
        <v>650</v>
      </c>
      <c r="F11">
        <f t="shared" si="1"/>
        <v>0.3543913713405239</v>
      </c>
      <c r="G11">
        <f t="shared" si="2"/>
        <v>81.510015408320498</v>
      </c>
      <c r="I11">
        <v>649</v>
      </c>
      <c r="J11" s="1">
        <v>1258.5556640625</v>
      </c>
      <c r="M11" s="1">
        <v>20090117223222</v>
      </c>
      <c r="N11" s="2">
        <v>230</v>
      </c>
      <c r="O11" s="2">
        <v>52900</v>
      </c>
      <c r="P11">
        <v>19960</v>
      </c>
      <c r="Q11">
        <v>650</v>
      </c>
      <c r="R11">
        <f t="shared" si="0"/>
        <v>0.3543913713405239</v>
      </c>
      <c r="S11">
        <f t="shared" si="3"/>
        <v>81.510015408320498</v>
      </c>
      <c r="V11" s="1">
        <v>20081109055559</v>
      </c>
      <c r="W11">
        <v>928</v>
      </c>
      <c r="X11">
        <v>1550</v>
      </c>
    </row>
    <row r="12" spans="1:24" x14ac:dyDescent="0.25">
      <c r="A12" s="1">
        <v>20090131052455</v>
      </c>
      <c r="B12">
        <v>3132</v>
      </c>
      <c r="C12" s="1">
        <v>147310</v>
      </c>
      <c r="D12">
        <v>11491</v>
      </c>
      <c r="E12">
        <v>1650</v>
      </c>
      <c r="F12">
        <f t="shared" si="1"/>
        <v>1.8958944447618959</v>
      </c>
      <c r="G12">
        <f t="shared" si="2"/>
        <v>89.17120391375316</v>
      </c>
      <c r="I12">
        <v>1651.9907047849099</v>
      </c>
      <c r="J12" s="1">
        <v>768.087890625</v>
      </c>
      <c r="M12" s="1">
        <v>20090131052455</v>
      </c>
      <c r="N12" s="2">
        <v>3323.1035735917599</v>
      </c>
      <c r="O12" s="2">
        <v>147687.78195033301</v>
      </c>
      <c r="P12">
        <v>11491</v>
      </c>
      <c r="Q12">
        <v>1650</v>
      </c>
      <c r="R12">
        <f t="shared" si="0"/>
        <v>2.0115752249492407</v>
      </c>
      <c r="S12">
        <f t="shared" si="3"/>
        <v>89.399886768468249</v>
      </c>
      <c r="V12" s="1">
        <v>20090113112028</v>
      </c>
      <c r="W12">
        <v>1097</v>
      </c>
      <c r="X12">
        <v>550</v>
      </c>
    </row>
    <row r="13" spans="1:24" x14ac:dyDescent="0.25">
      <c r="A13" s="1">
        <v>20090203100159</v>
      </c>
      <c r="B13">
        <v>94527</v>
      </c>
      <c r="C13" s="1">
        <v>8694173</v>
      </c>
      <c r="D13">
        <v>8579</v>
      </c>
      <c r="E13">
        <v>1750</v>
      </c>
      <c r="F13">
        <f t="shared" si="1"/>
        <v>48.790301264038291</v>
      </c>
      <c r="G13">
        <f t="shared" si="2"/>
        <v>4487.5148889911625</v>
      </c>
      <c r="I13">
        <v>1937.4137390226099</v>
      </c>
      <c r="J13" s="1">
        <v>539.69921875</v>
      </c>
      <c r="M13" s="1">
        <v>20090203100159</v>
      </c>
      <c r="N13" s="2">
        <v>89925.849800114098</v>
      </c>
      <c r="O13" s="2">
        <v>4378883.17247287</v>
      </c>
      <c r="P13">
        <v>8579</v>
      </c>
      <c r="Q13">
        <v>1750</v>
      </c>
      <c r="R13">
        <f t="shared" si="0"/>
        <v>46.415408329601327</v>
      </c>
      <c r="S13">
        <f t="shared" si="3"/>
        <v>2260.1693609760077</v>
      </c>
      <c r="V13" s="1">
        <v>20090323212145</v>
      </c>
      <c r="W13">
        <v>1151</v>
      </c>
      <c r="X13">
        <v>1450</v>
      </c>
    </row>
    <row r="14" spans="1:24" x14ac:dyDescent="0.25">
      <c r="A14" s="1">
        <v>20090226005433</v>
      </c>
      <c r="B14">
        <v>292</v>
      </c>
      <c r="C14" s="1">
        <v>29798</v>
      </c>
      <c r="D14">
        <v>10101</v>
      </c>
      <c r="E14">
        <v>350</v>
      </c>
      <c r="F14">
        <f t="shared" si="1"/>
        <v>0.83667621776504297</v>
      </c>
      <c r="G14">
        <f t="shared" si="2"/>
        <v>85.381088825214903</v>
      </c>
      <c r="I14">
        <v>349</v>
      </c>
      <c r="J14" s="1">
        <v>634.9443359375</v>
      </c>
      <c r="M14" s="1">
        <v>20090226005433</v>
      </c>
      <c r="N14" s="2">
        <v>292</v>
      </c>
      <c r="O14" s="2">
        <v>29798</v>
      </c>
      <c r="P14">
        <v>10101</v>
      </c>
      <c r="Q14">
        <v>350</v>
      </c>
      <c r="R14">
        <f t="shared" si="0"/>
        <v>0.83667621776504297</v>
      </c>
      <c r="S14">
        <f t="shared" si="3"/>
        <v>85.381088825214903</v>
      </c>
      <c r="V14" s="1">
        <v>20090117223222</v>
      </c>
      <c r="W14">
        <v>1259</v>
      </c>
      <c r="X14">
        <v>650</v>
      </c>
    </row>
    <row r="15" spans="1:24" x14ac:dyDescent="0.25">
      <c r="A15" s="1">
        <v>20090323212145</v>
      </c>
      <c r="B15">
        <v>3061</v>
      </c>
      <c r="C15" s="1">
        <v>28933</v>
      </c>
      <c r="D15">
        <v>17228</v>
      </c>
      <c r="E15">
        <v>1450</v>
      </c>
      <c r="F15">
        <f t="shared" si="1"/>
        <v>2.0874533642659747</v>
      </c>
      <c r="G15">
        <f t="shared" si="2"/>
        <v>19.730901074259211</v>
      </c>
      <c r="I15">
        <v>1466.38006501111</v>
      </c>
      <c r="J15" s="1">
        <v>1150.828125</v>
      </c>
      <c r="M15" s="1">
        <v>20090323212145</v>
      </c>
      <c r="N15" s="2">
        <v>4825.1957270847597</v>
      </c>
      <c r="O15" s="2">
        <v>42216.553411440298</v>
      </c>
      <c r="P15">
        <v>17228</v>
      </c>
      <c r="Q15">
        <v>1450</v>
      </c>
      <c r="R15">
        <f t="shared" si="0"/>
        <v>3.2905491844968595</v>
      </c>
      <c r="S15">
        <f t="shared" si="3"/>
        <v>28.789639479394072</v>
      </c>
      <c r="V15" s="1">
        <v>20110828143340</v>
      </c>
      <c r="W15">
        <v>1520</v>
      </c>
      <c r="X15">
        <v>1350</v>
      </c>
    </row>
    <row r="16" spans="1:24" x14ac:dyDescent="0.25">
      <c r="A16" s="1">
        <v>20090528211734</v>
      </c>
      <c r="B16">
        <v>28125</v>
      </c>
      <c r="C16" s="1">
        <v>1558997</v>
      </c>
      <c r="D16">
        <v>45993</v>
      </c>
      <c r="E16">
        <v>1950</v>
      </c>
      <c r="F16">
        <f t="shared" si="1"/>
        <v>14.334598884400332</v>
      </c>
      <c r="G16">
        <f t="shared" si="2"/>
        <v>794.58121447052326</v>
      </c>
      <c r="I16">
        <v>1962.0360658021</v>
      </c>
      <c r="J16" s="1">
        <v>3479.1279296875</v>
      </c>
      <c r="M16" s="1">
        <v>20090528211734</v>
      </c>
      <c r="N16" s="2">
        <v>28063.141465914901</v>
      </c>
      <c r="O16" s="2">
        <v>1504718.1604305401</v>
      </c>
      <c r="P16">
        <v>45993</v>
      </c>
      <c r="Q16">
        <v>1950</v>
      </c>
      <c r="R16">
        <f t="shared" si="0"/>
        <v>14.303071159113687</v>
      </c>
      <c r="S16">
        <f t="shared" si="3"/>
        <v>766.91666715891699</v>
      </c>
      <c r="V16" s="1">
        <v>20110502000104</v>
      </c>
      <c r="W16">
        <v>1620</v>
      </c>
      <c r="X16">
        <v>750</v>
      </c>
    </row>
    <row r="17" spans="1:24" x14ac:dyDescent="0.25">
      <c r="A17" s="1">
        <v>20090930071934</v>
      </c>
      <c r="B17">
        <v>0</v>
      </c>
      <c r="C17" s="1">
        <v>0</v>
      </c>
      <c r="D17">
        <v>44254</v>
      </c>
      <c r="E17">
        <v>1150</v>
      </c>
      <c r="F17">
        <f t="shared" si="1"/>
        <v>0</v>
      </c>
      <c r="G17">
        <f t="shared" si="2"/>
        <v>0</v>
      </c>
      <c r="I17">
        <v>1149</v>
      </c>
      <c r="J17" s="1">
        <v>2780.029296875</v>
      </c>
      <c r="M17" s="1">
        <v>20090930071934</v>
      </c>
      <c r="N17" s="2">
        <v>0</v>
      </c>
      <c r="O17" s="2">
        <v>0</v>
      </c>
      <c r="P17">
        <v>44254</v>
      </c>
      <c r="Q17">
        <v>1150</v>
      </c>
      <c r="R17">
        <f t="shared" si="0"/>
        <v>0</v>
      </c>
      <c r="S17">
        <f t="shared" si="3"/>
        <v>0</v>
      </c>
      <c r="V17" s="1">
        <v>20081114124439</v>
      </c>
      <c r="W17">
        <v>2216</v>
      </c>
      <c r="X17">
        <v>1250</v>
      </c>
    </row>
    <row r="18" spans="1:24" x14ac:dyDescent="0.25">
      <c r="A18" s="1">
        <v>20110502000104</v>
      </c>
      <c r="B18">
        <v>4586</v>
      </c>
      <c r="C18" s="1">
        <v>676190</v>
      </c>
      <c r="D18">
        <v>25570</v>
      </c>
      <c r="E18">
        <v>750</v>
      </c>
      <c r="F18">
        <f t="shared" si="1"/>
        <v>6.1052054081910967</v>
      </c>
      <c r="G18">
        <f t="shared" si="2"/>
        <v>900.19163649470954</v>
      </c>
      <c r="I18">
        <v>751.162277660168</v>
      </c>
      <c r="J18" s="1">
        <v>1619.1201171875</v>
      </c>
      <c r="M18" s="1">
        <v>20110502000104</v>
      </c>
      <c r="N18" s="2">
        <v>5065.6085219707002</v>
      </c>
      <c r="O18" s="2">
        <v>676502.32756324904</v>
      </c>
      <c r="P18">
        <v>25570</v>
      </c>
      <c r="Q18">
        <v>750</v>
      </c>
      <c r="R18">
        <f t="shared" si="0"/>
        <v>6.7436939694972589</v>
      </c>
      <c r="S18">
        <f t="shared" si="3"/>
        <v>900.60742889075732</v>
      </c>
      <c r="V18" s="1">
        <v>20110514111537</v>
      </c>
      <c r="W18">
        <v>2428</v>
      </c>
      <c r="X18">
        <v>850</v>
      </c>
    </row>
    <row r="19" spans="1:24" x14ac:dyDescent="0.25">
      <c r="A19" s="1">
        <v>20110514111537</v>
      </c>
      <c r="B19">
        <v>15</v>
      </c>
      <c r="C19" s="1">
        <v>225</v>
      </c>
      <c r="D19">
        <v>34968</v>
      </c>
      <c r="E19">
        <v>850</v>
      </c>
      <c r="F19">
        <f t="shared" si="1"/>
        <v>1.7667844522968199E-2</v>
      </c>
      <c r="G19">
        <f t="shared" si="2"/>
        <v>0.26501766784452296</v>
      </c>
      <c r="I19">
        <v>849</v>
      </c>
      <c r="J19" s="1">
        <v>2427.3798828125</v>
      </c>
      <c r="M19" s="1">
        <v>20110514111537</v>
      </c>
      <c r="N19" s="2">
        <v>15</v>
      </c>
      <c r="O19" s="2">
        <v>225</v>
      </c>
      <c r="P19">
        <v>34968</v>
      </c>
      <c r="Q19">
        <v>850</v>
      </c>
      <c r="R19">
        <f t="shared" si="0"/>
        <v>1.7667844522968199E-2</v>
      </c>
      <c r="S19">
        <f t="shared" si="3"/>
        <v>0.26501766784452296</v>
      </c>
      <c r="V19" s="1">
        <v>20090930071934</v>
      </c>
      <c r="W19">
        <v>2781</v>
      </c>
      <c r="X19">
        <v>1150</v>
      </c>
    </row>
    <row r="20" spans="1:24" x14ac:dyDescent="0.25">
      <c r="A20" s="1">
        <v>20110828143340</v>
      </c>
      <c r="B20">
        <v>250470</v>
      </c>
      <c r="C20" s="1">
        <v>11694250</v>
      </c>
      <c r="D20">
        <v>21877</v>
      </c>
      <c r="E20">
        <v>1350</v>
      </c>
      <c r="F20">
        <f t="shared" si="1"/>
        <v>144.63289286215789</v>
      </c>
      <c r="G20">
        <f t="shared" si="2"/>
        <v>6752.7975699815943</v>
      </c>
      <c r="I20">
        <v>1731.76374366452</v>
      </c>
      <c r="J20" s="1">
        <v>1519.248046875</v>
      </c>
      <c r="M20" s="1">
        <v>20110828143340</v>
      </c>
      <c r="N20" s="2">
        <v>285501.02146558103</v>
      </c>
      <c r="O20" s="2">
        <v>15089726.7727609</v>
      </c>
      <c r="P20">
        <v>21877</v>
      </c>
      <c r="Q20">
        <v>1350</v>
      </c>
      <c r="R20">
        <f t="shared" si="0"/>
        <v>164.86141513821227</v>
      </c>
      <c r="S20">
        <f t="shared" si="3"/>
        <v>8713.5019588931318</v>
      </c>
      <c r="V20" s="1">
        <v>20111119010003</v>
      </c>
      <c r="W20">
        <v>3151</v>
      </c>
      <c r="X20">
        <v>950</v>
      </c>
    </row>
    <row r="21" spans="1:24" x14ac:dyDescent="0.25">
      <c r="A21" s="1">
        <v>20111119010003</v>
      </c>
      <c r="B21">
        <v>1110</v>
      </c>
      <c r="C21" s="1">
        <v>7610</v>
      </c>
      <c r="D21">
        <v>45335</v>
      </c>
      <c r="E21">
        <v>950</v>
      </c>
      <c r="F21">
        <f t="shared" si="1"/>
        <v>1.1522075202991324</v>
      </c>
      <c r="G21">
        <f t="shared" si="2"/>
        <v>7.8993686752039611</v>
      </c>
      <c r="I21">
        <v>963.368126352643</v>
      </c>
      <c r="J21" s="1">
        <v>3150.23828125</v>
      </c>
      <c r="M21" s="1">
        <v>20111119010003</v>
      </c>
      <c r="N21" s="2">
        <v>1140.15141955835</v>
      </c>
      <c r="O21" s="2">
        <v>5533.8233438485704</v>
      </c>
      <c r="P21">
        <v>45335</v>
      </c>
      <c r="Q21">
        <v>950</v>
      </c>
      <c r="R21">
        <f t="shared" si="0"/>
        <v>1.1835054413467225</v>
      </c>
      <c r="S21">
        <f t="shared" si="3"/>
        <v>5.744245831341634</v>
      </c>
      <c r="V21" s="1">
        <v>20090528211734</v>
      </c>
      <c r="W21">
        <v>3480</v>
      </c>
      <c r="X21">
        <v>1950</v>
      </c>
    </row>
    <row r="26" spans="1:24" x14ac:dyDescent="0.25">
      <c r="A26" s="1" t="s">
        <v>7</v>
      </c>
      <c r="B26">
        <f>SUM(B2:B21)</f>
        <v>577743</v>
      </c>
      <c r="C26" s="1">
        <f>SUM(C2:C21)</f>
        <v>36426269</v>
      </c>
      <c r="E26" t="s">
        <v>13</v>
      </c>
      <c r="F26">
        <f>AVERAGE(F2:F21)</f>
        <v>18.047005819252053</v>
      </c>
      <c r="G26">
        <f>AVERAGE(G2:G21)</f>
        <v>1127.943340339617</v>
      </c>
      <c r="I26">
        <f>SUM(I2:I21)</f>
        <v>21519.833398080809</v>
      </c>
      <c r="N26" s="2">
        <f>SUM(N2:N21)</f>
        <v>605145.58394154976</v>
      </c>
      <c r="O26" s="2">
        <f>SUM(O2:O21)</f>
        <v>31128429.989761125</v>
      </c>
      <c r="Q26" t="s">
        <v>13</v>
      </c>
      <c r="R26">
        <f>AVERAGE(R2:R21)</f>
        <v>18.841670767666084</v>
      </c>
      <c r="S26">
        <f>AVERAGE(S2:S21)</f>
        <v>973.73549169525847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5" sqref="H5"/>
    </sheetView>
  </sheetViews>
  <sheetFormatPr defaultRowHeight="15" x14ac:dyDescent="0.25"/>
  <cols>
    <col min="1" max="1" width="7" bestFit="1" customWidth="1"/>
    <col min="2" max="2" width="10.5703125" bestFit="1" customWidth="1"/>
    <col min="6" max="6" width="10.5703125" bestFit="1" customWidth="1"/>
  </cols>
  <sheetData>
    <row r="1" spans="1:9" x14ac:dyDescent="0.25">
      <c r="A1" t="s">
        <v>3</v>
      </c>
      <c r="B1" t="s">
        <v>6</v>
      </c>
      <c r="E1" t="s">
        <v>3</v>
      </c>
      <c r="F1" t="s">
        <v>6</v>
      </c>
    </row>
    <row r="2" spans="1:9" x14ac:dyDescent="0.25">
      <c r="A2">
        <v>230</v>
      </c>
      <c r="B2">
        <v>450</v>
      </c>
      <c r="E2">
        <v>230</v>
      </c>
      <c r="F2">
        <v>450</v>
      </c>
    </row>
    <row r="3" spans="1:9" x14ac:dyDescent="0.25">
      <c r="A3">
        <v>103213</v>
      </c>
      <c r="B3">
        <v>1850</v>
      </c>
      <c r="E3">
        <v>100865.95623987001</v>
      </c>
      <c r="F3">
        <v>1850</v>
      </c>
      <c r="H3" t="s">
        <v>9</v>
      </c>
      <c r="I3">
        <f>_xlfn.T.TEST(A2:A21, E2:E21, 2,3)</f>
        <v>0.94623381218179092</v>
      </c>
    </row>
    <row r="4" spans="1:9" x14ac:dyDescent="0.25">
      <c r="A4">
        <v>21903</v>
      </c>
      <c r="B4">
        <v>1550</v>
      </c>
      <c r="E4">
        <v>22538.864603481601</v>
      </c>
      <c r="F4">
        <v>1550</v>
      </c>
    </row>
    <row r="5" spans="1:9" x14ac:dyDescent="0.25">
      <c r="A5">
        <v>50645</v>
      </c>
      <c r="B5">
        <v>1050</v>
      </c>
      <c r="E5">
        <v>46389.331113225497</v>
      </c>
      <c r="F5">
        <v>1050</v>
      </c>
    </row>
    <row r="6" spans="1:9" x14ac:dyDescent="0.25">
      <c r="A6">
        <v>334</v>
      </c>
      <c r="B6">
        <v>1250</v>
      </c>
      <c r="E6">
        <v>551.39568345323801</v>
      </c>
      <c r="F6">
        <v>1250</v>
      </c>
    </row>
    <row r="7" spans="1:9" x14ac:dyDescent="0.25">
      <c r="A7">
        <v>1076</v>
      </c>
      <c r="B7">
        <v>250</v>
      </c>
      <c r="E7">
        <v>1442.7968127490001</v>
      </c>
      <c r="F7">
        <v>250</v>
      </c>
    </row>
    <row r="8" spans="1:9" x14ac:dyDescent="0.25">
      <c r="A8">
        <v>783</v>
      </c>
      <c r="B8">
        <v>150</v>
      </c>
      <c r="E8">
        <v>863.62251655628995</v>
      </c>
      <c r="F8">
        <v>150</v>
      </c>
    </row>
    <row r="9" spans="1:9" x14ac:dyDescent="0.25">
      <c r="A9">
        <v>2194</v>
      </c>
      <c r="B9">
        <v>50</v>
      </c>
      <c r="E9">
        <v>1860.4705882352901</v>
      </c>
      <c r="F9">
        <v>50</v>
      </c>
    </row>
    <row r="10" spans="1:9" x14ac:dyDescent="0.25">
      <c r="A10">
        <v>11817</v>
      </c>
      <c r="B10">
        <v>550</v>
      </c>
      <c r="E10">
        <v>12022.074410163301</v>
      </c>
      <c r="F10">
        <v>550</v>
      </c>
    </row>
    <row r="11" spans="1:9" x14ac:dyDescent="0.25">
      <c r="A11">
        <v>230</v>
      </c>
      <c r="B11">
        <v>650</v>
      </c>
      <c r="E11">
        <v>230</v>
      </c>
      <c r="F11">
        <v>650</v>
      </c>
    </row>
    <row r="12" spans="1:9" x14ac:dyDescent="0.25">
      <c r="A12">
        <v>3132</v>
      </c>
      <c r="B12">
        <v>1650</v>
      </c>
      <c r="E12">
        <v>3323.1035735917599</v>
      </c>
      <c r="F12">
        <v>1650</v>
      </c>
    </row>
    <row r="13" spans="1:9" x14ac:dyDescent="0.25">
      <c r="A13">
        <v>94527</v>
      </c>
      <c r="B13">
        <v>1750</v>
      </c>
      <c r="E13">
        <v>89925.849800114098</v>
      </c>
      <c r="F13">
        <v>1750</v>
      </c>
    </row>
    <row r="14" spans="1:9" x14ac:dyDescent="0.25">
      <c r="A14">
        <v>292</v>
      </c>
      <c r="B14">
        <v>350</v>
      </c>
      <c r="E14">
        <v>292</v>
      </c>
      <c r="F14">
        <v>350</v>
      </c>
    </row>
    <row r="15" spans="1:9" x14ac:dyDescent="0.25">
      <c r="A15">
        <v>3061</v>
      </c>
      <c r="B15">
        <v>1450</v>
      </c>
      <c r="E15">
        <v>4825.1957270847597</v>
      </c>
      <c r="F15">
        <v>1450</v>
      </c>
    </row>
    <row r="16" spans="1:9" x14ac:dyDescent="0.25">
      <c r="A16">
        <v>28125</v>
      </c>
      <c r="B16">
        <v>1950</v>
      </c>
      <c r="E16">
        <v>28063.141465914901</v>
      </c>
      <c r="F16">
        <v>1950</v>
      </c>
    </row>
    <row r="17" spans="1:6" x14ac:dyDescent="0.25">
      <c r="A17">
        <v>0</v>
      </c>
      <c r="B17">
        <v>1150</v>
      </c>
      <c r="E17">
        <v>0</v>
      </c>
      <c r="F17">
        <v>1150</v>
      </c>
    </row>
    <row r="18" spans="1:6" x14ac:dyDescent="0.25">
      <c r="A18">
        <v>4586</v>
      </c>
      <c r="B18">
        <v>750</v>
      </c>
      <c r="E18">
        <v>5065.6085219707002</v>
      </c>
      <c r="F18">
        <v>750</v>
      </c>
    </row>
    <row r="19" spans="1:6" x14ac:dyDescent="0.25">
      <c r="A19">
        <v>15</v>
      </c>
      <c r="B19">
        <v>850</v>
      </c>
      <c r="E19">
        <v>15</v>
      </c>
      <c r="F19">
        <v>850</v>
      </c>
    </row>
    <row r="20" spans="1:6" x14ac:dyDescent="0.25">
      <c r="A20">
        <v>250470</v>
      </c>
      <c r="B20">
        <v>1350</v>
      </c>
      <c r="E20">
        <v>285501.02146558103</v>
      </c>
      <c r="F20">
        <v>1350</v>
      </c>
    </row>
    <row r="21" spans="1:6" x14ac:dyDescent="0.25">
      <c r="A21">
        <v>1110</v>
      </c>
      <c r="B21">
        <v>950</v>
      </c>
      <c r="E21">
        <v>1140.15141955835</v>
      </c>
      <c r="F21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Error Summaries</vt:lpstr>
      <vt:lpstr>t-test</vt:lpstr>
      <vt:lpstr>'Error Summaries'!Linerror</vt:lpstr>
      <vt:lpstr>'Error Summaries'!Linerror_1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2016-07-20T18:21:43Z</dcterms:modified>
</cp:coreProperties>
</file>