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4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Variables" sheetId="1" state="visible" r:id="rId2"/>
    <sheet name="Price" sheetId="2" state="visible" r:id="rId3"/>
    <sheet name="Drawings" sheetId="3" state="visible" r:id="rId4"/>
    <sheet name="Calculations" sheetId="4" state="visible" r:id="rId5"/>
    <sheet name="Conversions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<sst xmlns="http://schemas.openxmlformats.org/spreadsheetml/2006/main" count="351" uniqueCount="253">
  <si>
    <t xml:space="preserve">Name</t>
  </si>
  <si>
    <t xml:space="preserve">Value</t>
  </si>
  <si>
    <t xml:space="preserve">Unit</t>
  </si>
  <si>
    <t xml:space="preserve">Comment</t>
  </si>
  <si>
    <t xml:space="preserve">Found in ATSLab</t>
  </si>
  <si>
    <t xml:space="preserve">bed_edge_angle</t>
  </si>
  <si>
    <t xml:space="preserve">deg</t>
  </si>
  <si>
    <t xml:space="preserve">Angle of edge of an in-ground floway support bed</t>
  </si>
  <si>
    <t xml:space="preserve">Y</t>
  </si>
  <si>
    <t xml:space="preserve">cp_alpha</t>
  </si>
  <si>
    <t xml:space="preserve">prop</t>
  </si>
  <si>
    <t xml:space="preserve">Alpha value for cp_color (corrugated panel)</t>
  </si>
  <si>
    <t xml:space="preserve">f_profile_alpha</t>
  </si>
  <si>
    <t xml:space="preserve">Alpha value of F profile color</t>
  </si>
  <si>
    <t xml:space="preserve">f_profile_dep</t>
  </si>
  <si>
    <t xml:space="preserve">m</t>
  </si>
  <si>
    <t xml:space="preserve">Depth of F profile</t>
  </si>
  <si>
    <t xml:space="preserve">f_profile_gap</t>
  </si>
  <si>
    <t xml:space="preserve">Gap of F profile</t>
  </si>
  <si>
    <t xml:space="preserve">f_profile_hgt</t>
  </si>
  <si>
    <t xml:space="preserve">Long branch of the F profile</t>
  </si>
  <si>
    <t xml:space="preserve">f_profile_thk</t>
  </si>
  <si>
    <t xml:space="preserve">Thickness of F profile metal</t>
  </si>
  <si>
    <t xml:space="preserve">fitting_alpha</t>
  </si>
  <si>
    <t xml:space="preserve">Alpha for fitting_color</t>
  </si>
  <si>
    <t xml:space="preserve">fn</t>
  </si>
  <si>
    <t xml:space="preserve">ct</t>
  </si>
  <si>
    <t xml:space="preserve">Resolution of curved objects in OpenSCAD</t>
  </si>
  <si>
    <t xml:space="preserve">frustum_plenum_alpha</t>
  </si>
  <si>
    <t xml:space="preserve">Alpha value for FrustumPlenum</t>
  </si>
  <si>
    <t xml:space="preserve">fw_lhlr</t>
  </si>
  <si>
    <t xml:space="preserve">L min-1 m-1</t>
  </si>
  <si>
    <t xml:space="preserve">Linear hydraulic loading rate</t>
  </si>
  <si>
    <t xml:space="preserve">gh_alpha</t>
  </si>
  <si>
    <t xml:space="preserve">Transparency of Greenhouse</t>
  </si>
  <si>
    <t xml:space="preserve">IBCTank_alpha</t>
  </si>
  <si>
    <t xml:space="preserve">alpha value for IBCTank color</t>
  </si>
  <si>
    <t xml:space="preserve">liner_alpha</t>
  </si>
  <si>
    <t xml:space="preserve">Alpha value for Liner</t>
  </si>
  <si>
    <t xml:space="preserve">liner_thk</t>
  </si>
  <si>
    <t xml:space="preserve">Thickness of pond liner for bed floway</t>
  </si>
  <si>
    <t xml:space="preserve">or_fw_exchwid</t>
  </si>
  <si>
    <t xml:space="preserve">Expanded floway channel width</t>
  </si>
  <si>
    <t xml:space="preserve">or_fw_exlen</t>
  </si>
  <si>
    <t xml:space="preserve">Expanded floway length</t>
  </si>
  <si>
    <t xml:space="preserve">or_fw_exwid</t>
  </si>
  <si>
    <t xml:space="preserve">Expanded floway width</t>
  </si>
  <si>
    <t xml:space="preserve">or_fw_ga</t>
  </si>
  <si>
    <t xml:space="preserve">m2</t>
  </si>
  <si>
    <t xml:space="preserve">Original floway effective algal growth area</t>
  </si>
  <si>
    <t xml:space="preserve">or_fw_len</t>
  </si>
  <si>
    <t xml:space="preserve">Original floway length</t>
  </si>
  <si>
    <t xml:space="preserve">or_fw_wid</t>
  </si>
  <si>
    <t xml:space="preserve">Original floway width</t>
  </si>
  <si>
    <t xml:space="preserve">parts_sep</t>
  </si>
  <si>
    <t xml:space="preserve">Separation distance when rendering parts lists</t>
  </si>
  <si>
    <t xml:space="preserve">pc_panel_alpha</t>
  </si>
  <si>
    <t xml:space="preserve">Alpha value for polycarbonate sheet</t>
  </si>
  <si>
    <t xml:space="preserve">pc_panel_rise</t>
  </si>
  <si>
    <t xml:space="preserve">Rise is the profile thickness of the angle</t>
  </si>
  <si>
    <t xml:space="preserve">pc_panel_skin</t>
  </si>
  <si>
    <t xml:space="preserve">Polycarbonate panel skin thickness</t>
  </si>
  <si>
    <t xml:space="preserve">pc_panel_thk</t>
  </si>
  <si>
    <t xml:space="preserve">Polycarbonate panel thickness</t>
  </si>
  <si>
    <t xml:space="preserve">pc_panel_wl</t>
  </si>
  <si>
    <t xml:space="preserve">Wavelength of polycarbonate panel core</t>
  </si>
  <si>
    <t xml:space="preserve">pilot_bmpr</t>
  </si>
  <si>
    <t xml:space="preserve">g m-2 d-1</t>
  </si>
  <si>
    <t xml:space="preserve">Mean biomass productivity, pilot floway</t>
  </si>
  <si>
    <t xml:space="preserve">pilot_fbd</t>
  </si>
  <si>
    <t xml:space="preserve">Channel freeboard</t>
  </si>
  <si>
    <t xml:space="preserve">pilot_len</t>
  </si>
  <si>
    <t xml:space="preserve">Notional length of tray modules</t>
  </si>
  <si>
    <t xml:space="preserve">pilot_slope</t>
  </si>
  <si>
    <t xml:space="preserve">Rise over run</t>
  </si>
  <si>
    <t xml:space="preserve">pilot_tng_len</t>
  </si>
  <si>
    <t xml:space="preserve">Effective length of head or tray channel (with tongue)</t>
  </si>
  <si>
    <t xml:space="preserve">pilot_varat</t>
  </si>
  <si>
    <t xml:space="preserve">m3 m-2</t>
  </si>
  <si>
    <t xml:space="preserve">Ratio of volume to area, pilot floway</t>
  </si>
  <si>
    <t xml:space="preserve">pilot_wall</t>
  </si>
  <si>
    <t xml:space="preserve">Inside wall height of channel</t>
  </si>
  <si>
    <t xml:space="preserve">pilot_wid</t>
  </si>
  <si>
    <t xml:space="preserve">Internal width of pilot trays</t>
  </si>
  <si>
    <t xml:space="preserve">pipe_fw_ins</t>
  </si>
  <si>
    <t xml:space="preserve">Pipe inset for liner flap</t>
  </si>
  <si>
    <t xml:space="preserve">post_hgt</t>
  </si>
  <si>
    <t xml:space="preserve">Post height</t>
  </si>
  <si>
    <t xml:space="preserve">pr_fw_ct</t>
  </si>
  <si>
    <t xml:space="preserve">Number of production floway moduls per basin assembly</t>
  </si>
  <si>
    <t xml:space="preserve">pr_fw_depth</t>
  </si>
  <si>
    <t xml:space="preserve">(Over) estimate of water depth in the floway</t>
  </si>
  <si>
    <t xml:space="preserve">pr_fw_hgt_slop</t>
  </si>
  <si>
    <t xml:space="preserve">Height of production floways above basin wall</t>
  </si>
  <si>
    <t xml:space="preserve">pr_fw_hw_mass</t>
  </si>
  <si>
    <t xml:space="preserve">t m-2</t>
  </si>
  <si>
    <t xml:space="preserve">Mass of headworks (est)</t>
  </si>
  <si>
    <t xml:space="preserve">pr_fw_len</t>
  </si>
  <si>
    <t xml:space="preserve">Production floway length</t>
  </si>
  <si>
    <t xml:space="preserve">pr_fw_liner_mass</t>
  </si>
  <si>
    <t xml:space="preserve">Mass of pond liner (est.)</t>
  </si>
  <si>
    <t xml:space="preserve">pr_fw_load_margin</t>
  </si>
  <si>
    <t xml:space="preserve">Safety margin for loading of deck</t>
  </si>
  <si>
    <t xml:space="preserve">pr_fw_mod_len</t>
  </si>
  <si>
    <t xml:space="preserve">Total length of production floways</t>
  </si>
  <si>
    <t xml:space="preserve">pr_fw_mod_wid</t>
  </si>
  <si>
    <t xml:space="preserve">Width of a production floway</t>
  </si>
  <si>
    <t xml:space="preserve">pr_fw_plank_mass</t>
  </si>
  <si>
    <t xml:space="preserve">Mass of deck planks</t>
  </si>
  <si>
    <t xml:space="preserve">pr_fw_slope</t>
  </si>
  <si>
    <t xml:space="preserve">Production floway slope</t>
  </si>
  <si>
    <t xml:space="preserve">pr_fw_thk</t>
  </si>
  <si>
    <t xml:space="preserve">Thickness of production floway floor and walls</t>
  </si>
  <si>
    <t xml:space="preserve">pr_fw_tow_load</t>
  </si>
  <si>
    <t xml:space="preserve">t</t>
  </si>
  <si>
    <t xml:space="preserve">Maximum load of support tower</t>
  </si>
  <si>
    <t xml:space="preserve">pr_fw_tr_N</t>
  </si>
  <si>
    <t xml:space="preserve">mg L-1 d-1</t>
  </si>
  <si>
    <t xml:space="preserve">N removal rate, science floway (at varat)</t>
  </si>
  <si>
    <t xml:space="preserve">pr_fw_tr_P</t>
  </si>
  <si>
    <t xml:space="preserve">P removal rate, science floway (at varat)</t>
  </si>
  <si>
    <t xml:space="preserve">pr_fw_varat</t>
  </si>
  <si>
    <t xml:space="preserve">Ratio of volume to area, science floway</t>
  </si>
  <si>
    <t xml:space="preserve">pr_fw_wall_hgt</t>
  </si>
  <si>
    <t xml:space="preserve">Height of production floway walls</t>
  </si>
  <si>
    <t xml:space="preserve">pr_fw_wall_mass</t>
  </si>
  <si>
    <t xml:space="preserve">Mass of PVC pipe wall per module</t>
  </si>
  <si>
    <t xml:space="preserve">pr_fw_wid</t>
  </si>
  <si>
    <t xml:space="preserve">Production floway width</t>
  </si>
  <si>
    <t xml:space="preserve">pump_alpha</t>
  </si>
  <si>
    <t xml:space="preserve">Alpha value of pump_color</t>
  </si>
  <si>
    <t xml:space="preserve">rlfw_alpha</t>
  </si>
  <si>
    <t xml:space="preserve">Alpha value for rlfw_color (Reineke-Levi floway)</t>
  </si>
  <si>
    <t xml:space="preserve">rotextr_scale</t>
  </si>
  <si>
    <t xml:space="preserve">factor</t>
  </si>
  <si>
    <t xml:space="preserve">Amount to scale up/down by when doing rotate_extrude</t>
  </si>
  <si>
    <t xml:space="preserve">sc_footer_base</t>
  </si>
  <si>
    <t xml:space="preserve">SDC Guesswork</t>
  </si>
  <si>
    <t xml:space="preserve">sc_frame_hgt</t>
  </si>
  <si>
    <t xml:space="preserve">MODEX (alternatives 0,1; 0,15, 0,2; 0,3; 0,4)</t>
  </si>
  <si>
    <t xml:space="preserve">sc_ledger_len</t>
  </si>
  <si>
    <t xml:space="preserve">BOSTA100 (alternatives: 0,025; 0,074; 0,082; 0,090; 0,101; 0,113; 0,125; 0,150; 0,168; 0,180; 0,200; 0,250; 0,300; 0,400)</t>
  </si>
  <si>
    <t xml:space="preserve">sc_res</t>
  </si>
  <si>
    <t xml:space="preserve">Spacing of attachment nodes</t>
  </si>
  <si>
    <t xml:space="preserve">sc_rod_dia</t>
  </si>
  <si>
    <t xml:space="preserve">Bar diameter</t>
  </si>
  <si>
    <t xml:space="preserve">scp_dia</t>
  </si>
  <si>
    <t xml:space="preserve">Small Cylindrical Pump diameter</t>
  </si>
  <si>
    <t xml:space="preserve">scp_hgt</t>
  </si>
  <si>
    <t xml:space="preserve">Small Cylindrical Pump height</t>
  </si>
  <si>
    <t xml:space="preserve">scp_out_dia</t>
  </si>
  <si>
    <t xml:space="preserve">Small Cylindrical Pump outlet diameter</t>
  </si>
  <si>
    <t xml:space="preserve">scp_out_hgt</t>
  </si>
  <si>
    <t xml:space="preserve">Small Cylindrical Pump outlet height</t>
  </si>
  <si>
    <t xml:space="preserve">screen_alpha</t>
  </si>
  <si>
    <t xml:space="preserve">Alpha value for Screen</t>
  </si>
  <si>
    <t xml:space="preserve">screen_thk</t>
  </si>
  <si>
    <t xml:space="preserve">Thickness of growth substratum</t>
  </si>
  <si>
    <t xml:space="preserve">sh_angle</t>
  </si>
  <si>
    <t xml:space="preserve">degrees</t>
  </si>
  <si>
    <t xml:space="preserve">Angle of a sawhorse leg from vertical</t>
  </si>
  <si>
    <t xml:space="preserve">sheet_alpha</t>
  </si>
  <si>
    <t xml:space="preserve">Alpha value for sheet_color</t>
  </si>
  <si>
    <t xml:space="preserve">site_border</t>
  </si>
  <si>
    <t xml:space="preserve">Border around Plenum</t>
  </si>
  <si>
    <t xml:space="preserve">slop</t>
  </si>
  <si>
    <t xml:space="preserve">To eliminate sprue from differencing aligned surfaces in OpenSCAD</t>
  </si>
  <si>
    <t xml:space="preserve">sp_deck_thk</t>
  </si>
  <si>
    <t xml:space="preserve">Thickness of SawhorsePlenum Deck</t>
  </si>
  <si>
    <t xml:space="preserve">sparge_eff</t>
  </si>
  <si>
    <t xml:space="preserve">Sparging efficiency</t>
  </si>
  <si>
    <t xml:space="preserve">tp_alpha</t>
  </si>
  <si>
    <t xml:space="preserve">Alpha for TrapPanel color</t>
  </si>
  <si>
    <t xml:space="preserve">tr_brace_dia</t>
  </si>
  <si>
    <t xml:space="preserve">Truss brace diameter</t>
  </si>
  <si>
    <t xml:space="preserve">tr_brace_l_dia</t>
  </si>
  <si>
    <t xml:space="preserve">Truss large brace diameter (from datasheet)</t>
  </si>
  <si>
    <t xml:space="preserve">tr_brace_s_dia</t>
  </si>
  <si>
    <t xml:space="preserve">Truss small brace diameter (from datasheet)</t>
  </si>
  <si>
    <t xml:space="preserve">tr_height</t>
  </si>
  <si>
    <t xml:space="preserve">Truss height (from datasheet)</t>
  </si>
  <si>
    <t xml:space="preserve">tr_spacing</t>
  </si>
  <si>
    <t xml:space="preserve">Spacing between truss segments</t>
  </si>
  <si>
    <t xml:space="preserve">tr_strut_dia</t>
  </si>
  <si>
    <t xml:space="preserve">Truss strut diameter</t>
  </si>
  <si>
    <t xml:space="preserve">tr_TT_122_load</t>
  </si>
  <si>
    <t xml:space="preserve">Maximum spread load of 12,2 m span (see Projects/Scaffolding/Research/Eurotruss-TT.pdf)</t>
  </si>
  <si>
    <t xml:space="preserve">tr_tube_dia</t>
  </si>
  <si>
    <t xml:space="preserve">Truss main tube diameter (from datasheet)</t>
  </si>
  <si>
    <t xml:space="preserve">tr_width</t>
  </si>
  <si>
    <t xml:space="preserve">Truss width (from datasheet)</t>
  </si>
  <si>
    <t xml:space="preserve">tray_alpha</t>
  </si>
  <si>
    <t xml:space="preserve">Alpha value for Tray</t>
  </si>
  <si>
    <t xml:space="preserve">trestle_cb_len</t>
  </si>
  <si>
    <t xml:space="preserve">Length of trestle crossbar (short board)</t>
  </si>
  <si>
    <t xml:space="preserve">trestle_ins</t>
  </si>
  <si>
    <t xml:space="preserve">Science floway module length</t>
  </si>
  <si>
    <t xml:space="preserve">trestle_joist_len</t>
  </si>
  <si>
    <t xml:space="preserve">Length of trestle joist (long board)</t>
  </si>
  <si>
    <t xml:space="preserve">trestle_len</t>
  </si>
  <si>
    <t xml:space="preserve">Length of trestle module, including posts</t>
  </si>
  <si>
    <t xml:space="preserve">trestle_wid</t>
  </si>
  <si>
    <t xml:space="preserve">Final width of tray</t>
  </si>
  <si>
    <t xml:space="preserve">tub_alpha</t>
  </si>
  <si>
    <t xml:space="preserve">Alpha value of tub_color</t>
  </si>
  <si>
    <t xml:space="preserve">tube_overlap</t>
  </si>
  <si>
    <t xml:space="preserve">Overlap for inserting tube into another tube </t>
  </si>
  <si>
    <t xml:space="preserve">walkway_wid</t>
  </si>
  <si>
    <t xml:space="preserve">Width of walkway between pairs of basins</t>
  </si>
  <si>
    <t xml:space="preserve">water_alpha</t>
  </si>
  <si>
    <t xml:space="preserve">Alpha value for water_color</t>
  </si>
  <si>
    <t xml:space="preserve">water_kg_m3</t>
  </si>
  <si>
    <t xml:space="preserve">Water, kg per cubic meter</t>
  </si>
  <si>
    <t xml:space="preserve">rt_dep</t>
  </si>
  <si>
    <t xml:space="preserve">Rout depth for 16 mm sheet (todo: create sheet pi)</t>
  </si>
  <si>
    <t xml:space="preserve">rt_ins</t>
  </si>
  <si>
    <t xml:space="preserve">Rout insert for 16 mm sheet (todo: create sheet pi)</t>
  </si>
  <si>
    <t xml:space="preserve">rt_wid</t>
  </si>
  <si>
    <t xml:space="preserve">Rout width for 16 mm sheet (todo: create sheet pi)</t>
  </si>
  <si>
    <t xml:space="preserve">tng_dep</t>
  </si>
  <si>
    <r>
      <rPr>
        <sz val="12"/>
        <color rgb="FF000000"/>
        <rFont val="Calibri"/>
        <family val="2"/>
        <charset val="1"/>
      </rPr>
      <t xml:space="preserve">Tongue depth for 16 mm sheet (</t>
    </r>
    <r>
      <rPr>
        <sz val="12"/>
        <color rgb="FF000000"/>
        <rFont val="Calibri"/>
        <family val="2"/>
      </rPr>
      <t xml:space="preserve">todo: create sheet pi)</t>
    </r>
  </si>
  <si>
    <t xml:space="preserve">sheet_thk</t>
  </si>
  <si>
    <r>
      <rPr>
        <sz val="12"/>
        <color rgb="FF000000"/>
        <rFont val="Calibri"/>
        <family val="2"/>
        <charset val="1"/>
      </rPr>
      <t xml:space="preserve">Sheet thickness for 16 mm sheet (</t>
    </r>
    <r>
      <rPr>
        <sz val="12"/>
        <color rgb="FF000000"/>
        <rFont val="Calibri"/>
        <family val="2"/>
      </rPr>
      <t xml:space="preserve">todo: create sheet pi)</t>
    </r>
  </si>
  <si>
    <t xml:space="preserve">post_wid</t>
  </si>
  <si>
    <r>
      <rPr>
        <sz val="12"/>
        <color rgb="FF000000"/>
        <rFont val="Calibri"/>
        <family val="2"/>
        <charset val="1"/>
      </rPr>
      <t xml:space="preserve">Post width (</t>
    </r>
    <r>
      <rPr>
        <sz val="12"/>
        <color rgb="FF000000"/>
        <rFont val="Calibri"/>
        <family val="2"/>
      </rPr>
      <t xml:space="preserve">todo: create sheet pi)</t>
    </r>
  </si>
  <si>
    <t xml:space="preserve">joist_hgt</t>
  </si>
  <si>
    <r>
      <rPr>
        <sz val="12"/>
        <color rgb="FF000000"/>
        <rFont val="Calibri"/>
        <family val="2"/>
        <charset val="1"/>
      </rPr>
      <t xml:space="preserve">Joist height (</t>
    </r>
    <r>
      <rPr>
        <sz val="12"/>
        <color rgb="FF000000"/>
        <rFont val="Calibri"/>
        <family val="2"/>
      </rPr>
      <t xml:space="preserve">todo: create sheet pi)</t>
    </r>
  </si>
  <si>
    <t xml:space="preserve">joist_wid</t>
  </si>
  <si>
    <r>
      <rPr>
        <sz val="12"/>
        <color rgb="FF000000"/>
        <rFont val="Calibri"/>
        <family val="2"/>
        <charset val="1"/>
      </rPr>
      <t xml:space="preserve">Joist wid (</t>
    </r>
    <r>
      <rPr>
        <sz val="12"/>
        <color rgb="FF000000"/>
        <rFont val="Calibri"/>
        <family val="2"/>
      </rPr>
      <t xml:space="preserve">todo: create sheet pi)</t>
    </r>
  </si>
  <si>
    <t xml:space="preserve">tres_step</t>
  </si>
  <si>
    <t xml:space="preserve">Trestle step value (todo: create pi)</t>
  </si>
  <si>
    <t xml:space="preserve">th_sheet_thk</t>
  </si>
  <si>
    <t xml:space="preserve">Splash guard sheet thickness</t>
  </si>
  <si>
    <t xml:space="preserve">Item</t>
  </si>
  <si>
    <t xml:space="preserve">Unit Price (€)</t>
  </si>
  <si>
    <t xml:space="preserve">Width (m)</t>
  </si>
  <si>
    <t xml:space="preserve">Length (m)</t>
  </si>
  <si>
    <t xml:space="preserve">Height (m)</t>
  </si>
  <si>
    <t xml:space="preserve">Mass (t)</t>
  </si>
  <si>
    <t xml:space="preserve">FD34 400 cm truss</t>
  </si>
  <si>
    <t xml:space="preserve">FD34 Bodenplatte</t>
  </si>
  <si>
    <t xml:space="preserve">FD34 Winkel</t>
  </si>
  <si>
    <t xml:space="preserve">Rur Distance</t>
  </si>
  <si>
    <t xml:space="preserve">mm</t>
  </si>
  <si>
    <t xml:space="preserve">Distance between Rur and Algae Park</t>
  </si>
  <si>
    <t xml:space="preserve">Weight of walls (6" PVC)</t>
  </si>
  <si>
    <t xml:space="preserve">lb ft-1</t>
  </si>
  <si>
    <t xml:space="preserve">https://flexpvc.com/Reference/PVCPipeSpecsRigid.shtml</t>
  </si>
  <si>
    <t xml:space="preserve">lb m-1</t>
  </si>
  <si>
    <t xml:space="preserve">kg m-1</t>
  </si>
  <si>
    <t xml:space="preserve">ft</t>
  </si>
  <si>
    <t xml:space="preserve">kg</t>
  </si>
  <si>
    <t xml:space="preserve">lb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</si>
</sst>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1"/>
    </font>
    <font>
      <sz val="12"/>
      <color rgb="FF000000"/>
      <name val="Calibri"/>
      <family val="2"/>
    </font>
    <font>
      <u val="single"/>
      <sz val="11"/>
      <color rgb="FF0563C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s://flexpvc.com/Reference/PVCPipeSpecsRigid.shtml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08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pane xSplit="0" ySplit="1" topLeftCell="A95" activePane="bottomLeft" state="frozen"/>
      <selection pane="topLeft" activeCell="A1" activeCellId="0" sqref="A1"/>
      <selection pane="bottomLeft" activeCell="D101" activeCellId="0" sqref="D101"/>
    </sheetView>
  </sheetViews>
  <sheetFormatPr defaultRowHeight="15" zeroHeight="false" outlineLevelRow="0" outlineLevelCol="0"/>
  <cols>
    <col collapsed="false" customWidth="true" hidden="false" outlineLevel="0" max="1" min="1" style="1" width="19.78"/>
    <col collapsed="false" customWidth="true" hidden="false" outlineLevel="0" max="2" min="2" style="1" width="6.99"/>
    <col collapsed="false" customWidth="true" hidden="false" outlineLevel="0" max="3" min="3" style="1" width="10.73"/>
    <col collapsed="false" customWidth="true" hidden="false" outlineLevel="0" max="4" min="4" style="1" width="53.79"/>
    <col collapsed="false" customWidth="true" hidden="false" outlineLevel="0" max="5" min="5" style="1" width="14.08"/>
    <col collapsed="false" customWidth="true" hidden="false" outlineLevel="0" max="1025" min="6" style="1" width="8.86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5" hidden="false" customHeight="false" outlineLevel="0" collapsed="false">
      <c r="A2" s="1" t="s">
        <v>5</v>
      </c>
      <c r="B2" s="1" t="n">
        <v>45</v>
      </c>
      <c r="C2" s="1" t="s">
        <v>6</v>
      </c>
      <c r="D2" s="1" t="s">
        <v>7</v>
      </c>
      <c r="E2" s="1" t="s">
        <v>8</v>
      </c>
    </row>
    <row r="3" customFormat="false" ht="15" hidden="false" customHeight="false" outlineLevel="0" collapsed="false">
      <c r="A3" s="1" t="s">
        <v>9</v>
      </c>
      <c r="B3" s="1" t="n">
        <v>1</v>
      </c>
      <c r="C3" s="1" t="s">
        <v>10</v>
      </c>
      <c r="D3" s="1" t="s">
        <v>11</v>
      </c>
    </row>
    <row r="4" customFormat="false" ht="15" hidden="false" customHeight="false" outlineLevel="0" collapsed="false">
      <c r="A4" s="1" t="s">
        <v>12</v>
      </c>
      <c r="B4" s="1" t="n">
        <v>1</v>
      </c>
      <c r="C4" s="1" t="s">
        <v>10</v>
      </c>
      <c r="D4" s="1" t="s">
        <v>13</v>
      </c>
    </row>
    <row r="5" customFormat="false" ht="15" hidden="false" customHeight="false" outlineLevel="0" collapsed="false">
      <c r="A5" s="1" t="s">
        <v>14</v>
      </c>
      <c r="B5" s="1" t="n">
        <v>0.016</v>
      </c>
      <c r="C5" s="1" t="s">
        <v>15</v>
      </c>
      <c r="D5" s="1" t="s">
        <v>16</v>
      </c>
    </row>
    <row r="6" customFormat="false" ht="15" hidden="false" customHeight="false" outlineLevel="0" collapsed="false">
      <c r="A6" s="1" t="s">
        <v>17</v>
      </c>
      <c r="B6" s="1" t="n">
        <v>0.016</v>
      </c>
      <c r="C6" s="1" t="s">
        <v>15</v>
      </c>
      <c r="D6" s="1" t="s">
        <v>18</v>
      </c>
    </row>
    <row r="7" customFormat="false" ht="15" hidden="false" customHeight="false" outlineLevel="0" collapsed="false">
      <c r="A7" s="1" t="s">
        <v>19</v>
      </c>
      <c r="B7" s="1" t="n">
        <v>0.03</v>
      </c>
      <c r="C7" s="1" t="s">
        <v>15</v>
      </c>
      <c r="D7" s="1" t="s">
        <v>20</v>
      </c>
    </row>
    <row r="8" customFormat="false" ht="15" hidden="false" customHeight="false" outlineLevel="0" collapsed="false">
      <c r="A8" s="1" t="s">
        <v>21</v>
      </c>
      <c r="B8" s="1" t="n">
        <v>0.001</v>
      </c>
      <c r="C8" s="1" t="s">
        <v>15</v>
      </c>
      <c r="D8" s="1" t="s">
        <v>22</v>
      </c>
    </row>
    <row r="9" customFormat="false" ht="15" hidden="false" customHeight="false" outlineLevel="0" collapsed="false">
      <c r="A9" s="1" t="s">
        <v>23</v>
      </c>
      <c r="B9" s="1" t="n">
        <v>1</v>
      </c>
      <c r="C9" s="1" t="s">
        <v>10</v>
      </c>
      <c r="D9" s="1" t="s">
        <v>24</v>
      </c>
      <c r="E9" s="1" t="s">
        <v>8</v>
      </c>
    </row>
    <row r="10" customFormat="false" ht="15" hidden="false" customHeight="false" outlineLevel="0" collapsed="false">
      <c r="A10" s="1" t="s">
        <v>25</v>
      </c>
      <c r="B10" s="1" t="n">
        <v>25</v>
      </c>
      <c r="C10" s="1" t="s">
        <v>26</v>
      </c>
      <c r="D10" s="1" t="s">
        <v>27</v>
      </c>
    </row>
    <row r="11" customFormat="false" ht="15" hidden="false" customHeight="false" outlineLevel="0" collapsed="false">
      <c r="A11" s="1" t="s">
        <v>28</v>
      </c>
      <c r="B11" s="1" t="n">
        <v>1</v>
      </c>
      <c r="C11" s="1" t="s">
        <v>10</v>
      </c>
      <c r="D11" s="1" t="s">
        <v>29</v>
      </c>
    </row>
    <row r="12" customFormat="false" ht="15" hidden="false" customHeight="false" outlineLevel="0" collapsed="false">
      <c r="A12" s="1" t="s">
        <v>30</v>
      </c>
      <c r="B12" s="1" t="n">
        <v>120</v>
      </c>
      <c r="C12" s="1" t="s">
        <v>31</v>
      </c>
      <c r="D12" s="1" t="s">
        <v>32</v>
      </c>
    </row>
    <row r="13" customFormat="false" ht="15" hidden="false" customHeight="false" outlineLevel="0" collapsed="false">
      <c r="A13" s="1" t="s">
        <v>33</v>
      </c>
      <c r="B13" s="1" t="n">
        <v>0.25</v>
      </c>
      <c r="C13" s="1" t="s">
        <v>10</v>
      </c>
      <c r="D13" s="1" t="s">
        <v>34</v>
      </c>
    </row>
    <row r="14" customFormat="false" ht="15" hidden="false" customHeight="false" outlineLevel="0" collapsed="false">
      <c r="A14" s="1" t="s">
        <v>35</v>
      </c>
      <c r="B14" s="1" t="n">
        <v>0.85</v>
      </c>
      <c r="C14" s="1" t="s">
        <v>10</v>
      </c>
      <c r="D14" s="1" t="s">
        <v>36</v>
      </c>
    </row>
    <row r="15" customFormat="false" ht="15" hidden="false" customHeight="false" outlineLevel="0" collapsed="false">
      <c r="A15" s="1" t="s">
        <v>37</v>
      </c>
      <c r="B15" s="1" t="n">
        <v>0.85</v>
      </c>
      <c r="C15" s="1" t="s">
        <v>10</v>
      </c>
      <c r="D15" s="1" t="s">
        <v>38</v>
      </c>
    </row>
    <row r="16" customFormat="false" ht="15" hidden="false" customHeight="false" outlineLevel="0" collapsed="false">
      <c r="A16" s="1" t="s">
        <v>39</v>
      </c>
      <c r="B16" s="1" t="n">
        <v>0.005</v>
      </c>
      <c r="C16" s="1" t="s">
        <v>15</v>
      </c>
      <c r="D16" s="1" t="s">
        <v>40</v>
      </c>
    </row>
    <row r="17" customFormat="false" ht="15" hidden="false" customHeight="false" outlineLevel="0" collapsed="false">
      <c r="A17" s="1" t="s">
        <v>41</v>
      </c>
      <c r="B17" s="1" t="n">
        <v>0.295</v>
      </c>
      <c r="C17" s="1" t="s">
        <v>15</v>
      </c>
      <c r="D17" s="1" t="s">
        <v>42</v>
      </c>
    </row>
    <row r="18" customFormat="false" ht="15" hidden="false" customHeight="false" outlineLevel="0" collapsed="false">
      <c r="A18" s="1" t="s">
        <v>43</v>
      </c>
      <c r="B18" s="1" t="n">
        <v>7.5</v>
      </c>
      <c r="C18" s="1" t="s">
        <v>15</v>
      </c>
      <c r="D18" s="1" t="s">
        <v>44</v>
      </c>
    </row>
    <row r="19" customFormat="false" ht="15" hidden="false" customHeight="false" outlineLevel="0" collapsed="false">
      <c r="A19" s="1" t="s">
        <v>45</v>
      </c>
      <c r="B19" s="1" t="n">
        <v>0.49</v>
      </c>
      <c r="C19" s="1" t="s">
        <v>15</v>
      </c>
      <c r="D19" s="1" t="s">
        <v>46</v>
      </c>
    </row>
    <row r="20" customFormat="false" ht="15" hidden="false" customHeight="false" outlineLevel="0" collapsed="false">
      <c r="A20" s="1" t="s">
        <v>47</v>
      </c>
      <c r="B20" s="1" t="n">
        <v>1</v>
      </c>
      <c r="C20" s="1" t="s">
        <v>48</v>
      </c>
      <c r="D20" s="1" t="s">
        <v>49</v>
      </c>
    </row>
    <row r="21" customFormat="false" ht="15" hidden="false" customHeight="false" outlineLevel="0" collapsed="false">
      <c r="A21" s="1" t="s">
        <v>50</v>
      </c>
      <c r="B21" s="1" t="n">
        <v>2.5</v>
      </c>
      <c r="C21" s="1" t="s">
        <v>15</v>
      </c>
      <c r="D21" s="1" t="s">
        <v>51</v>
      </c>
    </row>
    <row r="22" customFormat="false" ht="15" hidden="false" customHeight="false" outlineLevel="0" collapsed="false">
      <c r="A22" s="1" t="s">
        <v>52</v>
      </c>
      <c r="B22" s="1" t="n">
        <v>0.7</v>
      </c>
      <c r="C22" s="1" t="s">
        <v>15</v>
      </c>
      <c r="D22" s="1" t="s">
        <v>53</v>
      </c>
    </row>
    <row r="23" customFormat="false" ht="15" hidden="false" customHeight="false" outlineLevel="0" collapsed="false">
      <c r="A23" s="1" t="s">
        <v>54</v>
      </c>
      <c r="B23" s="1" t="n">
        <v>0.02</v>
      </c>
      <c r="C23" s="1" t="s">
        <v>15</v>
      </c>
      <c r="D23" s="1" t="s">
        <v>55</v>
      </c>
    </row>
    <row r="24" customFormat="false" ht="15" hidden="false" customHeight="false" outlineLevel="0" collapsed="false">
      <c r="A24" s="1" t="s">
        <v>56</v>
      </c>
      <c r="B24" s="1" t="n">
        <v>0.67</v>
      </c>
      <c r="C24" s="1" t="s">
        <v>10</v>
      </c>
      <c r="D24" s="1" t="s">
        <v>57</v>
      </c>
    </row>
    <row r="25" customFormat="false" ht="15" hidden="false" customHeight="false" outlineLevel="0" collapsed="false">
      <c r="A25" s="1" t="s">
        <v>58</v>
      </c>
      <c r="B25" s="1" t="n">
        <v>0.001</v>
      </c>
      <c r="C25" s="1" t="s">
        <v>15</v>
      </c>
      <c r="D25" s="1" t="s">
        <v>59</v>
      </c>
    </row>
    <row r="26" customFormat="false" ht="15" hidden="false" customHeight="false" outlineLevel="0" collapsed="false">
      <c r="A26" s="1" t="s">
        <v>60</v>
      </c>
      <c r="B26" s="1" t="n">
        <v>0.001</v>
      </c>
      <c r="C26" s="1" t="s">
        <v>15</v>
      </c>
      <c r="D26" s="1" t="s">
        <v>61</v>
      </c>
    </row>
    <row r="27" customFormat="false" ht="15" hidden="false" customHeight="false" outlineLevel="0" collapsed="false">
      <c r="A27" s="1" t="s">
        <v>62</v>
      </c>
      <c r="B27" s="1" t="n">
        <v>0.016</v>
      </c>
      <c r="C27" s="1" t="s">
        <v>15</v>
      </c>
      <c r="D27" s="1" t="s">
        <v>63</v>
      </c>
    </row>
    <row r="28" customFormat="false" ht="15" hidden="false" customHeight="false" outlineLevel="0" collapsed="false">
      <c r="A28" s="1" t="s">
        <v>64</v>
      </c>
      <c r="B28" s="1" t="n">
        <v>0.02</v>
      </c>
      <c r="C28" s="1" t="s">
        <v>15</v>
      </c>
      <c r="D28" s="1" t="s">
        <v>65</v>
      </c>
    </row>
    <row r="29" customFormat="false" ht="15" hidden="false" customHeight="false" outlineLevel="0" collapsed="false">
      <c r="A29" s="1" t="s">
        <v>66</v>
      </c>
      <c r="B29" s="1" t="n">
        <v>5</v>
      </c>
      <c r="C29" s="1" t="s">
        <v>67</v>
      </c>
      <c r="D29" s="1" t="s">
        <v>68</v>
      </c>
    </row>
    <row r="30" customFormat="false" ht="15" hidden="false" customHeight="false" outlineLevel="0" collapsed="false">
      <c r="A30" s="1" t="s">
        <v>69</v>
      </c>
      <c r="B30" s="1" t="n">
        <v>0.1</v>
      </c>
      <c r="C30" s="1" t="s">
        <v>15</v>
      </c>
      <c r="D30" s="1" t="s">
        <v>70</v>
      </c>
    </row>
    <row r="31" customFormat="false" ht="15" hidden="false" customHeight="false" outlineLevel="0" collapsed="false">
      <c r="A31" s="1" t="s">
        <v>71</v>
      </c>
      <c r="B31" s="1" t="n">
        <v>2.5</v>
      </c>
      <c r="C31" s="1" t="s">
        <v>15</v>
      </c>
      <c r="D31" s="1" t="s">
        <v>72</v>
      </c>
    </row>
    <row r="32" customFormat="false" ht="15" hidden="false" customHeight="false" outlineLevel="0" collapsed="false">
      <c r="A32" s="1" t="s">
        <v>73</v>
      </c>
      <c r="B32" s="1" t="n">
        <v>-0.01</v>
      </c>
      <c r="D32" s="1" t="s">
        <v>74</v>
      </c>
    </row>
    <row r="33" customFormat="false" ht="15" hidden="false" customHeight="false" outlineLevel="0" collapsed="false">
      <c r="A33" s="1" t="s">
        <v>75</v>
      </c>
      <c r="B33" s="1" t="n">
        <v>2.4935</v>
      </c>
      <c r="C33" s="1" t="s">
        <v>15</v>
      </c>
      <c r="D33" s="1" t="s">
        <v>76</v>
      </c>
    </row>
    <row r="34" customFormat="false" ht="15" hidden="false" customHeight="false" outlineLevel="0" collapsed="false">
      <c r="A34" s="1" t="s">
        <v>77</v>
      </c>
      <c r="B34" s="1" t="n">
        <v>0.5</v>
      </c>
      <c r="C34" s="1" t="s">
        <v>78</v>
      </c>
      <c r="D34" s="1" t="s">
        <v>79</v>
      </c>
    </row>
    <row r="35" customFormat="false" ht="15" hidden="false" customHeight="false" outlineLevel="0" collapsed="false">
      <c r="A35" s="1" t="s">
        <v>80</v>
      </c>
      <c r="B35" s="1" t="n">
        <v>0.15</v>
      </c>
      <c r="C35" s="1" t="s">
        <v>15</v>
      </c>
      <c r="D35" s="1" t="s">
        <v>81</v>
      </c>
    </row>
    <row r="36" customFormat="false" ht="15" hidden="false" customHeight="false" outlineLevel="0" collapsed="false">
      <c r="A36" s="1" t="s">
        <v>82</v>
      </c>
      <c r="B36" s="1" t="n">
        <v>0.4865</v>
      </c>
      <c r="C36" s="1" t="s">
        <v>15</v>
      </c>
      <c r="D36" s="1" t="s">
        <v>83</v>
      </c>
    </row>
    <row r="37" customFormat="false" ht="15" hidden="false" customHeight="false" outlineLevel="0" collapsed="false">
      <c r="A37" s="1" t="s">
        <v>84</v>
      </c>
      <c r="B37" s="1" t="n">
        <v>0.1</v>
      </c>
      <c r="C37" s="1" t="s">
        <v>15</v>
      </c>
      <c r="D37" s="1" t="s">
        <v>85</v>
      </c>
    </row>
    <row r="38" customFormat="false" ht="15" hidden="false" customHeight="false" outlineLevel="0" collapsed="false">
      <c r="A38" s="1" t="s">
        <v>86</v>
      </c>
      <c r="B38" s="1" t="n">
        <v>1</v>
      </c>
      <c r="C38" s="1" t="s">
        <v>15</v>
      </c>
      <c r="D38" s="1" t="s">
        <v>87</v>
      </c>
    </row>
    <row r="39" customFormat="false" ht="15" hidden="false" customHeight="false" outlineLevel="0" collapsed="false">
      <c r="A39" s="1" t="s">
        <v>88</v>
      </c>
      <c r="B39" s="1" t="n">
        <v>2</v>
      </c>
      <c r="C39" s="1" t="s">
        <v>26</v>
      </c>
      <c r="D39" s="1" t="s">
        <v>89</v>
      </c>
    </row>
    <row r="40" customFormat="false" ht="15" hidden="false" customHeight="false" outlineLevel="0" collapsed="false">
      <c r="A40" s="1" t="s">
        <v>90</v>
      </c>
      <c r="B40" s="1" t="n">
        <v>0.06</v>
      </c>
      <c r="C40" s="1" t="s">
        <v>15</v>
      </c>
      <c r="D40" s="1" t="s">
        <v>91</v>
      </c>
    </row>
    <row r="41" customFormat="false" ht="15" hidden="false" customHeight="false" outlineLevel="0" collapsed="false">
      <c r="A41" s="1" t="s">
        <v>92</v>
      </c>
      <c r="B41" s="1" t="n">
        <v>0.1</v>
      </c>
      <c r="C41" s="1" t="s">
        <v>15</v>
      </c>
      <c r="D41" s="1" t="s">
        <v>93</v>
      </c>
    </row>
    <row r="42" customFormat="false" ht="15" hidden="false" customHeight="false" outlineLevel="0" collapsed="false">
      <c r="A42" s="1" t="s">
        <v>94</v>
      </c>
      <c r="B42" s="1" t="n">
        <v>0.1</v>
      </c>
      <c r="C42" s="1" t="s">
        <v>95</v>
      </c>
      <c r="D42" s="1" t="s">
        <v>96</v>
      </c>
    </row>
    <row r="43" customFormat="false" ht="15" hidden="false" customHeight="false" outlineLevel="0" collapsed="false">
      <c r="A43" s="1" t="s">
        <v>97</v>
      </c>
      <c r="B43" s="1" t="n">
        <v>22.25</v>
      </c>
      <c r="C43" s="1" t="s">
        <v>15</v>
      </c>
      <c r="D43" s="1" t="s">
        <v>98</v>
      </c>
    </row>
    <row r="44" customFormat="false" ht="15" hidden="false" customHeight="false" outlineLevel="0" collapsed="false">
      <c r="A44" s="1" t="s">
        <v>99</v>
      </c>
      <c r="B44" s="1" t="n">
        <v>0.0011</v>
      </c>
      <c r="C44" s="1" t="s">
        <v>95</v>
      </c>
      <c r="D44" s="1" t="s">
        <v>100</v>
      </c>
    </row>
    <row r="45" customFormat="false" ht="15" hidden="false" customHeight="false" outlineLevel="0" collapsed="false">
      <c r="A45" s="1" t="s">
        <v>101</v>
      </c>
      <c r="B45" s="1" t="n">
        <v>1.5</v>
      </c>
      <c r="C45" s="1" t="s">
        <v>10</v>
      </c>
      <c r="D45" s="1" t="s">
        <v>102</v>
      </c>
    </row>
    <row r="46" customFormat="false" ht="15" hidden="false" customHeight="false" outlineLevel="0" collapsed="false">
      <c r="A46" s="1" t="s">
        <v>103</v>
      </c>
      <c r="B46" s="1" t="n">
        <v>21</v>
      </c>
      <c r="C46" s="1" t="s">
        <v>15</v>
      </c>
      <c r="D46" s="1" t="s">
        <v>104</v>
      </c>
    </row>
    <row r="47" customFormat="false" ht="15" hidden="false" customHeight="false" outlineLevel="0" collapsed="false">
      <c r="A47" s="1" t="s">
        <v>105</v>
      </c>
      <c r="B47" s="1" t="n">
        <v>5.6</v>
      </c>
      <c r="C47" s="1" t="s">
        <v>15</v>
      </c>
      <c r="D47" s="1" t="s">
        <v>106</v>
      </c>
    </row>
    <row r="48" customFormat="false" ht="15" hidden="false" customHeight="false" outlineLevel="0" collapsed="false">
      <c r="A48" s="1" t="s">
        <v>107</v>
      </c>
      <c r="B48" s="1" t="n">
        <v>0.016</v>
      </c>
      <c r="C48" s="1" t="s">
        <v>95</v>
      </c>
      <c r="D48" s="1" t="s">
        <v>108</v>
      </c>
    </row>
    <row r="49" customFormat="false" ht="15" hidden="false" customHeight="false" outlineLevel="0" collapsed="false">
      <c r="A49" s="1" t="s">
        <v>109</v>
      </c>
      <c r="B49" s="1" t="n">
        <v>0.01</v>
      </c>
      <c r="C49" s="1" t="s">
        <v>10</v>
      </c>
      <c r="D49" s="1" t="s">
        <v>110</v>
      </c>
    </row>
    <row r="50" customFormat="false" ht="15" hidden="false" customHeight="false" outlineLevel="0" collapsed="false">
      <c r="A50" s="1" t="s">
        <v>111</v>
      </c>
      <c r="B50" s="1" t="n">
        <v>0.02</v>
      </c>
      <c r="C50" s="1" t="s">
        <v>15</v>
      </c>
      <c r="D50" s="1" t="s">
        <v>112</v>
      </c>
    </row>
    <row r="51" customFormat="false" ht="15" hidden="false" customHeight="false" outlineLevel="0" collapsed="false">
      <c r="A51" s="1" t="s">
        <v>113</v>
      </c>
      <c r="B51" s="1" t="n">
        <v>1</v>
      </c>
      <c r="C51" s="1" t="s">
        <v>114</v>
      </c>
      <c r="D51" s="1" t="s">
        <v>115</v>
      </c>
    </row>
    <row r="52" customFormat="false" ht="15" hidden="false" customHeight="false" outlineLevel="0" collapsed="false">
      <c r="A52" s="1" t="s">
        <v>116</v>
      </c>
      <c r="B52" s="1" t="n">
        <v>2</v>
      </c>
      <c r="C52" s="1" t="s">
        <v>117</v>
      </c>
      <c r="D52" s="1" t="s">
        <v>118</v>
      </c>
    </row>
    <row r="53" customFormat="false" ht="15" hidden="false" customHeight="false" outlineLevel="0" collapsed="false">
      <c r="A53" s="1" t="s">
        <v>119</v>
      </c>
      <c r="B53" s="1" t="n">
        <v>2</v>
      </c>
      <c r="C53" s="1" t="s">
        <v>117</v>
      </c>
      <c r="D53" s="1" t="s">
        <v>120</v>
      </c>
    </row>
    <row r="54" customFormat="false" ht="15" hidden="false" customHeight="false" outlineLevel="0" collapsed="false">
      <c r="A54" s="1" t="s">
        <v>121</v>
      </c>
      <c r="B54" s="1" t="n">
        <v>1</v>
      </c>
      <c r="C54" s="1" t="s">
        <v>78</v>
      </c>
      <c r="D54" s="1" t="s">
        <v>122</v>
      </c>
    </row>
    <row r="55" customFormat="false" ht="15" hidden="false" customHeight="false" outlineLevel="0" collapsed="false">
      <c r="A55" s="1" t="s">
        <v>123</v>
      </c>
      <c r="B55" s="1" t="n">
        <v>0.2</v>
      </c>
      <c r="C55" s="1" t="s">
        <v>15</v>
      </c>
      <c r="D55" s="1" t="s">
        <v>124</v>
      </c>
    </row>
    <row r="56" customFormat="false" ht="15" hidden="false" customHeight="false" outlineLevel="0" collapsed="false">
      <c r="A56" s="1" t="s">
        <v>125</v>
      </c>
      <c r="B56" s="1" t="n">
        <v>0.053</v>
      </c>
      <c r="C56" s="1" t="s">
        <v>114</v>
      </c>
      <c r="D56" s="1" t="s">
        <v>126</v>
      </c>
    </row>
    <row r="57" customFormat="false" ht="15" hidden="false" customHeight="false" outlineLevel="0" collapsed="false">
      <c r="A57" s="1" t="s">
        <v>127</v>
      </c>
      <c r="B57" s="1" t="n">
        <v>5.2</v>
      </c>
      <c r="C57" s="1" t="s">
        <v>15</v>
      </c>
      <c r="D57" s="1" t="s">
        <v>128</v>
      </c>
    </row>
    <row r="58" customFormat="false" ht="15" hidden="false" customHeight="false" outlineLevel="0" collapsed="false">
      <c r="A58" s="1" t="s">
        <v>129</v>
      </c>
      <c r="B58" s="1" t="n">
        <v>1</v>
      </c>
      <c r="C58" s="1" t="s">
        <v>10</v>
      </c>
      <c r="D58" s="1" t="s">
        <v>130</v>
      </c>
    </row>
    <row r="59" customFormat="false" ht="15" hidden="false" customHeight="false" outlineLevel="0" collapsed="false">
      <c r="A59" s="1" t="s">
        <v>131</v>
      </c>
      <c r="B59" s="1" t="n">
        <v>1</v>
      </c>
      <c r="C59" s="1" t="s">
        <v>10</v>
      </c>
      <c r="D59" s="1" t="s">
        <v>132</v>
      </c>
    </row>
    <row r="60" customFormat="false" ht="15" hidden="false" customHeight="false" outlineLevel="0" collapsed="false">
      <c r="A60" s="1" t="s">
        <v>133</v>
      </c>
      <c r="B60" s="1" t="n">
        <v>100</v>
      </c>
      <c r="C60" s="1" t="s">
        <v>134</v>
      </c>
      <c r="D60" s="1" t="s">
        <v>135</v>
      </c>
    </row>
    <row r="61" customFormat="false" ht="15" hidden="false" customHeight="false" outlineLevel="0" collapsed="false">
      <c r="A61" s="1" t="s">
        <v>136</v>
      </c>
      <c r="B61" s="1" t="n">
        <v>0.05</v>
      </c>
      <c r="C61" s="1" t="s">
        <v>15</v>
      </c>
      <c r="D61" s="1" t="s">
        <v>137</v>
      </c>
    </row>
    <row r="62" customFormat="false" ht="15" hidden="false" customHeight="false" outlineLevel="0" collapsed="false">
      <c r="A62" s="1" t="s">
        <v>138</v>
      </c>
      <c r="B62" s="1" t="n">
        <v>0.4</v>
      </c>
      <c r="C62" s="1" t="s">
        <v>15</v>
      </c>
      <c r="D62" s="1" t="s">
        <v>139</v>
      </c>
    </row>
    <row r="63" customFormat="false" ht="15" hidden="false" customHeight="false" outlineLevel="0" collapsed="false">
      <c r="A63" s="1" t="s">
        <v>140</v>
      </c>
      <c r="B63" s="1" t="n">
        <v>0.4</v>
      </c>
      <c r="C63" s="1" t="s">
        <v>15</v>
      </c>
      <c r="D63" s="1" t="s">
        <v>141</v>
      </c>
    </row>
    <row r="64" customFormat="false" ht="15" hidden="false" customHeight="false" outlineLevel="0" collapsed="false">
      <c r="A64" s="1" t="s">
        <v>142</v>
      </c>
      <c r="B64" s="1" t="n">
        <v>0.5</v>
      </c>
      <c r="C64" s="1" t="s">
        <v>15</v>
      </c>
      <c r="D64" s="1" t="s">
        <v>143</v>
      </c>
    </row>
    <row r="65" customFormat="false" ht="15" hidden="false" customHeight="false" outlineLevel="0" collapsed="false">
      <c r="A65" s="1" t="s">
        <v>144</v>
      </c>
      <c r="B65" s="1" t="n">
        <v>0.0483</v>
      </c>
      <c r="C65" s="1" t="s">
        <v>15</v>
      </c>
      <c r="D65" s="1" t="s">
        <v>145</v>
      </c>
    </row>
    <row r="66" customFormat="false" ht="15" hidden="false" customHeight="false" outlineLevel="0" collapsed="false">
      <c r="A66" s="1" t="s">
        <v>146</v>
      </c>
      <c r="B66" s="1" t="n">
        <v>0.1</v>
      </c>
      <c r="D66" s="1" t="s">
        <v>147</v>
      </c>
    </row>
    <row r="67" customFormat="false" ht="15" hidden="false" customHeight="false" outlineLevel="0" collapsed="false">
      <c r="A67" s="1" t="s">
        <v>148</v>
      </c>
      <c r="B67" s="1" t="n">
        <v>0.2</v>
      </c>
      <c r="D67" s="1" t="s">
        <v>149</v>
      </c>
    </row>
    <row r="68" customFormat="false" ht="15" hidden="false" customHeight="false" outlineLevel="0" collapsed="false">
      <c r="A68" s="1" t="s">
        <v>150</v>
      </c>
      <c r="B68" s="1" t="n">
        <v>0.019</v>
      </c>
      <c r="D68" s="1" t="s">
        <v>151</v>
      </c>
    </row>
    <row r="69" customFormat="false" ht="15" hidden="false" customHeight="false" outlineLevel="0" collapsed="false">
      <c r="A69" s="1" t="s">
        <v>152</v>
      </c>
      <c r="B69" s="1" t="n">
        <v>0.057</v>
      </c>
      <c r="D69" s="1" t="s">
        <v>153</v>
      </c>
    </row>
    <row r="70" customFormat="false" ht="15" hidden="false" customHeight="false" outlineLevel="0" collapsed="false">
      <c r="A70" s="1" t="s">
        <v>154</v>
      </c>
      <c r="B70" s="1" t="n">
        <v>1</v>
      </c>
      <c r="C70" s="1" t="s">
        <v>10</v>
      </c>
      <c r="D70" s="1" t="s">
        <v>155</v>
      </c>
    </row>
    <row r="71" customFormat="false" ht="15" hidden="false" customHeight="false" outlineLevel="0" collapsed="false">
      <c r="A71" s="1" t="s">
        <v>156</v>
      </c>
      <c r="B71" s="1" t="n">
        <v>0.001</v>
      </c>
      <c r="C71" s="1" t="s">
        <v>15</v>
      </c>
      <c r="D71" s="1" t="s">
        <v>157</v>
      </c>
    </row>
    <row r="72" customFormat="false" ht="15" hidden="false" customHeight="false" outlineLevel="0" collapsed="false">
      <c r="A72" s="1" t="s">
        <v>158</v>
      </c>
      <c r="B72" s="1" t="n">
        <v>15</v>
      </c>
      <c r="C72" s="1" t="s">
        <v>159</v>
      </c>
      <c r="D72" s="1" t="s">
        <v>160</v>
      </c>
    </row>
    <row r="73" customFormat="false" ht="15" hidden="false" customHeight="false" outlineLevel="0" collapsed="false">
      <c r="A73" s="1" t="s">
        <v>161</v>
      </c>
      <c r="B73" s="1" t="n">
        <v>1</v>
      </c>
      <c r="C73" s="1" t="s">
        <v>10</v>
      </c>
      <c r="D73" s="1" t="s">
        <v>162</v>
      </c>
    </row>
    <row r="74" customFormat="false" ht="15" hidden="false" customHeight="false" outlineLevel="0" collapsed="false">
      <c r="A74" s="1" t="s">
        <v>163</v>
      </c>
      <c r="B74" s="1" t="n">
        <v>3</v>
      </c>
      <c r="C74" s="1" t="s">
        <v>15</v>
      </c>
      <c r="D74" s="1" t="s">
        <v>164</v>
      </c>
    </row>
    <row r="75" customFormat="false" ht="15" hidden="false" customHeight="false" outlineLevel="0" collapsed="false">
      <c r="A75" s="1" t="s">
        <v>165</v>
      </c>
      <c r="B75" s="1" t="n">
        <v>0.001</v>
      </c>
      <c r="C75" s="1" t="s">
        <v>15</v>
      </c>
      <c r="D75" s="1" t="s">
        <v>166</v>
      </c>
    </row>
    <row r="76" customFormat="false" ht="15" hidden="false" customHeight="false" outlineLevel="0" collapsed="false">
      <c r="A76" s="1" t="s">
        <v>167</v>
      </c>
      <c r="B76" s="1" t="n">
        <v>0.016</v>
      </c>
      <c r="C76" s="1" t="s">
        <v>15</v>
      </c>
      <c r="D76" s="1" t="s">
        <v>168</v>
      </c>
    </row>
    <row r="77" customFormat="false" ht="15" hidden="false" customHeight="false" outlineLevel="0" collapsed="false">
      <c r="A77" s="1" t="s">
        <v>169</v>
      </c>
      <c r="B77" s="1" t="n">
        <v>0.3</v>
      </c>
      <c r="C77" s="1" t="s">
        <v>10</v>
      </c>
      <c r="D77" s="1" t="s">
        <v>170</v>
      </c>
    </row>
    <row r="78" customFormat="false" ht="15" hidden="false" customHeight="false" outlineLevel="0" collapsed="false">
      <c r="A78" s="1" t="s">
        <v>171</v>
      </c>
      <c r="B78" s="1" t="n">
        <v>1</v>
      </c>
      <c r="C78" s="1" t="s">
        <v>10</v>
      </c>
      <c r="D78" s="1" t="s">
        <v>172</v>
      </c>
    </row>
    <row r="79" customFormat="false" ht="15" hidden="false" customHeight="false" outlineLevel="0" collapsed="false">
      <c r="A79" s="1" t="s">
        <v>173</v>
      </c>
      <c r="B79" s="1" t="n">
        <v>0.03</v>
      </c>
      <c r="C79" s="1" t="s">
        <v>15</v>
      </c>
      <c r="D79" s="1" t="s">
        <v>174</v>
      </c>
    </row>
    <row r="80" customFormat="false" ht="15" hidden="false" customHeight="false" outlineLevel="0" collapsed="false">
      <c r="A80" s="1" t="s">
        <v>175</v>
      </c>
      <c r="B80" s="1" t="n">
        <v>0.05</v>
      </c>
      <c r="C80" s="1" t="s">
        <v>15</v>
      </c>
      <c r="D80" s="1" t="s">
        <v>176</v>
      </c>
    </row>
    <row r="81" customFormat="false" ht="15" hidden="false" customHeight="false" outlineLevel="0" collapsed="false">
      <c r="A81" s="1" t="s">
        <v>177</v>
      </c>
      <c r="B81" s="1" t="n">
        <v>0.03</v>
      </c>
      <c r="C81" s="1" t="s">
        <v>15</v>
      </c>
      <c r="D81" s="1" t="s">
        <v>178</v>
      </c>
    </row>
    <row r="82" customFormat="false" ht="15" hidden="false" customHeight="false" outlineLevel="0" collapsed="false">
      <c r="A82" s="1" t="s">
        <v>179</v>
      </c>
      <c r="B82" s="1" t="n">
        <v>1.01</v>
      </c>
      <c r="C82" s="1" t="s">
        <v>15</v>
      </c>
      <c r="D82" s="1" t="s">
        <v>180</v>
      </c>
    </row>
    <row r="83" customFormat="false" ht="15" hidden="false" customHeight="false" outlineLevel="0" collapsed="false">
      <c r="A83" s="1" t="s">
        <v>181</v>
      </c>
      <c r="B83" s="1" t="n">
        <v>2.5</v>
      </c>
      <c r="C83" s="1" t="s">
        <v>15</v>
      </c>
      <c r="D83" s="1" t="s">
        <v>182</v>
      </c>
    </row>
    <row r="84" customFormat="false" ht="15" hidden="false" customHeight="false" outlineLevel="0" collapsed="false">
      <c r="A84" s="1" t="s">
        <v>183</v>
      </c>
      <c r="B84" s="1" t="n">
        <v>0.05</v>
      </c>
      <c r="C84" s="1" t="s">
        <v>15</v>
      </c>
      <c r="D84" s="1" t="s">
        <v>184</v>
      </c>
    </row>
    <row r="85" customFormat="false" ht="15" hidden="false" customHeight="false" outlineLevel="0" collapsed="false">
      <c r="A85" s="1" t="s">
        <v>185</v>
      </c>
      <c r="B85" s="1" t="n">
        <v>11.3</v>
      </c>
      <c r="C85" s="1" t="s">
        <v>114</v>
      </c>
      <c r="D85" s="1" t="s">
        <v>186</v>
      </c>
    </row>
    <row r="86" customFormat="false" ht="15" hidden="false" customHeight="false" outlineLevel="0" collapsed="false">
      <c r="A86" s="1" t="s">
        <v>187</v>
      </c>
      <c r="B86" s="1" t="n">
        <v>0.06</v>
      </c>
      <c r="C86" s="1" t="s">
        <v>15</v>
      </c>
      <c r="D86" s="1" t="s">
        <v>188</v>
      </c>
    </row>
    <row r="87" customFormat="false" ht="15" hidden="false" customHeight="false" outlineLevel="0" collapsed="false">
      <c r="A87" s="1" t="s">
        <v>189</v>
      </c>
      <c r="B87" s="1" t="n">
        <v>0.58</v>
      </c>
      <c r="C87" s="1" t="s">
        <v>15</v>
      </c>
      <c r="D87" s="1" t="s">
        <v>190</v>
      </c>
    </row>
    <row r="88" customFormat="false" ht="15" hidden="false" customHeight="false" outlineLevel="0" collapsed="false">
      <c r="A88" s="1" t="s">
        <v>191</v>
      </c>
      <c r="B88" s="1" t="n">
        <v>1</v>
      </c>
      <c r="C88" s="1" t="s">
        <v>10</v>
      </c>
      <c r="D88" s="1" t="s">
        <v>192</v>
      </c>
    </row>
    <row r="89" customFormat="false" ht="15" hidden="false" customHeight="false" outlineLevel="0" collapsed="false">
      <c r="A89" s="1" t="s">
        <v>193</v>
      </c>
      <c r="B89" s="1" t="n">
        <v>0.4735</v>
      </c>
      <c r="C89" s="1" t="s">
        <v>15</v>
      </c>
      <c r="D89" s="1" t="s">
        <v>194</v>
      </c>
    </row>
    <row r="90" customFormat="false" ht="15" hidden="false" customHeight="false" outlineLevel="0" collapsed="false">
      <c r="A90" s="1" t="s">
        <v>195</v>
      </c>
      <c r="B90" s="1" t="n">
        <v>0.5</v>
      </c>
      <c r="C90" s="1" t="s">
        <v>15</v>
      </c>
      <c r="D90" s="1" t="s">
        <v>196</v>
      </c>
    </row>
    <row r="91" customFormat="false" ht="15" hidden="false" customHeight="false" outlineLevel="0" collapsed="false">
      <c r="A91" s="1" t="s">
        <v>197</v>
      </c>
      <c r="B91" s="1" t="n">
        <v>1.34</v>
      </c>
      <c r="C91" s="1" t="s">
        <v>15</v>
      </c>
      <c r="D91" s="1" t="s">
        <v>198</v>
      </c>
    </row>
    <row r="92" customFormat="false" ht="15" hidden="false" customHeight="false" outlineLevel="0" collapsed="false">
      <c r="A92" s="1" t="s">
        <v>199</v>
      </c>
      <c r="B92" s="1" t="n">
        <v>1.5</v>
      </c>
      <c r="C92" s="1" t="s">
        <v>15</v>
      </c>
      <c r="D92" s="1" t="s">
        <v>200</v>
      </c>
    </row>
    <row r="93" customFormat="false" ht="15" hidden="false" customHeight="false" outlineLevel="0" collapsed="false">
      <c r="A93" s="1" t="s">
        <v>201</v>
      </c>
      <c r="B93" s="1" t="n">
        <v>0.5125</v>
      </c>
      <c r="C93" s="1" t="s">
        <v>15</v>
      </c>
      <c r="D93" s="1" t="s">
        <v>202</v>
      </c>
    </row>
    <row r="94" customFormat="false" ht="15" hidden="false" customHeight="false" outlineLevel="0" collapsed="false">
      <c r="A94" s="1" t="s">
        <v>203</v>
      </c>
      <c r="B94" s="1" t="n">
        <v>1</v>
      </c>
      <c r="C94" s="1" t="s">
        <v>10</v>
      </c>
      <c r="D94" s="1" t="s">
        <v>204</v>
      </c>
    </row>
    <row r="95" customFormat="false" ht="15" hidden="false" customHeight="false" outlineLevel="0" collapsed="false">
      <c r="A95" s="1" t="s">
        <v>205</v>
      </c>
      <c r="B95" s="1" t="n">
        <v>0.02</v>
      </c>
      <c r="C95" s="1" t="s">
        <v>15</v>
      </c>
      <c r="D95" s="1" t="s">
        <v>206</v>
      </c>
    </row>
    <row r="96" customFormat="false" ht="15" hidden="false" customHeight="false" outlineLevel="0" collapsed="false">
      <c r="A96" s="1" t="s">
        <v>207</v>
      </c>
      <c r="B96" s="1" t="n">
        <v>3</v>
      </c>
      <c r="C96" s="1" t="s">
        <v>15</v>
      </c>
      <c r="D96" s="1" t="s">
        <v>208</v>
      </c>
    </row>
    <row r="97" customFormat="false" ht="15" hidden="false" customHeight="false" outlineLevel="0" collapsed="false">
      <c r="A97" s="1" t="s">
        <v>209</v>
      </c>
      <c r="B97" s="1" t="n">
        <v>0.75</v>
      </c>
      <c r="C97" s="1" t="s">
        <v>10</v>
      </c>
      <c r="D97" s="1" t="s">
        <v>210</v>
      </c>
    </row>
    <row r="98" customFormat="false" ht="15" hidden="false" customHeight="false" outlineLevel="0" collapsed="false">
      <c r="A98" s="1" t="s">
        <v>211</v>
      </c>
      <c r="B98" s="1" t="n">
        <v>1000</v>
      </c>
      <c r="C98" s="1" t="s">
        <v>10</v>
      </c>
      <c r="D98" s="1" t="s">
        <v>212</v>
      </c>
    </row>
    <row r="99" customFormat="false" ht="15" hidden="false" customHeight="false" outlineLevel="0" collapsed="false">
      <c r="A99" s="1" t="s">
        <v>213</v>
      </c>
      <c r="B99" s="1" t="n">
        <v>0.008</v>
      </c>
      <c r="C99" s="1" t="s">
        <v>15</v>
      </c>
      <c r="D99" s="1" t="s">
        <v>214</v>
      </c>
    </row>
    <row r="100" customFormat="false" ht="15" hidden="false" customHeight="false" outlineLevel="0" collapsed="false">
      <c r="A100" s="0" t="s">
        <v>215</v>
      </c>
      <c r="B100" s="0" t="n">
        <v>0.008</v>
      </c>
      <c r="C100" s="0" t="s">
        <v>15</v>
      </c>
      <c r="D100" s="1" t="s">
        <v>216</v>
      </c>
      <c r="E100" s="0"/>
      <c r="F100" s="0"/>
      <c r="G100" s="0"/>
      <c r="H100" s="0"/>
      <c r="I100" s="0"/>
      <c r="J100" s="0"/>
      <c r="K100" s="0"/>
      <c r="L100" s="0"/>
      <c r="M100" s="0"/>
      <c r="N100" s="0"/>
      <c r="O100" s="0"/>
      <c r="P100" s="0"/>
      <c r="Q100" s="0"/>
      <c r="R100" s="0"/>
      <c r="S100" s="0"/>
      <c r="T100" s="0"/>
      <c r="U100" s="0"/>
      <c r="V100" s="0"/>
      <c r="W100" s="0"/>
      <c r="X100" s="0"/>
      <c r="Y100" s="0"/>
      <c r="Z100" s="0"/>
      <c r="AA100" s="0"/>
      <c r="AB100" s="0"/>
      <c r="AC100" s="0"/>
      <c r="AD100" s="0"/>
      <c r="AE100" s="0"/>
      <c r="AF100" s="0"/>
      <c r="AG100" s="0"/>
      <c r="AH100" s="0"/>
      <c r="AI100" s="0"/>
      <c r="AJ100" s="0"/>
      <c r="AK100" s="0"/>
      <c r="AL100" s="0"/>
      <c r="AM100" s="0"/>
      <c r="AN100" s="0"/>
      <c r="AO100" s="0"/>
      <c r="AP100" s="0"/>
      <c r="AQ100" s="0"/>
      <c r="AR100" s="0"/>
      <c r="AS100" s="0"/>
      <c r="AT100" s="0"/>
      <c r="AU100" s="0"/>
      <c r="AV100" s="0"/>
      <c r="AW100" s="0"/>
      <c r="AX100" s="0"/>
      <c r="AY100" s="0"/>
      <c r="AZ100" s="0"/>
      <c r="BA100" s="0"/>
      <c r="BB100" s="0"/>
      <c r="BC100" s="0"/>
      <c r="BD100" s="0"/>
      <c r="BE100" s="0"/>
      <c r="BF100" s="0"/>
      <c r="BG100" s="0"/>
      <c r="BH100" s="0"/>
      <c r="BI100" s="0"/>
      <c r="BJ100" s="0"/>
      <c r="BK100" s="0"/>
      <c r="BL100" s="0"/>
      <c r="BM100" s="0"/>
      <c r="BN100" s="0"/>
      <c r="BO100" s="0"/>
      <c r="BP100" s="0"/>
      <c r="BQ100" s="0"/>
      <c r="BR100" s="0"/>
      <c r="BS100" s="0"/>
      <c r="BT100" s="0"/>
      <c r="BU100" s="0"/>
      <c r="BV100" s="0"/>
      <c r="BW100" s="0"/>
      <c r="BX100" s="0"/>
      <c r="BY100" s="0"/>
      <c r="BZ100" s="0"/>
      <c r="CA100" s="0"/>
      <c r="CB100" s="0"/>
      <c r="CC100" s="0"/>
      <c r="CD100" s="0"/>
      <c r="CE100" s="0"/>
      <c r="CF100" s="0"/>
      <c r="CG100" s="0"/>
      <c r="CH100" s="0"/>
      <c r="CI100" s="0"/>
      <c r="CJ100" s="0"/>
      <c r="CK100" s="0"/>
      <c r="CL100" s="0"/>
      <c r="CM100" s="0"/>
      <c r="CN100" s="0"/>
      <c r="CO100" s="0"/>
      <c r="CP100" s="0"/>
      <c r="CQ100" s="0"/>
      <c r="CR100" s="0"/>
      <c r="CS100" s="0"/>
      <c r="CT100" s="0"/>
      <c r="CU100" s="0"/>
      <c r="CV100" s="0"/>
      <c r="CW100" s="0"/>
      <c r="CX100" s="0"/>
      <c r="CY100" s="0"/>
      <c r="CZ100" s="0"/>
      <c r="DA100" s="0"/>
      <c r="DB100" s="0"/>
      <c r="DC100" s="0"/>
      <c r="DD100" s="0"/>
      <c r="DE100" s="0"/>
      <c r="DF100" s="0"/>
      <c r="DG100" s="0"/>
      <c r="DH100" s="0"/>
      <c r="DI100" s="0"/>
      <c r="DJ100" s="0"/>
      <c r="DK100" s="0"/>
      <c r="DL100" s="0"/>
      <c r="DM100" s="0"/>
      <c r="DN100" s="0"/>
      <c r="DO100" s="0"/>
      <c r="DP100" s="0"/>
      <c r="DQ100" s="0"/>
      <c r="DR100" s="0"/>
      <c r="DS100" s="0"/>
      <c r="DT100" s="0"/>
      <c r="DU100" s="0"/>
      <c r="DV100" s="0"/>
      <c r="DW100" s="0"/>
      <c r="DX100" s="0"/>
      <c r="DY100" s="0"/>
      <c r="DZ100" s="0"/>
      <c r="EA100" s="0"/>
      <c r="EB100" s="0"/>
      <c r="EC100" s="0"/>
      <c r="ED100" s="0"/>
      <c r="EE100" s="0"/>
      <c r="EF100" s="0"/>
      <c r="EG100" s="0"/>
      <c r="EH100" s="0"/>
      <c r="EI100" s="0"/>
      <c r="EJ100" s="0"/>
      <c r="EK100" s="0"/>
      <c r="EL100" s="0"/>
      <c r="EM100" s="0"/>
      <c r="EN100" s="0"/>
      <c r="EO100" s="0"/>
      <c r="EP100" s="0"/>
      <c r="EQ100" s="0"/>
      <c r="ER100" s="0"/>
      <c r="ES100" s="0"/>
      <c r="ET100" s="0"/>
      <c r="EU100" s="0"/>
      <c r="EV100" s="0"/>
      <c r="EW100" s="0"/>
      <c r="EX100" s="0"/>
      <c r="EY100" s="0"/>
      <c r="EZ100" s="0"/>
      <c r="FA100" s="0"/>
      <c r="FB100" s="0"/>
      <c r="FC100" s="0"/>
      <c r="FD100" s="0"/>
      <c r="FE100" s="0"/>
      <c r="FF100" s="0"/>
      <c r="FG100" s="0"/>
      <c r="FH100" s="0"/>
      <c r="FI100" s="0"/>
      <c r="FJ100" s="0"/>
      <c r="FK100" s="0"/>
      <c r="FL100" s="0"/>
      <c r="FM100" s="0"/>
      <c r="FN100" s="0"/>
      <c r="FO100" s="0"/>
      <c r="FP100" s="0"/>
      <c r="FQ100" s="0"/>
      <c r="FR100" s="0"/>
      <c r="FS100" s="0"/>
      <c r="FT100" s="0"/>
      <c r="FU100" s="0"/>
      <c r="FV100" s="0"/>
      <c r="FW100" s="0"/>
      <c r="FX100" s="0"/>
      <c r="FY100" s="0"/>
      <c r="FZ100" s="0"/>
      <c r="GA100" s="0"/>
      <c r="GB100" s="0"/>
      <c r="GC100" s="0"/>
      <c r="GD100" s="0"/>
      <c r="GE100" s="0"/>
      <c r="GF100" s="0"/>
      <c r="GG100" s="0"/>
      <c r="GH100" s="0"/>
      <c r="GI100" s="0"/>
      <c r="GJ100" s="0"/>
      <c r="GK100" s="0"/>
      <c r="GL100" s="0"/>
      <c r="GM100" s="0"/>
      <c r="GN100" s="0"/>
      <c r="GO100" s="0"/>
      <c r="GP100" s="0"/>
      <c r="GQ100" s="0"/>
      <c r="GR100" s="0"/>
      <c r="GS100" s="0"/>
      <c r="GT100" s="0"/>
      <c r="GU100" s="0"/>
      <c r="GV100" s="0"/>
      <c r="GW100" s="0"/>
      <c r="GX100" s="0"/>
      <c r="GY100" s="0"/>
      <c r="GZ100" s="0"/>
      <c r="HA100" s="0"/>
      <c r="HB100" s="0"/>
      <c r="HC100" s="0"/>
      <c r="HD100" s="0"/>
      <c r="HE100" s="0"/>
      <c r="HF100" s="0"/>
      <c r="HG100" s="0"/>
      <c r="HH100" s="0"/>
      <c r="HI100" s="0"/>
      <c r="HJ100" s="0"/>
      <c r="HK100" s="0"/>
      <c r="HL100" s="0"/>
      <c r="HM100" s="0"/>
      <c r="HN100" s="0"/>
      <c r="HO100" s="0"/>
      <c r="HP100" s="0"/>
      <c r="HQ100" s="0"/>
      <c r="HR100" s="0"/>
      <c r="HS100" s="0"/>
      <c r="HT100" s="0"/>
      <c r="HU100" s="0"/>
      <c r="HV100" s="0"/>
      <c r="HW100" s="0"/>
      <c r="HX100" s="0"/>
      <c r="HY100" s="0"/>
      <c r="HZ100" s="0"/>
      <c r="IA100" s="0"/>
      <c r="IB100" s="0"/>
      <c r="IC100" s="0"/>
      <c r="ID100" s="0"/>
      <c r="IE100" s="0"/>
      <c r="IF100" s="0"/>
      <c r="IG100" s="0"/>
      <c r="IH100" s="0"/>
      <c r="II100" s="0"/>
      <c r="IJ100" s="0"/>
      <c r="IK100" s="0"/>
      <c r="IL100" s="0"/>
      <c r="IM100" s="0"/>
      <c r="IN100" s="0"/>
      <c r="IO100" s="0"/>
      <c r="IP100" s="0"/>
      <c r="IQ100" s="0"/>
      <c r="IR100" s="0"/>
      <c r="IS100" s="0"/>
      <c r="IT100" s="0"/>
      <c r="IU100" s="0"/>
      <c r="IV100" s="0"/>
      <c r="IW100" s="0"/>
      <c r="IX100" s="0"/>
      <c r="IY100" s="0"/>
      <c r="IZ100" s="0"/>
      <c r="JA100" s="0"/>
      <c r="JB100" s="0"/>
      <c r="JC100" s="0"/>
      <c r="JD100" s="0"/>
      <c r="JE100" s="0"/>
      <c r="JF100" s="0"/>
      <c r="JG100" s="0"/>
      <c r="JH100" s="0"/>
      <c r="JI100" s="0"/>
      <c r="JJ100" s="0"/>
      <c r="JK100" s="0"/>
      <c r="JL100" s="0"/>
      <c r="JM100" s="0"/>
      <c r="JN100" s="0"/>
      <c r="JO100" s="0"/>
      <c r="JP100" s="0"/>
      <c r="JQ100" s="0"/>
      <c r="JR100" s="0"/>
      <c r="JS100" s="0"/>
      <c r="JT100" s="0"/>
      <c r="JU100" s="0"/>
      <c r="JV100" s="0"/>
      <c r="JW100" s="0"/>
      <c r="JX100" s="0"/>
      <c r="JY100" s="0"/>
      <c r="JZ100" s="0"/>
      <c r="KA100" s="0"/>
      <c r="KB100" s="0"/>
      <c r="KC100" s="0"/>
      <c r="KD100" s="0"/>
      <c r="KE100" s="0"/>
      <c r="KF100" s="0"/>
      <c r="KG100" s="0"/>
      <c r="KH100" s="0"/>
      <c r="KI100" s="0"/>
      <c r="KJ100" s="0"/>
      <c r="KK100" s="0"/>
      <c r="KL100" s="0"/>
      <c r="KM100" s="0"/>
      <c r="KN100" s="0"/>
      <c r="KO100" s="0"/>
      <c r="KP100" s="0"/>
      <c r="KQ100" s="0"/>
      <c r="KR100" s="0"/>
      <c r="KS100" s="0"/>
      <c r="KT100" s="0"/>
      <c r="KU100" s="0"/>
      <c r="KV100" s="0"/>
      <c r="KW100" s="0"/>
      <c r="KX100" s="0"/>
      <c r="KY100" s="0"/>
      <c r="KZ100" s="0"/>
      <c r="LA100" s="0"/>
      <c r="LB100" s="0"/>
      <c r="LC100" s="0"/>
      <c r="LD100" s="0"/>
      <c r="LE100" s="0"/>
      <c r="LF100" s="0"/>
      <c r="LG100" s="0"/>
      <c r="LH100" s="0"/>
      <c r="LI100" s="0"/>
      <c r="LJ100" s="0"/>
      <c r="LK100" s="0"/>
      <c r="LL100" s="0"/>
      <c r="LM100" s="0"/>
      <c r="LN100" s="0"/>
      <c r="LO100" s="0"/>
      <c r="LP100" s="0"/>
      <c r="LQ100" s="0"/>
      <c r="LR100" s="0"/>
      <c r="LS100" s="0"/>
      <c r="LT100" s="0"/>
      <c r="LU100" s="0"/>
      <c r="LV100" s="0"/>
      <c r="LW100" s="0"/>
      <c r="LX100" s="0"/>
      <c r="LY100" s="0"/>
      <c r="LZ100" s="0"/>
      <c r="MA100" s="0"/>
      <c r="MB100" s="0"/>
      <c r="MC100" s="0"/>
      <c r="MD100" s="0"/>
      <c r="ME100" s="0"/>
      <c r="MF100" s="0"/>
      <c r="MG100" s="0"/>
      <c r="MH100" s="0"/>
      <c r="MI100" s="0"/>
      <c r="MJ100" s="0"/>
      <c r="MK100" s="0"/>
      <c r="ML100" s="0"/>
      <c r="MM100" s="0"/>
      <c r="MN100" s="0"/>
      <c r="MO100" s="0"/>
      <c r="MP100" s="0"/>
      <c r="MQ100" s="0"/>
      <c r="MR100" s="0"/>
      <c r="MS100" s="0"/>
      <c r="MT100" s="0"/>
      <c r="MU100" s="0"/>
      <c r="MV100" s="0"/>
      <c r="MW100" s="0"/>
      <c r="MX100" s="0"/>
      <c r="MY100" s="0"/>
      <c r="MZ100" s="0"/>
      <c r="NA100" s="0"/>
      <c r="NB100" s="0"/>
      <c r="NC100" s="0"/>
      <c r="ND100" s="0"/>
      <c r="NE100" s="0"/>
      <c r="NF100" s="0"/>
      <c r="NG100" s="0"/>
      <c r="NH100" s="0"/>
      <c r="NI100" s="0"/>
      <c r="NJ100" s="0"/>
      <c r="NK100" s="0"/>
      <c r="NL100" s="0"/>
      <c r="NM100" s="0"/>
      <c r="NN100" s="0"/>
      <c r="NO100" s="0"/>
      <c r="NP100" s="0"/>
      <c r="NQ100" s="0"/>
      <c r="NR100" s="0"/>
      <c r="NS100" s="0"/>
      <c r="NT100" s="0"/>
      <c r="NU100" s="0"/>
      <c r="NV100" s="0"/>
      <c r="NW100" s="0"/>
      <c r="NX100" s="0"/>
      <c r="NY100" s="0"/>
      <c r="NZ100" s="0"/>
      <c r="OA100" s="0"/>
      <c r="OB100" s="0"/>
      <c r="OC100" s="0"/>
      <c r="OD100" s="0"/>
      <c r="OE100" s="0"/>
      <c r="OF100" s="0"/>
      <c r="OG100" s="0"/>
      <c r="OH100" s="0"/>
      <c r="OI100" s="0"/>
      <c r="OJ100" s="0"/>
      <c r="OK100" s="0"/>
      <c r="OL100" s="0"/>
      <c r="OM100" s="0"/>
      <c r="ON100" s="0"/>
      <c r="OO100" s="0"/>
      <c r="OP100" s="0"/>
      <c r="OQ100" s="0"/>
      <c r="OR100" s="0"/>
      <c r="OS100" s="0"/>
      <c r="OT100" s="0"/>
      <c r="OU100" s="0"/>
      <c r="OV100" s="0"/>
      <c r="OW100" s="0"/>
      <c r="OX100" s="0"/>
      <c r="OY100" s="0"/>
      <c r="OZ100" s="0"/>
      <c r="PA100" s="0"/>
      <c r="PB100" s="0"/>
      <c r="PC100" s="0"/>
      <c r="PD100" s="0"/>
      <c r="PE100" s="0"/>
      <c r="PF100" s="0"/>
      <c r="PG100" s="0"/>
      <c r="PH100" s="0"/>
      <c r="PI100" s="0"/>
      <c r="PJ100" s="0"/>
      <c r="PK100" s="0"/>
      <c r="PL100" s="0"/>
      <c r="PM100" s="0"/>
      <c r="PN100" s="0"/>
      <c r="PO100" s="0"/>
      <c r="PP100" s="0"/>
      <c r="PQ100" s="0"/>
      <c r="PR100" s="0"/>
      <c r="PS100" s="0"/>
      <c r="PT100" s="0"/>
      <c r="PU100" s="0"/>
      <c r="PV100" s="0"/>
      <c r="PW100" s="0"/>
      <c r="PX100" s="0"/>
      <c r="PY100" s="0"/>
      <c r="PZ100" s="0"/>
      <c r="QA100" s="0"/>
      <c r="QB100" s="0"/>
      <c r="QC100" s="0"/>
      <c r="QD100" s="0"/>
      <c r="QE100" s="0"/>
      <c r="QF100" s="0"/>
      <c r="QG100" s="0"/>
      <c r="QH100" s="0"/>
      <c r="QI100" s="0"/>
      <c r="QJ100" s="0"/>
      <c r="QK100" s="0"/>
      <c r="QL100" s="0"/>
      <c r="QM100" s="0"/>
      <c r="QN100" s="0"/>
      <c r="QO100" s="0"/>
      <c r="QP100" s="0"/>
      <c r="QQ100" s="0"/>
      <c r="QR100" s="0"/>
      <c r="QS100" s="0"/>
      <c r="QT100" s="0"/>
      <c r="QU100" s="0"/>
      <c r="QV100" s="0"/>
      <c r="QW100" s="0"/>
      <c r="QX100" s="0"/>
      <c r="QY100" s="0"/>
      <c r="QZ100" s="0"/>
      <c r="RA100" s="0"/>
      <c r="RB100" s="0"/>
      <c r="RC100" s="0"/>
      <c r="RD100" s="0"/>
      <c r="RE100" s="0"/>
      <c r="RF100" s="0"/>
      <c r="RG100" s="0"/>
      <c r="RH100" s="0"/>
      <c r="RI100" s="0"/>
      <c r="RJ100" s="0"/>
      <c r="RK100" s="0"/>
      <c r="RL100" s="0"/>
      <c r="RM100" s="0"/>
      <c r="RN100" s="0"/>
      <c r="RO100" s="0"/>
      <c r="RP100" s="0"/>
      <c r="RQ100" s="0"/>
      <c r="RR100" s="0"/>
      <c r="RS100" s="0"/>
      <c r="RT100" s="0"/>
      <c r="RU100" s="0"/>
      <c r="RV100" s="0"/>
      <c r="RW100" s="0"/>
      <c r="RX100" s="0"/>
      <c r="RY100" s="0"/>
      <c r="RZ100" s="0"/>
      <c r="SA100" s="0"/>
      <c r="SB100" s="0"/>
      <c r="SC100" s="0"/>
      <c r="SD100" s="0"/>
      <c r="SE100" s="0"/>
      <c r="SF100" s="0"/>
      <c r="SG100" s="0"/>
      <c r="SH100" s="0"/>
      <c r="SI100" s="0"/>
      <c r="SJ100" s="0"/>
      <c r="SK100" s="0"/>
      <c r="SL100" s="0"/>
      <c r="SM100" s="0"/>
      <c r="SN100" s="0"/>
      <c r="SO100" s="0"/>
      <c r="SP100" s="0"/>
      <c r="SQ100" s="0"/>
      <c r="SR100" s="0"/>
      <c r="SS100" s="0"/>
      <c r="ST100" s="0"/>
      <c r="SU100" s="0"/>
      <c r="SV100" s="0"/>
      <c r="SW100" s="0"/>
      <c r="SX100" s="0"/>
      <c r="SY100" s="0"/>
      <c r="SZ100" s="0"/>
      <c r="TA100" s="0"/>
      <c r="TB100" s="0"/>
      <c r="TC100" s="0"/>
      <c r="TD100" s="0"/>
      <c r="TE100" s="0"/>
      <c r="TF100" s="0"/>
      <c r="TG100" s="0"/>
      <c r="TH100" s="0"/>
      <c r="TI100" s="0"/>
      <c r="TJ100" s="0"/>
      <c r="TK100" s="0"/>
      <c r="TL100" s="0"/>
      <c r="TM100" s="0"/>
      <c r="TN100" s="0"/>
      <c r="TO100" s="0"/>
      <c r="TP100" s="0"/>
      <c r="TQ100" s="0"/>
      <c r="TR100" s="0"/>
      <c r="TS100" s="0"/>
      <c r="TT100" s="0"/>
      <c r="TU100" s="0"/>
      <c r="TV100" s="0"/>
      <c r="TW100" s="0"/>
      <c r="TX100" s="0"/>
      <c r="TY100" s="0"/>
      <c r="TZ100" s="0"/>
      <c r="UA100" s="0"/>
      <c r="UB100" s="0"/>
      <c r="UC100" s="0"/>
      <c r="UD100" s="0"/>
      <c r="UE100" s="0"/>
      <c r="UF100" s="0"/>
      <c r="UG100" s="0"/>
      <c r="UH100" s="0"/>
      <c r="UI100" s="0"/>
      <c r="UJ100" s="0"/>
      <c r="UK100" s="0"/>
      <c r="UL100" s="0"/>
      <c r="UM100" s="0"/>
      <c r="UN100" s="0"/>
      <c r="UO100" s="0"/>
      <c r="UP100" s="0"/>
      <c r="UQ100" s="0"/>
      <c r="UR100" s="0"/>
      <c r="US100" s="0"/>
      <c r="UT100" s="0"/>
      <c r="UU100" s="0"/>
      <c r="UV100" s="0"/>
      <c r="UW100" s="0"/>
      <c r="UX100" s="0"/>
      <c r="UY100" s="0"/>
      <c r="UZ100" s="0"/>
      <c r="VA100" s="0"/>
      <c r="VB100" s="0"/>
      <c r="VC100" s="0"/>
      <c r="VD100" s="0"/>
      <c r="VE100" s="0"/>
      <c r="VF100" s="0"/>
      <c r="VG100" s="0"/>
      <c r="VH100" s="0"/>
      <c r="VI100" s="0"/>
      <c r="VJ100" s="0"/>
      <c r="VK100" s="0"/>
      <c r="VL100" s="0"/>
      <c r="VM100" s="0"/>
      <c r="VN100" s="0"/>
      <c r="VO100" s="0"/>
      <c r="VP100" s="0"/>
      <c r="VQ100" s="0"/>
      <c r="VR100" s="0"/>
      <c r="VS100" s="0"/>
      <c r="VT100" s="0"/>
      <c r="VU100" s="0"/>
      <c r="VV100" s="0"/>
      <c r="VW100" s="0"/>
      <c r="VX100" s="0"/>
      <c r="VY100" s="0"/>
      <c r="VZ100" s="0"/>
      <c r="WA100" s="0"/>
      <c r="WB100" s="0"/>
      <c r="WC100" s="0"/>
      <c r="WD100" s="0"/>
      <c r="WE100" s="0"/>
      <c r="WF100" s="0"/>
      <c r="WG100" s="0"/>
      <c r="WH100" s="0"/>
      <c r="WI100" s="0"/>
      <c r="WJ100" s="0"/>
      <c r="WK100" s="0"/>
      <c r="WL100" s="0"/>
      <c r="WM100" s="0"/>
      <c r="WN100" s="0"/>
      <c r="WO100" s="0"/>
      <c r="WP100" s="0"/>
      <c r="WQ100" s="0"/>
      <c r="WR100" s="0"/>
      <c r="WS100" s="0"/>
      <c r="WT100" s="0"/>
      <c r="WU100" s="0"/>
      <c r="WV100" s="0"/>
      <c r="WW100" s="0"/>
      <c r="WX100" s="0"/>
      <c r="WY100" s="0"/>
      <c r="WZ100" s="0"/>
      <c r="XA100" s="0"/>
      <c r="XB100" s="0"/>
      <c r="XC100" s="0"/>
      <c r="XD100" s="0"/>
      <c r="XE100" s="0"/>
      <c r="XF100" s="0"/>
      <c r="XG100" s="0"/>
      <c r="XH100" s="0"/>
      <c r="XI100" s="0"/>
      <c r="XJ100" s="0"/>
      <c r="XK100" s="0"/>
      <c r="XL100" s="0"/>
      <c r="XM100" s="0"/>
      <c r="XN100" s="0"/>
      <c r="XO100" s="0"/>
      <c r="XP100" s="0"/>
      <c r="XQ100" s="0"/>
      <c r="XR100" s="0"/>
      <c r="XS100" s="0"/>
      <c r="XT100" s="0"/>
      <c r="XU100" s="0"/>
      <c r="XV100" s="0"/>
      <c r="XW100" s="0"/>
      <c r="XX100" s="0"/>
      <c r="XY100" s="0"/>
      <c r="XZ100" s="0"/>
      <c r="YA100" s="0"/>
      <c r="YB100" s="0"/>
      <c r="YC100" s="0"/>
      <c r="YD100" s="0"/>
      <c r="YE100" s="0"/>
      <c r="YF100" s="0"/>
      <c r="YG100" s="0"/>
      <c r="YH100" s="0"/>
      <c r="YI100" s="0"/>
      <c r="YJ100" s="0"/>
      <c r="YK100" s="0"/>
      <c r="YL100" s="0"/>
      <c r="YM100" s="0"/>
      <c r="YN100" s="0"/>
      <c r="YO100" s="0"/>
      <c r="YP100" s="0"/>
      <c r="YQ100" s="0"/>
      <c r="YR100" s="0"/>
      <c r="YS100" s="0"/>
      <c r="YT100" s="0"/>
      <c r="YU100" s="0"/>
      <c r="YV100" s="0"/>
      <c r="YW100" s="0"/>
      <c r="YX100" s="0"/>
      <c r="YY100" s="0"/>
      <c r="YZ100" s="0"/>
      <c r="ZA100" s="0"/>
      <c r="ZB100" s="0"/>
      <c r="ZC100" s="0"/>
      <c r="ZD100" s="0"/>
      <c r="ZE100" s="0"/>
      <c r="ZF100" s="0"/>
      <c r="ZG100" s="0"/>
      <c r="ZH100" s="0"/>
      <c r="ZI100" s="0"/>
      <c r="ZJ100" s="0"/>
      <c r="ZK100" s="0"/>
      <c r="ZL100" s="0"/>
      <c r="ZM100" s="0"/>
      <c r="ZN100" s="0"/>
      <c r="ZO100" s="0"/>
      <c r="ZP100" s="0"/>
      <c r="ZQ100" s="0"/>
      <c r="ZR100" s="0"/>
      <c r="ZS100" s="0"/>
      <c r="ZT100" s="0"/>
      <c r="ZU100" s="0"/>
      <c r="ZV100" s="0"/>
      <c r="ZW100" s="0"/>
      <c r="ZX100" s="0"/>
      <c r="ZY100" s="0"/>
      <c r="ZZ100" s="0"/>
      <c r="AAA100" s="0"/>
      <c r="AAB100" s="0"/>
      <c r="AAC100" s="0"/>
      <c r="AAD100" s="0"/>
      <c r="AAE100" s="0"/>
      <c r="AAF100" s="0"/>
      <c r="AAG100" s="0"/>
      <c r="AAH100" s="0"/>
      <c r="AAI100" s="0"/>
      <c r="AAJ100" s="0"/>
      <c r="AAK100" s="0"/>
      <c r="AAL100" s="0"/>
      <c r="AAM100" s="0"/>
      <c r="AAN100" s="0"/>
      <c r="AAO100" s="0"/>
      <c r="AAP100" s="0"/>
      <c r="AAQ100" s="0"/>
      <c r="AAR100" s="0"/>
      <c r="AAS100" s="0"/>
      <c r="AAT100" s="0"/>
      <c r="AAU100" s="0"/>
      <c r="AAV100" s="0"/>
      <c r="AAW100" s="0"/>
      <c r="AAX100" s="0"/>
      <c r="AAY100" s="0"/>
      <c r="AAZ100" s="0"/>
      <c r="ABA100" s="0"/>
      <c r="ABB100" s="0"/>
      <c r="ABC100" s="0"/>
      <c r="ABD100" s="0"/>
      <c r="ABE100" s="0"/>
      <c r="ABF100" s="0"/>
      <c r="ABG100" s="0"/>
      <c r="ABH100" s="0"/>
      <c r="ABI100" s="0"/>
      <c r="ABJ100" s="0"/>
      <c r="ABK100" s="0"/>
      <c r="ABL100" s="0"/>
      <c r="ABM100" s="0"/>
      <c r="ABN100" s="0"/>
      <c r="ABO100" s="0"/>
      <c r="ABP100" s="0"/>
      <c r="ABQ100" s="0"/>
      <c r="ABR100" s="0"/>
      <c r="ABS100" s="0"/>
      <c r="ABT100" s="0"/>
      <c r="ABU100" s="0"/>
      <c r="ABV100" s="0"/>
      <c r="ABW100" s="0"/>
      <c r="ABX100" s="0"/>
      <c r="ABY100" s="0"/>
      <c r="ABZ100" s="0"/>
      <c r="ACA100" s="0"/>
      <c r="ACB100" s="0"/>
      <c r="ACC100" s="0"/>
      <c r="ACD100" s="0"/>
      <c r="ACE100" s="0"/>
      <c r="ACF100" s="0"/>
      <c r="ACG100" s="0"/>
      <c r="ACH100" s="0"/>
      <c r="ACI100" s="0"/>
      <c r="ACJ100" s="0"/>
      <c r="ACK100" s="0"/>
      <c r="ACL100" s="0"/>
      <c r="ACM100" s="0"/>
      <c r="ACN100" s="0"/>
      <c r="ACO100" s="0"/>
      <c r="ACP100" s="0"/>
      <c r="ACQ100" s="0"/>
      <c r="ACR100" s="0"/>
      <c r="ACS100" s="0"/>
      <c r="ACT100" s="0"/>
      <c r="ACU100" s="0"/>
      <c r="ACV100" s="0"/>
      <c r="ACW100" s="0"/>
      <c r="ACX100" s="0"/>
      <c r="ACY100" s="0"/>
      <c r="ACZ100" s="0"/>
      <c r="ADA100" s="0"/>
      <c r="ADB100" s="0"/>
      <c r="ADC100" s="0"/>
      <c r="ADD100" s="0"/>
      <c r="ADE100" s="0"/>
      <c r="ADF100" s="0"/>
      <c r="ADG100" s="0"/>
      <c r="ADH100" s="0"/>
      <c r="ADI100" s="0"/>
      <c r="ADJ100" s="0"/>
      <c r="ADK100" s="0"/>
      <c r="ADL100" s="0"/>
      <c r="ADM100" s="0"/>
      <c r="ADN100" s="0"/>
      <c r="ADO100" s="0"/>
      <c r="ADP100" s="0"/>
      <c r="ADQ100" s="0"/>
      <c r="ADR100" s="0"/>
      <c r="ADS100" s="0"/>
      <c r="ADT100" s="0"/>
      <c r="ADU100" s="0"/>
      <c r="ADV100" s="0"/>
      <c r="ADW100" s="0"/>
      <c r="ADX100" s="0"/>
      <c r="ADY100" s="0"/>
      <c r="ADZ100" s="0"/>
      <c r="AEA100" s="0"/>
      <c r="AEB100" s="0"/>
      <c r="AEC100" s="0"/>
      <c r="AED100" s="0"/>
      <c r="AEE100" s="0"/>
      <c r="AEF100" s="0"/>
      <c r="AEG100" s="0"/>
      <c r="AEH100" s="0"/>
      <c r="AEI100" s="0"/>
      <c r="AEJ100" s="0"/>
      <c r="AEK100" s="0"/>
      <c r="AEL100" s="0"/>
      <c r="AEM100" s="0"/>
      <c r="AEN100" s="0"/>
      <c r="AEO100" s="0"/>
      <c r="AEP100" s="0"/>
      <c r="AEQ100" s="0"/>
      <c r="AER100" s="0"/>
      <c r="AES100" s="0"/>
      <c r="AET100" s="0"/>
      <c r="AEU100" s="0"/>
      <c r="AEV100" s="0"/>
      <c r="AEW100" s="0"/>
      <c r="AEX100" s="0"/>
      <c r="AEY100" s="0"/>
      <c r="AEZ100" s="0"/>
      <c r="AFA100" s="0"/>
      <c r="AFB100" s="0"/>
      <c r="AFC100" s="0"/>
      <c r="AFD100" s="0"/>
      <c r="AFE100" s="0"/>
      <c r="AFF100" s="0"/>
      <c r="AFG100" s="0"/>
      <c r="AFH100" s="0"/>
      <c r="AFI100" s="0"/>
      <c r="AFJ100" s="0"/>
      <c r="AFK100" s="0"/>
      <c r="AFL100" s="0"/>
      <c r="AFM100" s="0"/>
      <c r="AFN100" s="0"/>
      <c r="AFO100" s="0"/>
      <c r="AFP100" s="0"/>
      <c r="AFQ100" s="0"/>
      <c r="AFR100" s="0"/>
      <c r="AFS100" s="0"/>
      <c r="AFT100" s="0"/>
      <c r="AFU100" s="0"/>
      <c r="AFV100" s="0"/>
      <c r="AFW100" s="0"/>
      <c r="AFX100" s="0"/>
      <c r="AFY100" s="0"/>
      <c r="AFZ100" s="0"/>
      <c r="AGA100" s="0"/>
      <c r="AGB100" s="0"/>
      <c r="AGC100" s="0"/>
      <c r="AGD100" s="0"/>
      <c r="AGE100" s="0"/>
      <c r="AGF100" s="0"/>
      <c r="AGG100" s="0"/>
      <c r="AGH100" s="0"/>
      <c r="AGI100" s="0"/>
      <c r="AGJ100" s="0"/>
      <c r="AGK100" s="0"/>
      <c r="AGL100" s="0"/>
      <c r="AGM100" s="0"/>
      <c r="AGN100" s="0"/>
      <c r="AGO100" s="0"/>
      <c r="AGP100" s="0"/>
      <c r="AGQ100" s="0"/>
      <c r="AGR100" s="0"/>
      <c r="AGS100" s="0"/>
      <c r="AGT100" s="0"/>
      <c r="AGU100" s="0"/>
      <c r="AGV100" s="0"/>
      <c r="AGW100" s="0"/>
      <c r="AGX100" s="0"/>
      <c r="AGY100" s="0"/>
      <c r="AGZ100" s="0"/>
      <c r="AHA100" s="0"/>
      <c r="AHB100" s="0"/>
      <c r="AHC100" s="0"/>
      <c r="AHD100" s="0"/>
      <c r="AHE100" s="0"/>
      <c r="AHF100" s="0"/>
      <c r="AHG100" s="0"/>
      <c r="AHH100" s="0"/>
      <c r="AHI100" s="0"/>
      <c r="AHJ100" s="0"/>
      <c r="AHK100" s="0"/>
      <c r="AHL100" s="0"/>
      <c r="AHM100" s="0"/>
      <c r="AHN100" s="0"/>
      <c r="AHO100" s="0"/>
      <c r="AHP100" s="0"/>
      <c r="AHQ100" s="0"/>
      <c r="AHR100" s="0"/>
      <c r="AHS100" s="0"/>
      <c r="AHT100" s="0"/>
      <c r="AHU100" s="0"/>
      <c r="AHV100" s="0"/>
      <c r="AHW100" s="0"/>
      <c r="AHX100" s="0"/>
      <c r="AHY100" s="0"/>
      <c r="AHZ100" s="0"/>
      <c r="AIA100" s="0"/>
      <c r="AIB100" s="0"/>
      <c r="AIC100" s="0"/>
      <c r="AID100" s="0"/>
      <c r="AIE100" s="0"/>
      <c r="AIF100" s="0"/>
      <c r="AIG100" s="0"/>
      <c r="AIH100" s="0"/>
      <c r="AII100" s="0"/>
      <c r="AIJ100" s="0"/>
      <c r="AIK100" s="0"/>
      <c r="AIL100" s="0"/>
      <c r="AIM100" s="0"/>
      <c r="AIN100" s="0"/>
      <c r="AIO100" s="0"/>
      <c r="AIP100" s="0"/>
      <c r="AIQ100" s="0"/>
      <c r="AIR100" s="0"/>
      <c r="AIS100" s="0"/>
      <c r="AIT100" s="0"/>
      <c r="AIU100" s="0"/>
      <c r="AIV100" s="0"/>
      <c r="AIW100" s="0"/>
      <c r="AIX100" s="0"/>
      <c r="AIY100" s="0"/>
      <c r="AIZ100" s="0"/>
      <c r="AJA100" s="0"/>
      <c r="AJB100" s="0"/>
      <c r="AJC100" s="0"/>
      <c r="AJD100" s="0"/>
      <c r="AJE100" s="0"/>
      <c r="AJF100" s="0"/>
      <c r="AJG100" s="0"/>
      <c r="AJH100" s="0"/>
      <c r="AJI100" s="0"/>
      <c r="AJJ100" s="0"/>
      <c r="AJK100" s="0"/>
      <c r="AJL100" s="0"/>
      <c r="AJM100" s="0"/>
      <c r="AJN100" s="0"/>
      <c r="AJO100" s="0"/>
      <c r="AJP100" s="0"/>
      <c r="AJQ100" s="0"/>
      <c r="AJR100" s="0"/>
      <c r="AJS100" s="0"/>
      <c r="AJT100" s="0"/>
      <c r="AJU100" s="0"/>
      <c r="AJV100" s="0"/>
      <c r="AJW100" s="0"/>
      <c r="AJX100" s="0"/>
      <c r="AJY100" s="0"/>
      <c r="AJZ100" s="0"/>
      <c r="AKA100" s="0"/>
      <c r="AKB100" s="0"/>
      <c r="AKC100" s="0"/>
      <c r="AKD100" s="0"/>
      <c r="AKE100" s="0"/>
      <c r="AKF100" s="0"/>
      <c r="AKG100" s="0"/>
      <c r="AKH100" s="0"/>
      <c r="AKI100" s="0"/>
      <c r="AKJ100" s="0"/>
      <c r="AKK100" s="0"/>
      <c r="AKL100" s="0"/>
      <c r="AKM100" s="0"/>
      <c r="AKN100" s="0"/>
      <c r="AKO100" s="0"/>
      <c r="AKP100" s="0"/>
      <c r="AKQ100" s="0"/>
      <c r="AKR100" s="0"/>
      <c r="AKS100" s="0"/>
      <c r="AKT100" s="0"/>
      <c r="AKU100" s="0"/>
      <c r="AKV100" s="0"/>
      <c r="AKW100" s="0"/>
      <c r="AKX100" s="0"/>
      <c r="AKY100" s="0"/>
      <c r="AKZ100" s="0"/>
      <c r="ALA100" s="0"/>
      <c r="ALB100" s="0"/>
      <c r="ALC100" s="0"/>
      <c r="ALD100" s="0"/>
      <c r="ALE100" s="0"/>
      <c r="ALF100" s="0"/>
      <c r="ALG100" s="0"/>
      <c r="ALH100" s="0"/>
      <c r="ALI100" s="0"/>
      <c r="ALJ100" s="0"/>
      <c r="ALK100" s="0"/>
      <c r="ALL100" s="0"/>
      <c r="ALM100" s="0"/>
      <c r="ALN100" s="0"/>
      <c r="ALO100" s="0"/>
      <c r="ALP100" s="0"/>
      <c r="ALQ100" s="0"/>
      <c r="ALR100" s="0"/>
      <c r="ALS100" s="0"/>
      <c r="ALT100" s="0"/>
      <c r="ALU100" s="0"/>
      <c r="ALV100" s="0"/>
      <c r="ALW100" s="0"/>
      <c r="ALX100" s="0"/>
      <c r="ALY100" s="0"/>
      <c r="ALZ100" s="0"/>
      <c r="AMA100" s="0"/>
      <c r="AMB100" s="0"/>
      <c r="AMC100" s="0"/>
      <c r="AMD100" s="0"/>
      <c r="AME100" s="0"/>
      <c r="AMF100" s="0"/>
      <c r="AMG100" s="0"/>
      <c r="AMH100" s="0"/>
      <c r="AMI100" s="0"/>
      <c r="AMJ100" s="0"/>
    </row>
    <row r="101" customFormat="false" ht="15" hidden="false" customHeight="false" outlineLevel="0" collapsed="false">
      <c r="A101" s="0" t="s">
        <v>217</v>
      </c>
      <c r="B101" s="0" t="n">
        <v>0.008</v>
      </c>
      <c r="C101" s="0" t="s">
        <v>15</v>
      </c>
      <c r="D101" s="1" t="s">
        <v>218</v>
      </c>
    </row>
    <row r="102" customFormat="false" ht="15.8" hidden="false" customHeight="false" outlineLevel="0" collapsed="false">
      <c r="A102" s="1" t="s">
        <v>219</v>
      </c>
      <c r="B102" s="1" t="n">
        <v>0.008</v>
      </c>
      <c r="C102" s="1" t="s">
        <v>15</v>
      </c>
      <c r="D102" s="1" t="s">
        <v>220</v>
      </c>
    </row>
    <row r="103" customFormat="false" ht="15.8" hidden="false" customHeight="false" outlineLevel="0" collapsed="false">
      <c r="A103" s="1" t="s">
        <v>221</v>
      </c>
      <c r="B103" s="1" t="n">
        <v>0.016</v>
      </c>
      <c r="C103" s="1" t="s">
        <v>15</v>
      </c>
      <c r="D103" s="1" t="s">
        <v>222</v>
      </c>
    </row>
    <row r="104" customFormat="false" ht="15.8" hidden="false" customHeight="false" outlineLevel="0" collapsed="false">
      <c r="A104" s="1" t="s">
        <v>223</v>
      </c>
      <c r="B104" s="1" t="n">
        <v>0.08</v>
      </c>
      <c r="C104" s="1" t="s">
        <v>15</v>
      </c>
      <c r="D104" s="1" t="s">
        <v>224</v>
      </c>
    </row>
    <row r="105" customFormat="false" ht="15.8" hidden="false" customHeight="false" outlineLevel="0" collapsed="false">
      <c r="A105" s="1" t="s">
        <v>225</v>
      </c>
      <c r="B105" s="1" t="n">
        <v>0.04</v>
      </c>
      <c r="C105" s="1" t="s">
        <v>15</v>
      </c>
      <c r="D105" s="1" t="s">
        <v>226</v>
      </c>
    </row>
    <row r="106" customFormat="false" ht="15.8" hidden="false" customHeight="false" outlineLevel="0" collapsed="false">
      <c r="A106" s="1" t="s">
        <v>227</v>
      </c>
      <c r="B106" s="1" t="n">
        <v>0.06</v>
      </c>
      <c r="C106" s="1" t="s">
        <v>15</v>
      </c>
      <c r="D106" s="1" t="s">
        <v>228</v>
      </c>
    </row>
    <row r="107" customFormat="false" ht="15" hidden="false" customHeight="false" outlineLevel="0" collapsed="false">
      <c r="A107" s="1" t="s">
        <v>229</v>
      </c>
      <c r="B107" s="1" t="n">
        <v>0.5</v>
      </c>
      <c r="C107" s="1" t="s">
        <v>15</v>
      </c>
      <c r="D107" s="1" t="s">
        <v>230</v>
      </c>
    </row>
    <row r="108" customFormat="false" ht="15" hidden="false" customHeight="false" outlineLevel="0" collapsed="false">
      <c r="A108" s="1" t="s">
        <v>231</v>
      </c>
      <c r="B108" s="1" t="n">
        <v>0.002</v>
      </c>
      <c r="C108" s="1" t="s">
        <v>15</v>
      </c>
      <c r="D108" s="1" t="s">
        <v>232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0" ySplit="1" topLeftCell="A2" activePane="bottomLeft" state="frozen"/>
      <selection pane="topLeft" activeCell="A1" activeCellId="0" sqref="A1"/>
      <selection pane="bottomLeft" activeCell="A2" activeCellId="1" sqref="D101 A2"/>
    </sheetView>
  </sheetViews>
  <sheetFormatPr defaultRowHeight="15" zeroHeight="false" outlineLevelRow="0" outlineLevelCol="0"/>
  <cols>
    <col collapsed="false" customWidth="true" hidden="false" outlineLevel="0" max="1" min="1" style="0" width="16.87"/>
    <col collapsed="false" customWidth="true" hidden="false" outlineLevel="0" max="2" min="2" style="0" width="12.42"/>
    <col collapsed="false" customWidth="true" hidden="false" outlineLevel="0" max="3" min="3" style="0" width="10"/>
    <col collapsed="false" customWidth="true" hidden="false" outlineLevel="0" max="5" min="4" style="0" width="10.42"/>
    <col collapsed="false" customWidth="true" hidden="false" outlineLevel="0" max="6" min="6" style="0" width="8"/>
    <col collapsed="false" customWidth="true" hidden="false" outlineLevel="0" max="1025" min="7" style="0" width="8.86"/>
  </cols>
  <sheetData>
    <row r="1" customFormat="false" ht="15" hidden="false" customHeight="false" outlineLevel="0" collapsed="false">
      <c r="A1" s="0" t="s">
        <v>233</v>
      </c>
      <c r="B1" s="0" t="s">
        <v>234</v>
      </c>
      <c r="C1" s="0" t="s">
        <v>235</v>
      </c>
      <c r="D1" s="0" t="s">
        <v>236</v>
      </c>
      <c r="E1" s="0" t="s">
        <v>237</v>
      </c>
      <c r="F1" s="0" t="s">
        <v>238</v>
      </c>
    </row>
    <row r="2" customFormat="false" ht="15" hidden="false" customHeight="false" outlineLevel="0" collapsed="false">
      <c r="A2" s="0" t="s">
        <v>239</v>
      </c>
      <c r="B2" s="0" t="n">
        <v>194</v>
      </c>
      <c r="C2" s="0" t="n">
        <v>0.029</v>
      </c>
      <c r="D2" s="0" t="n">
        <v>0.029</v>
      </c>
      <c r="E2" s="0" t="n">
        <v>0.2</v>
      </c>
      <c r="F2" s="0" t="n">
        <v>0.012</v>
      </c>
    </row>
    <row r="3" customFormat="false" ht="15" hidden="false" customHeight="false" outlineLevel="0" collapsed="false">
      <c r="A3" s="0" t="s">
        <v>240</v>
      </c>
      <c r="B3" s="0" t="n">
        <v>49.5</v>
      </c>
    </row>
    <row r="4" customFormat="false" ht="15" hidden="false" customHeight="false" outlineLevel="0" collapsed="false">
      <c r="A4" s="0" t="s">
        <v>241</v>
      </c>
      <c r="B4" s="0" t="n">
        <v>149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D7" activeCellId="1" sqref="D101 D7"/>
    </sheetView>
  </sheetViews>
  <sheetFormatPr defaultRowHeight="15" zeroHeight="false" outlineLevelRow="0" outlineLevelCol="0"/>
  <cols>
    <col collapsed="false" customWidth="true" hidden="false" outlineLevel="0" max="1" min="1" style="0" width="11.99"/>
    <col collapsed="false" customWidth="true" hidden="false" outlineLevel="0" max="1025" min="2" style="0" width="8.86"/>
  </cols>
  <sheetData>
    <row r="1" customFormat="false" ht="15" hidden="false" customHeight="false" outlineLevel="0" collapsed="false">
      <c r="A1" s="0" t="s">
        <v>242</v>
      </c>
    </row>
    <row r="2" customFormat="false" ht="15" hidden="false" customHeight="false" outlineLevel="0" collapsed="false">
      <c r="A2" s="0" t="n">
        <v>200</v>
      </c>
      <c r="B2" s="0" t="s">
        <v>15</v>
      </c>
      <c r="C2" s="0" t="n">
        <v>6.76</v>
      </c>
      <c r="D2" s="0" t="s">
        <v>243</v>
      </c>
    </row>
    <row r="3" customFormat="false" ht="15" hidden="false" customHeight="false" outlineLevel="0" collapsed="false">
      <c r="A3" s="0" t="n">
        <f aca="false">A2/200</f>
        <v>1</v>
      </c>
      <c r="B3" s="0" t="s">
        <v>15</v>
      </c>
      <c r="C3" s="0" t="n">
        <f aca="false">C2/200</f>
        <v>0.0338</v>
      </c>
      <c r="D3" s="0" t="s">
        <v>243</v>
      </c>
    </row>
    <row r="4" customFormat="false" ht="15" hidden="false" customHeight="false" outlineLevel="0" collapsed="false">
      <c r="A4" s="0" t="n">
        <f aca="false">C2/6.76</f>
        <v>1</v>
      </c>
      <c r="B4" s="0" t="s">
        <v>243</v>
      </c>
      <c r="C4" s="0" t="n">
        <f aca="false">A2/6.76</f>
        <v>29.585798816568</v>
      </c>
      <c r="D4" s="0" t="s">
        <v>15</v>
      </c>
    </row>
    <row r="5" customFormat="false" ht="15" hidden="false" customHeight="false" outlineLevel="0" collapsed="false">
      <c r="A5" s="0" t="s">
        <v>244</v>
      </c>
    </row>
    <row r="6" customFormat="false" ht="15" hidden="false" customHeight="false" outlineLevel="0" collapsed="false">
      <c r="A6" s="0" t="n">
        <f aca="false">SQRT(60.96^2+76.2^2)</f>
        <v>97.5836133784766</v>
      </c>
      <c r="B6" s="0" t="s">
        <v>243</v>
      </c>
      <c r="C6" s="0" t="n">
        <f aca="false">A6*C4</f>
        <v>2887.08915320937</v>
      </c>
      <c r="D6" s="0" t="s">
        <v>15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4" activeCellId="1" sqref="D101 A4"/>
    </sheetView>
  </sheetViews>
  <sheetFormatPr defaultRowHeight="15" zeroHeight="false" outlineLevelRow="0" outlineLevelCol="0"/>
  <cols>
    <col collapsed="false" customWidth="true" hidden="false" outlineLevel="0" max="2" min="1" style="0" width="22.86"/>
    <col collapsed="false" customWidth="true" hidden="false" outlineLevel="0" max="1025" min="3" style="0" width="8.86"/>
  </cols>
  <sheetData>
    <row r="1" customFormat="false" ht="15" hidden="false" customHeight="false" outlineLevel="0" collapsed="false">
      <c r="A1" s="0" t="s">
        <v>245</v>
      </c>
    </row>
    <row r="2" customFormat="false" ht="15" hidden="false" customHeight="false" outlineLevel="0" collapsed="false">
      <c r="A2" s="0" t="n">
        <v>3.53</v>
      </c>
      <c r="B2" s="0" t="s">
        <v>246</v>
      </c>
      <c r="C2" s="2" t="s">
        <v>247</v>
      </c>
    </row>
    <row r="3" customFormat="false" ht="15" hidden="false" customHeight="false" outlineLevel="0" collapsed="false">
      <c r="A3" s="0" t="n">
        <f aca="false">A2*Conversions!C$1</f>
        <v>11.5813652</v>
      </c>
      <c r="B3" s="0" t="s">
        <v>248</v>
      </c>
    </row>
    <row r="4" customFormat="false" ht="15" hidden="false" customHeight="false" outlineLevel="0" collapsed="false">
      <c r="A4" s="0" t="n">
        <f aca="false">A3*Conversions!C$2</f>
        <v>5.2532146037984</v>
      </c>
      <c r="B4" s="0" t="s">
        <v>249</v>
      </c>
    </row>
  </sheetData>
  <hyperlinks>
    <hyperlink ref="C2" r:id="rId1" display="https://flexpvc.com/Reference/PVCPipeSpecsRigid.shtml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D3" activeCellId="1" sqref="D101 D3"/>
    </sheetView>
  </sheetViews>
  <sheetFormatPr defaultRowHeight="15" zeroHeight="false" outlineLevelRow="0" outlineLevelCol="0"/>
  <cols>
    <col collapsed="false" customWidth="true" hidden="false" outlineLevel="0" max="1025" min="1" style="0" width="8.86"/>
  </cols>
  <sheetData>
    <row r="1" customFormat="false" ht="15" hidden="false" customHeight="false" outlineLevel="0" collapsed="false">
      <c r="A1" s="0" t="n">
        <v>1</v>
      </c>
      <c r="B1" s="0" t="s">
        <v>15</v>
      </c>
      <c r="C1" s="0" t="n">
        <v>3.28084</v>
      </c>
      <c r="D1" s="0" t="s">
        <v>250</v>
      </c>
    </row>
    <row r="2" customFormat="false" ht="15" hidden="false" customHeight="false" outlineLevel="0" collapsed="false">
      <c r="A2" s="0" t="n">
        <v>1</v>
      </c>
      <c r="B2" s="0" t="s">
        <v>251</v>
      </c>
      <c r="C2" s="0" t="n">
        <v>0.453592</v>
      </c>
      <c r="D2" s="0" t="s">
        <v>252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2969</TotalTime>
  <Application>LibreOffice/6.0.1.1$MacOSX_X86_64 LibreOffice_project/60bfb1526849283ce2491346ed2aa51c465abfe6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2019-07-17T08:23:05Z</dcterms:created>
  <dc:creator>Calahan, Steven</dc:creator>
  <dc:description/>
  <dc:language>en-US</dc:language>
  <cp:lastModifiedBy>Dean Calahan</cp:lastModifiedBy>
  <dcterms:modified xsi:type="dcterms:W3CDTF">2020-09-20T15:50:10Z</dcterms:modified>
  <cp:revision>65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