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TS Floway\Data\"/>
    </mc:Choice>
  </mc:AlternateContent>
  <bookViews>
    <workbookView xWindow="0" yWindow="0" windowWidth="25200" windowHeight="11985"/>
  </bookViews>
  <sheets>
    <sheet name="Biomas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H53" i="1"/>
  <c r="E53" i="1"/>
  <c r="H57" i="1" l="1"/>
  <c r="I57" i="1" s="1"/>
  <c r="H48" i="1"/>
  <c r="H46" i="1"/>
  <c r="E46" i="1"/>
  <c r="H50" i="1" l="1"/>
  <c r="I50" i="1" s="1"/>
  <c r="H41" i="1"/>
  <c r="I43" i="1" l="1"/>
  <c r="E41" i="1"/>
  <c r="H36" i="1" l="1"/>
  <c r="H34" i="1"/>
  <c r="H32" i="1"/>
  <c r="E32" i="1"/>
  <c r="H38" i="1" l="1"/>
  <c r="I38" i="1" s="1"/>
  <c r="E25" i="1"/>
  <c r="H27" i="1"/>
  <c r="H25" i="1"/>
  <c r="H20" i="1"/>
  <c r="H18" i="1"/>
  <c r="H22" i="1" l="1"/>
  <c r="H29" i="1"/>
  <c r="I29" i="1" s="1"/>
  <c r="E22" i="1"/>
  <c r="H13" i="1"/>
  <c r="H11" i="1"/>
  <c r="H9" i="1"/>
  <c r="E8" i="1"/>
  <c r="H5" i="1"/>
  <c r="H3" i="1"/>
  <c r="E3" i="1"/>
  <c r="I22" i="1" l="1"/>
  <c r="H15" i="1"/>
  <c r="E15" i="1"/>
  <c r="I15" i="1" l="1"/>
</calcChain>
</file>

<file path=xl/sharedStrings.xml><?xml version="1.0" encoding="utf-8"?>
<sst xmlns="http://schemas.openxmlformats.org/spreadsheetml/2006/main" count="83" uniqueCount="21">
  <si>
    <t>leer [g]</t>
  </si>
  <si>
    <t>getrocknet</t>
  </si>
  <si>
    <t>Harvest</t>
  </si>
  <si>
    <t>Gewicht (komplett)</t>
  </si>
  <si>
    <t>Gewicht (leer)</t>
  </si>
  <si>
    <t>BM (feucht)</t>
  </si>
  <si>
    <t>Faltenfilter</t>
  </si>
  <si>
    <t xml:space="preserve">Faltenfilter </t>
  </si>
  <si>
    <t>Biomasse</t>
  </si>
  <si>
    <t>kleines Gefäß</t>
  </si>
  <si>
    <t xml:space="preserve">Kaffeefilter </t>
  </si>
  <si>
    <t>großes Gefäß</t>
  </si>
  <si>
    <t>gr. Filter</t>
  </si>
  <si>
    <t>Faltenfilter 1</t>
  </si>
  <si>
    <t>Faltenfilter 2</t>
  </si>
  <si>
    <t>Summe</t>
  </si>
  <si>
    <t>leer</t>
  </si>
  <si>
    <t xml:space="preserve">Faltenfilter 1 </t>
  </si>
  <si>
    <t>Gefäß</t>
  </si>
  <si>
    <t>Prozent [%]</t>
  </si>
  <si>
    <t>Faltenfilter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</si>
</sst>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0" fontId="0" fillId="2" borderId="1" xfId="0" applyFill="1" applyBorder="1"/>
    <xf numFmtId="164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22" workbookViewId="0">
      <selection activeCell="L19" sqref="L19"/>
    </sheetView>
  </sheetViews>
  <sheetFormatPr baseColWidth="10" defaultRowHeight="15" x14ac:dyDescent="0.25"/>
  <cols>
    <col min="1" max="1" width="10.140625" bestFit="1" customWidth="1"/>
    <col min="2" max="2" width="13.140625" bestFit="1" customWidth="1"/>
    <col min="3" max="3" width="18.42578125" bestFit="1" customWidth="1"/>
    <col min="4" max="4" width="13.7109375" bestFit="1" customWidth="1"/>
    <col min="5" max="5" width="11.42578125" bestFit="1" customWidth="1"/>
    <col min="6" max="6" width="12.85546875" bestFit="1" customWidth="1"/>
    <col min="7" max="7" width="11.7109375" bestFit="1" customWidth="1"/>
    <col min="8" max="8" width="9.42578125" bestFit="1" customWidth="1"/>
  </cols>
  <sheetData>
    <row r="1" spans="1:9" x14ac:dyDescent="0.25">
      <c r="F1" t="s">
        <v>0</v>
      </c>
      <c r="G1" t="s">
        <v>1</v>
      </c>
    </row>
    <row r="2" spans="1:9" x14ac:dyDescent="0.25">
      <c r="A2" s="1" t="s">
        <v>2</v>
      </c>
      <c r="B2" s="1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19</v>
      </c>
    </row>
    <row r="3" spans="1:9" x14ac:dyDescent="0.25">
      <c r="A3" s="2">
        <v>43353</v>
      </c>
      <c r="B3" s="1" t="s">
        <v>9</v>
      </c>
      <c r="C3" s="1">
        <v>345.97</v>
      </c>
      <c r="D3" s="1">
        <v>60.91</v>
      </c>
      <c r="E3" s="1">
        <f>C3-D3</f>
        <v>285.06000000000006</v>
      </c>
      <c r="F3" s="1">
        <v>2.4900000000000002</v>
      </c>
      <c r="G3" s="1">
        <v>4.67</v>
      </c>
      <c r="H3" s="1">
        <f>G3-F3</f>
        <v>2.1799999999999997</v>
      </c>
      <c r="I3" s="1"/>
    </row>
    <row r="4" spans="1:9" x14ac:dyDescent="0.25">
      <c r="A4" s="1"/>
      <c r="B4" s="1"/>
      <c r="C4" s="1"/>
      <c r="D4" s="1"/>
      <c r="E4" s="1"/>
      <c r="F4" s="1" t="s">
        <v>10</v>
      </c>
      <c r="G4" s="1" t="s">
        <v>10</v>
      </c>
      <c r="H4" s="1"/>
      <c r="I4" s="1"/>
    </row>
    <row r="5" spans="1:9" x14ac:dyDescent="0.25">
      <c r="A5" s="1"/>
      <c r="B5" s="1"/>
      <c r="C5" s="1"/>
      <c r="D5" s="1"/>
      <c r="E5" s="1"/>
      <c r="F5" s="1">
        <v>1.73</v>
      </c>
      <c r="G5" s="1">
        <v>7.11</v>
      </c>
      <c r="H5" s="1">
        <f>G5-F5</f>
        <v>5.3800000000000008</v>
      </c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1" t="s">
        <v>11</v>
      </c>
      <c r="C8" s="1">
        <v>2146.5</v>
      </c>
      <c r="D8" s="1">
        <v>198.5</v>
      </c>
      <c r="E8" s="1">
        <f>C8-D8</f>
        <v>1948</v>
      </c>
      <c r="F8" s="1" t="s">
        <v>12</v>
      </c>
      <c r="G8" s="1"/>
      <c r="H8" s="1"/>
      <c r="I8" s="1"/>
    </row>
    <row r="9" spans="1:9" x14ac:dyDescent="0.25">
      <c r="A9" s="1"/>
      <c r="B9" s="1"/>
      <c r="C9" s="1"/>
      <c r="D9" s="1"/>
      <c r="E9" s="1"/>
      <c r="F9" s="1">
        <v>8.74</v>
      </c>
      <c r="G9" s="1">
        <v>31.88</v>
      </c>
      <c r="H9" s="1">
        <f>G9-F9</f>
        <v>23.14</v>
      </c>
      <c r="I9" s="1"/>
    </row>
    <row r="10" spans="1:9" x14ac:dyDescent="0.25">
      <c r="A10" s="1"/>
      <c r="B10" s="1"/>
      <c r="C10" s="1"/>
      <c r="D10" s="1"/>
      <c r="E10" s="1"/>
      <c r="F10" s="1" t="s">
        <v>13</v>
      </c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>
        <v>3.83</v>
      </c>
      <c r="G11" s="1">
        <v>16.64</v>
      </c>
      <c r="H11" s="1">
        <f>G11-F11</f>
        <v>12.81</v>
      </c>
      <c r="I11" s="1"/>
    </row>
    <row r="12" spans="1:9" x14ac:dyDescent="0.25">
      <c r="A12" s="1"/>
      <c r="B12" s="1"/>
      <c r="C12" s="1"/>
      <c r="D12" s="1"/>
      <c r="E12" s="1"/>
      <c r="F12" s="1" t="s">
        <v>14</v>
      </c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>
        <v>3.89</v>
      </c>
      <c r="G13" s="1">
        <v>28.84</v>
      </c>
      <c r="H13" s="1">
        <f>G13-F13</f>
        <v>24.95</v>
      </c>
      <c r="I13" s="1"/>
    </row>
    <row r="14" spans="1:9" x14ac:dyDescent="0.25">
      <c r="A14" s="1"/>
      <c r="B14" s="1"/>
      <c r="C14" s="1"/>
      <c r="D14" s="1"/>
      <c r="E14" s="1" t="s">
        <v>15</v>
      </c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3">
        <f>E3+E8</f>
        <v>2233.06</v>
      </c>
      <c r="F15" s="1"/>
      <c r="G15" s="1"/>
      <c r="H15" s="4">
        <f>H3+H5+H9+H11+H13</f>
        <v>68.460000000000008</v>
      </c>
      <c r="I15" s="5">
        <f>(H15*100)/E15</f>
        <v>3.0657483453198755</v>
      </c>
    </row>
    <row r="17" spans="1:9" x14ac:dyDescent="0.25">
      <c r="A17" s="1" t="s">
        <v>2</v>
      </c>
      <c r="B17" s="1"/>
      <c r="C17" s="1" t="s">
        <v>3</v>
      </c>
      <c r="D17" s="1" t="s">
        <v>4</v>
      </c>
      <c r="E17" s="1" t="s">
        <v>5</v>
      </c>
      <c r="F17" s="1" t="s">
        <v>17</v>
      </c>
      <c r="G17" s="1" t="s">
        <v>7</v>
      </c>
      <c r="H17" s="1" t="s">
        <v>8</v>
      </c>
      <c r="I17" s="1"/>
    </row>
    <row r="18" spans="1:9" x14ac:dyDescent="0.25">
      <c r="A18" s="2">
        <v>43360</v>
      </c>
      <c r="B18" s="1" t="s">
        <v>11</v>
      </c>
      <c r="C18" s="1"/>
      <c r="D18" s="1"/>
      <c r="E18" s="1">
        <v>973.23</v>
      </c>
      <c r="F18" s="1">
        <v>3.92</v>
      </c>
      <c r="G18" s="1">
        <v>23.34</v>
      </c>
      <c r="H18" s="1">
        <f>G18-F18</f>
        <v>19.420000000000002</v>
      </c>
      <c r="I18" s="1"/>
    </row>
    <row r="19" spans="1:9" x14ac:dyDescent="0.25">
      <c r="A19" s="1"/>
      <c r="B19" s="1" t="s">
        <v>9</v>
      </c>
      <c r="C19" s="1"/>
      <c r="D19" s="1"/>
      <c r="E19" s="1">
        <v>186.11</v>
      </c>
      <c r="F19" s="1" t="s">
        <v>14</v>
      </c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>
        <v>3.82</v>
      </c>
      <c r="G20" s="1">
        <v>25.1</v>
      </c>
      <c r="H20" s="1">
        <f>G20-F20</f>
        <v>21.28</v>
      </c>
      <c r="I20" s="1"/>
    </row>
    <row r="21" spans="1:9" x14ac:dyDescent="0.25">
      <c r="A21" s="1"/>
      <c r="B21" s="1"/>
      <c r="C21" s="1"/>
      <c r="D21" s="1"/>
      <c r="E21" s="1" t="s">
        <v>15</v>
      </c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3">
        <f>E18+E19</f>
        <v>1159.3400000000001</v>
      </c>
      <c r="F22" s="1"/>
      <c r="G22" s="1"/>
      <c r="H22" s="4">
        <f>H18+H20</f>
        <v>40.700000000000003</v>
      </c>
      <c r="I22" s="5">
        <f>(H22*100)/E22</f>
        <v>3.5106181103041387</v>
      </c>
    </row>
    <row r="23" spans="1:9" x14ac:dyDescent="0.25">
      <c r="F23" t="s">
        <v>16</v>
      </c>
      <c r="G23" t="s">
        <v>1</v>
      </c>
    </row>
    <row r="24" spans="1:9" x14ac:dyDescent="0.25">
      <c r="A24" s="1" t="s">
        <v>2</v>
      </c>
      <c r="B24" s="1"/>
      <c r="C24" s="1" t="s">
        <v>3</v>
      </c>
      <c r="D24" s="1" t="s">
        <v>4</v>
      </c>
      <c r="E24" s="1" t="s">
        <v>5</v>
      </c>
      <c r="F24" s="1" t="s">
        <v>17</v>
      </c>
      <c r="G24" s="1" t="s">
        <v>7</v>
      </c>
      <c r="H24" s="1" t="s">
        <v>8</v>
      </c>
      <c r="I24" s="1"/>
    </row>
    <row r="25" spans="1:9" x14ac:dyDescent="0.25">
      <c r="A25" s="2">
        <v>43367</v>
      </c>
      <c r="B25" s="1" t="s">
        <v>18</v>
      </c>
      <c r="C25" s="1">
        <v>1183.33</v>
      </c>
      <c r="D25" s="1">
        <v>114.63</v>
      </c>
      <c r="E25" s="1">
        <f>C25-D25</f>
        <v>1068.6999999999998</v>
      </c>
      <c r="F25" s="1">
        <v>3.66</v>
      </c>
      <c r="G25" s="1">
        <v>28.11</v>
      </c>
      <c r="H25" s="1">
        <f>G25-F25</f>
        <v>24.45</v>
      </c>
      <c r="I25" s="1"/>
    </row>
    <row r="26" spans="1:9" x14ac:dyDescent="0.25">
      <c r="A26" s="1"/>
      <c r="B26" s="1"/>
      <c r="C26" s="1"/>
      <c r="D26" s="1"/>
      <c r="E26" s="1"/>
      <c r="F26" s="1" t="s">
        <v>14</v>
      </c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>
        <v>3.64</v>
      </c>
      <c r="G27" s="1">
        <v>20.07</v>
      </c>
      <c r="H27" s="1">
        <f>G27-F27</f>
        <v>16.43</v>
      </c>
      <c r="I27" s="1"/>
    </row>
    <row r="28" spans="1:9" x14ac:dyDescent="0.25">
      <c r="A28" s="1"/>
      <c r="B28" s="1"/>
      <c r="C28" s="1"/>
      <c r="D28" s="1"/>
      <c r="E28" s="1" t="s">
        <v>15</v>
      </c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3">
        <v>1068.7</v>
      </c>
      <c r="F29" s="1"/>
      <c r="G29" s="1"/>
      <c r="H29" s="4">
        <f>H25+H27</f>
        <v>40.879999999999995</v>
      </c>
      <c r="I29" s="5">
        <f>(H29*100)/E29</f>
        <v>3.8252081968747071</v>
      </c>
    </row>
    <row r="30" spans="1:9" x14ac:dyDescent="0.25">
      <c r="F30" t="s">
        <v>16</v>
      </c>
      <c r="G30" t="s">
        <v>1</v>
      </c>
    </row>
    <row r="31" spans="1:9" x14ac:dyDescent="0.25">
      <c r="A31" s="1" t="s">
        <v>2</v>
      </c>
      <c r="B31" s="1"/>
      <c r="C31" s="1" t="s">
        <v>3</v>
      </c>
      <c r="D31" s="1" t="s">
        <v>4</v>
      </c>
      <c r="E31" s="1" t="s">
        <v>5</v>
      </c>
      <c r="F31" s="1" t="s">
        <v>17</v>
      </c>
      <c r="G31" s="1" t="s">
        <v>7</v>
      </c>
      <c r="H31" s="1" t="s">
        <v>8</v>
      </c>
      <c r="I31" s="1"/>
    </row>
    <row r="32" spans="1:9" x14ac:dyDescent="0.25">
      <c r="A32" s="2">
        <v>43374</v>
      </c>
      <c r="B32" s="1" t="s">
        <v>18</v>
      </c>
      <c r="C32" s="1">
        <v>814.39</v>
      </c>
      <c r="D32" s="1">
        <v>115.81</v>
      </c>
      <c r="E32" s="1">
        <f>C32-D32</f>
        <v>698.57999999999993</v>
      </c>
      <c r="F32" s="1">
        <v>3.61</v>
      </c>
      <c r="G32" s="1">
        <v>9.81</v>
      </c>
      <c r="H32" s="1">
        <f>G32-F32</f>
        <v>6.2000000000000011</v>
      </c>
      <c r="I32" s="1"/>
    </row>
    <row r="33" spans="1:9" x14ac:dyDescent="0.25">
      <c r="A33" s="1"/>
      <c r="B33" s="1"/>
      <c r="C33" s="1"/>
      <c r="D33" s="1"/>
      <c r="E33" s="1"/>
      <c r="F33" s="1" t="s">
        <v>14</v>
      </c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>
        <v>3.84</v>
      </c>
      <c r="G34" s="1">
        <v>12.15</v>
      </c>
      <c r="H34" s="1">
        <f>G34-F34</f>
        <v>8.31</v>
      </c>
      <c r="I34" s="1"/>
    </row>
    <row r="35" spans="1:9" x14ac:dyDescent="0.25">
      <c r="A35" s="1"/>
      <c r="B35" s="1"/>
      <c r="C35" s="1"/>
      <c r="D35" s="1"/>
      <c r="E35" s="1"/>
      <c r="F35" s="1" t="s">
        <v>20</v>
      </c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>
        <v>3.68</v>
      </c>
      <c r="G36" s="1">
        <v>8.65</v>
      </c>
      <c r="H36" s="1">
        <f>G36-F36</f>
        <v>4.9700000000000006</v>
      </c>
      <c r="I36" s="1"/>
    </row>
    <row r="37" spans="1:9" x14ac:dyDescent="0.25">
      <c r="A37" s="1"/>
      <c r="B37" s="1"/>
      <c r="C37" s="1"/>
      <c r="D37" s="1"/>
      <c r="E37" s="1" t="s">
        <v>15</v>
      </c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3">
        <v>698.58</v>
      </c>
      <c r="F38" s="1"/>
      <c r="G38" s="1"/>
      <c r="H38" s="4">
        <f>H32+H34+H36</f>
        <v>19.480000000000004</v>
      </c>
      <c r="I38" s="5">
        <f>(H38*100)/E38</f>
        <v>2.7885138423659428</v>
      </c>
    </row>
    <row r="40" spans="1:9" x14ac:dyDescent="0.25">
      <c r="A40" s="1" t="s">
        <v>2</v>
      </c>
      <c r="B40" s="1"/>
      <c r="C40" s="1" t="s">
        <v>3</v>
      </c>
      <c r="D40" s="1" t="s">
        <v>4</v>
      </c>
      <c r="E40" s="1" t="s">
        <v>5</v>
      </c>
      <c r="F40" s="1" t="s">
        <v>17</v>
      </c>
      <c r="G40" s="1" t="s">
        <v>7</v>
      </c>
      <c r="H40" s="1" t="s">
        <v>8</v>
      </c>
      <c r="I40" s="1"/>
    </row>
    <row r="41" spans="1:9" x14ac:dyDescent="0.25">
      <c r="A41" s="2">
        <v>43381</v>
      </c>
      <c r="B41" s="1" t="s">
        <v>18</v>
      </c>
      <c r="C41" s="1">
        <v>986.71</v>
      </c>
      <c r="D41" s="1">
        <v>115.88</v>
      </c>
      <c r="E41" s="1">
        <f>C41-D41</f>
        <v>870.83</v>
      </c>
      <c r="F41" s="1">
        <v>3.78</v>
      </c>
      <c r="G41" s="1">
        <v>18.420000000000002</v>
      </c>
      <c r="H41" s="1">
        <f>G41-F41</f>
        <v>14.640000000000002</v>
      </c>
      <c r="I41" s="1"/>
    </row>
    <row r="42" spans="1:9" x14ac:dyDescent="0.25">
      <c r="A42" s="1"/>
      <c r="B42" s="1"/>
      <c r="C42" s="1"/>
      <c r="D42" s="1"/>
      <c r="E42" s="1" t="s">
        <v>15</v>
      </c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>
        <v>870.90000000000009</v>
      </c>
      <c r="F43" s="1"/>
      <c r="G43" s="1"/>
      <c r="H43" s="4">
        <v>14.64</v>
      </c>
      <c r="I43" s="5">
        <f>(H43*100)/E43</f>
        <v>1.6810196348604889</v>
      </c>
    </row>
    <row r="45" spans="1:9" x14ac:dyDescent="0.25">
      <c r="A45" s="1" t="s">
        <v>2</v>
      </c>
      <c r="B45" s="1"/>
      <c r="C45" s="1" t="s">
        <v>3</v>
      </c>
      <c r="D45" s="1" t="s">
        <v>4</v>
      </c>
      <c r="E45" s="1" t="s">
        <v>5</v>
      </c>
      <c r="F45" s="1" t="s">
        <v>17</v>
      </c>
      <c r="G45" s="1" t="s">
        <v>7</v>
      </c>
      <c r="H45" s="1" t="s">
        <v>8</v>
      </c>
      <c r="I45" s="1"/>
    </row>
    <row r="46" spans="1:9" x14ac:dyDescent="0.25">
      <c r="A46" s="2">
        <v>43388</v>
      </c>
      <c r="B46" s="1" t="s">
        <v>18</v>
      </c>
      <c r="C46" s="1">
        <v>1123.52</v>
      </c>
      <c r="D46" s="1">
        <v>114.7</v>
      </c>
      <c r="E46" s="1">
        <f>C46-D46</f>
        <v>1008.8199999999999</v>
      </c>
      <c r="F46" s="1">
        <v>3.63</v>
      </c>
      <c r="G46" s="1">
        <v>19.850000000000001</v>
      </c>
      <c r="H46" s="1">
        <f>G46-F46</f>
        <v>16.220000000000002</v>
      </c>
      <c r="I46" s="1"/>
    </row>
    <row r="47" spans="1:9" x14ac:dyDescent="0.25">
      <c r="A47" s="1"/>
      <c r="B47" s="1"/>
      <c r="C47" s="1"/>
      <c r="D47" s="1"/>
      <c r="E47" s="1"/>
      <c r="F47" s="1" t="s">
        <v>14</v>
      </c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>
        <v>3.76</v>
      </c>
      <c r="G48" s="1">
        <v>19.149999999999999</v>
      </c>
      <c r="H48" s="1">
        <f>G48-F48</f>
        <v>15.389999999999999</v>
      </c>
      <c r="I48" s="1"/>
    </row>
    <row r="49" spans="1:9" x14ac:dyDescent="0.25">
      <c r="A49" s="1"/>
      <c r="B49" s="1"/>
      <c r="C49" s="1"/>
      <c r="D49" s="1"/>
      <c r="E49" s="1" t="s">
        <v>15</v>
      </c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>
        <v>1009</v>
      </c>
      <c r="F50" s="1"/>
      <c r="G50" s="1"/>
      <c r="H50" s="4">
        <f>H46+H48</f>
        <v>31.61</v>
      </c>
      <c r="I50" s="5">
        <f>(H50*100)/E50</f>
        <v>3.1328047571853319</v>
      </c>
    </row>
    <row r="52" spans="1:9" x14ac:dyDescent="0.25">
      <c r="A52" s="1" t="s">
        <v>2</v>
      </c>
      <c r="B52" s="1"/>
      <c r="C52" s="1" t="s">
        <v>3</v>
      </c>
      <c r="D52" s="1" t="s">
        <v>4</v>
      </c>
      <c r="E52" s="1" t="s">
        <v>5</v>
      </c>
      <c r="F52" s="1" t="s">
        <v>17</v>
      </c>
      <c r="G52" s="1" t="s">
        <v>7</v>
      </c>
      <c r="H52" s="1" t="s">
        <v>8</v>
      </c>
      <c r="I52" s="1"/>
    </row>
    <row r="53" spans="1:9" x14ac:dyDescent="0.25">
      <c r="A53" s="2">
        <v>43395</v>
      </c>
      <c r="B53" s="1" t="s">
        <v>18</v>
      </c>
      <c r="C53" s="1">
        <v>1057.8</v>
      </c>
      <c r="D53" s="1">
        <v>114.6</v>
      </c>
      <c r="E53" s="1">
        <f>C53-D53</f>
        <v>943.19999999999993</v>
      </c>
      <c r="F53" s="1">
        <v>3.69</v>
      </c>
      <c r="G53" s="1">
        <v>20.13</v>
      </c>
      <c r="H53" s="1">
        <f>G53-F53</f>
        <v>16.439999999999998</v>
      </c>
      <c r="I53" s="1"/>
    </row>
    <row r="54" spans="1:9" x14ac:dyDescent="0.25">
      <c r="A54" s="1"/>
      <c r="B54" s="1"/>
      <c r="C54" s="1"/>
      <c r="D54" s="1"/>
      <c r="E54" s="1"/>
      <c r="F54" s="1" t="s">
        <v>14</v>
      </c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>
        <v>3.63</v>
      </c>
      <c r="G55" s="1">
        <v>16.399999999999999</v>
      </c>
      <c r="H55" s="1">
        <f>G55-F55</f>
        <v>12.77</v>
      </c>
      <c r="I55" s="1"/>
    </row>
    <row r="56" spans="1:9" x14ac:dyDescent="0.25">
      <c r="A56" s="1"/>
      <c r="B56" s="1"/>
      <c r="C56" s="1"/>
      <c r="D56" s="1"/>
      <c r="E56" s="1" t="s">
        <v>15</v>
      </c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>
        <v>943</v>
      </c>
      <c r="F57" s="1"/>
      <c r="G57" s="1"/>
      <c r="H57" s="4">
        <f>H53+H55</f>
        <v>29.209999999999997</v>
      </c>
      <c r="I57" s="5">
        <f>(H57*100)/E57</f>
        <v>3.0975609756097557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Biomass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Meuser, Isabel</dc:creator>
  <cp:lastModifiedBy>Meuser, Isabel</cp:lastModifiedBy>
  <dcterms:created xsi:type="dcterms:W3CDTF">2018-09-20T12:25:59Z</dcterms:created>
  <dcterms:modified xsi:type="dcterms:W3CDTF">2018-10-23T09:01:08Z</dcterms:modified>
</cp:coreProperties>
</file>