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o al 17-marzo" sheetId="1" state="visible" r:id="rId2"/>
    <sheet name="modelo al 20-marzo" sheetId="2" state="visible" r:id="rId3"/>
    <sheet name="event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<sst xmlns="http://schemas.openxmlformats.org/spreadsheetml/2006/main" count="17" uniqueCount="10">
  <si>
    <t xml:space="preserve">fecha</t>
  </si>
  <si>
    <t xml:space="preserve">día</t>
  </si>
  <si>
    <t xml:space="preserve">casos detectados</t>
  </si>
  <si>
    <t xml:space="preserve">ln(casos)</t>
  </si>
  <si>
    <t xml:space="preserve">ln(predicción)</t>
  </si>
  <si>
    <t xml:space="preserve">predicción de casos detectados</t>
  </si>
  <si>
    <t xml:space="preserve">predicción de graves (8%)</t>
  </si>
  <si>
    <t xml:space="preserve">&lt;-- Modelo predictivo</t>
  </si>
  <si>
    <t xml:space="preserve">Modelo predictivo</t>
  </si>
  <si>
    <t xml:space="preserve">cierre efectivo de bares en SJ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</si>
</sst>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\-MMM;@"/>
    <numFmt numFmtId="166" formatCode="0"/>
    <numFmt numFmtId="167" formatCode="_(* #,##0.00_);_(* \(#,##0.00\);_(* \-??_);_(@_)"/>
    <numFmt numFmtId="168" formatCode="0.0"/>
    <numFmt numFmtId="169" formatCode="_(* #,##0.0000_);_(* \(#,##0.0000\);_(* \-??_);_(@_)"/>
    <numFmt numFmtId="170" formatCode="0.0000"/>
    <numFmt numFmtId="171" formatCode="0%"/>
    <numFmt numFmtId="172" formatCode="D\-MMM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ln(casos)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77416234280187"/>
          <c:y val="0.240873990873991"/>
          <c:w val="0.885937912232873"/>
          <c:h val="0.647420147420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'modelo al 17-marzo'!$D$2</c:f>
              <c:strCache>
                <c:ptCount val="1"/>
                <c:pt idx="0">
                  <c:v>ln(casos)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'modelo al 17-marzo'!$B$3:$B$12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'modelo al 17-marzo'!$D$3:$D$12</c:f>
              <c:numCache>
                <c:formatCode>General</c:formatCode>
                <c:ptCount val="10"/>
                <c:pt idx="0">
                  <c:v>2.19722457733622</c:v>
                </c:pt>
                <c:pt idx="1">
                  <c:v>2.38108696739888</c:v>
                </c:pt>
                <c:pt idx="2">
                  <c:v>2.56494935746154</c:v>
                </c:pt>
                <c:pt idx="3">
                  <c:v>3.09104245335832</c:v>
                </c:pt>
                <c:pt idx="4">
                  <c:v>3.13549421592915</c:v>
                </c:pt>
                <c:pt idx="5">
                  <c:v>3.21566554096674</c:v>
                </c:pt>
                <c:pt idx="6">
                  <c:v>3.29583686600433</c:v>
                </c:pt>
                <c:pt idx="7">
                  <c:v>3.55534806148941</c:v>
                </c:pt>
                <c:pt idx="8">
                  <c:v>3.71357206670431</c:v>
                </c:pt>
                <c:pt idx="9">
                  <c:v>3.91202300542815</c:v>
                </c:pt>
              </c:numCache>
            </c:numRef>
          </c:yVal>
          <c:smooth val="0"/>
        </c:ser>
        <c:axId val="37335398"/>
        <c:axId val="94915117"/>
      </c:scatterChart>
      <c:valAx>
        <c:axId val="373353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915117"/>
        <c:crosses val="autoZero"/>
        <c:crossBetween val="midCat"/>
      </c:valAx>
      <c:valAx>
        <c:axId val="949151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33539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Aproximación de crecimiento exponencial
del COVID-19 en CR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'modelo al 17-marzo'!$C$2</c:f>
              <c:strCache>
                <c:ptCount val="1"/>
                <c:pt idx="0">
                  <c:v>casos detectados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'modelo al 17-marzo'!$A$3:$A$14</c:f>
              <c:numCache>
                <c:formatCode>General</c:formatCode>
                <c:ptCount val="12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</c:numCache>
            </c:numRef>
          </c:xVal>
          <c:yVal>
            <c:numRef>
              <c:f>'modelo al 17-marzo'!$C$3:$C$15</c:f>
              <c:numCache>
                <c:formatCode>General</c:formatCode>
                <c:ptCount val="13"/>
                <c:pt idx="0">
                  <c:v>9</c:v>
                </c:pt>
                <c:pt idx="1">
                  <c:v/>
                </c:pt>
                <c:pt idx="2">
                  <c:v>13</c:v>
                </c:pt>
                <c:pt idx="3">
                  <c:v>22</c:v>
                </c:pt>
                <c:pt idx="4">
                  <c:v>23</c:v>
                </c:pt>
                <c:pt idx="5">
                  <c:v/>
                </c:pt>
                <c:pt idx="6">
                  <c:v>27</c:v>
                </c:pt>
                <c:pt idx="7">
                  <c:v>35</c:v>
                </c:pt>
                <c:pt idx="8">
                  <c:v>41</c:v>
                </c:pt>
                <c:pt idx="9">
                  <c:v>50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'modelo al 17-marzo'!$F$2</c:f>
              <c:strCache>
                <c:ptCount val="1"/>
                <c:pt idx="0">
                  <c:v>predicción de casos detectados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'modelo al 17-marzo'!$A$3:$A$15</c:f>
              <c:numCache>
                <c:formatCode>General</c:formatCode>
                <c:ptCount val="13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</c:numCache>
            </c:numRef>
          </c:xVal>
          <c:yVal>
            <c:numRef>
              <c:f>'modelo al 17-marzo'!$F$3:$F$15</c:f>
              <c:numCache>
                <c:formatCode>General</c:formatCode>
                <c:ptCount val="13"/>
                <c:pt idx="0">
                  <c:v>9.74739431940007</c:v>
                </c:pt>
                <c:pt idx="1">
                  <c:v>11.7200376898359</c:v>
                </c:pt>
                <c:pt idx="2">
                  <c:v>14.0918976857015</c:v>
                </c:pt>
                <c:pt idx="3">
                  <c:v>16.943766363183</c:v>
                </c:pt>
                <c:pt idx="4">
                  <c:v>20.3727861905663</c:v>
                </c:pt>
                <c:pt idx="5">
                  <c:v>24.4957589871158</c:v>
                </c:pt>
                <c:pt idx="6">
                  <c:v>29.4531245133625</c:v>
                </c:pt>
                <c:pt idx="7">
                  <c:v>35.4137442344985</c:v>
                </c:pt>
                <c:pt idx="8">
                  <c:v>42.5806532049763</c:v>
                </c:pt>
                <c:pt idx="9">
                  <c:v>51.197975999279</c:v>
                </c:pt>
                <c:pt idx="10">
                  <c:v>61.5592422644285</c:v>
                </c:pt>
                <c:pt idx="11">
                  <c:v>74.0173851447558</c:v>
                </c:pt>
                <c:pt idx="12">
                  <c:v>88.9967631527015</c:v>
                </c:pt>
              </c:numCache>
            </c:numRef>
          </c:yVal>
          <c:smooth val="1"/>
        </c:ser>
        <c:axId val="50822968"/>
        <c:axId val="53026792"/>
      </c:scatterChart>
      <c:valAx>
        <c:axId val="508229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\-MMM;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026792"/>
        <c:crosses val="autoZero"/>
        <c:crossBetween val="midCat"/>
      </c:valAx>
      <c:valAx>
        <c:axId val="530267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casos detectados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8229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Proyección de crecimiento exponencial
del COVID-19 en CR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813998205358"/>
          <c:y val="0.250787401574803"/>
          <c:w val="0.790219202666325"/>
          <c:h val="0.535826771653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'modelo al 17-marzo'!$C$2</c:f>
              <c:strCache>
                <c:ptCount val="1"/>
                <c:pt idx="0">
                  <c:v>casos detectados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'modelo al 17-marzo'!$A$3:$A$32</c:f>
              <c:numCache>
                <c:formatCode>General</c:formatCode>
                <c:ptCount val="30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  <c:pt idx="13">
                  <c:v>43911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43918</c:v>
                </c:pt>
                <c:pt idx="21">
                  <c:v>43919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43925</c:v>
                </c:pt>
                <c:pt idx="28">
                  <c:v>43926</c:v>
                </c:pt>
                <c:pt idx="29">
                  <c:v>43927</c:v>
                </c:pt>
              </c:numCache>
            </c:numRef>
          </c:xVal>
          <c:yVal>
            <c:numRef>
              <c:f>'modelo al 17-marzo'!$C$3:$C$32</c:f>
              <c:numCache>
                <c:formatCode>General</c:formatCode>
                <c:ptCount val="30"/>
                <c:pt idx="0">
                  <c:v>9</c:v>
                </c:pt>
                <c:pt idx="1">
                  <c:v/>
                </c:pt>
                <c:pt idx="2">
                  <c:v>13</c:v>
                </c:pt>
                <c:pt idx="3">
                  <c:v>22</c:v>
                </c:pt>
                <c:pt idx="4">
                  <c:v>23</c:v>
                </c:pt>
                <c:pt idx="5">
                  <c:v/>
                </c:pt>
                <c:pt idx="6">
                  <c:v>27</c:v>
                </c:pt>
                <c:pt idx="7">
                  <c:v>35</c:v>
                </c:pt>
                <c:pt idx="8">
                  <c:v>41</c:v>
                </c:pt>
                <c:pt idx="9">
                  <c:v>50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'modelo al 17-marzo'!$F$2</c:f>
              <c:strCache>
                <c:ptCount val="1"/>
                <c:pt idx="0">
                  <c:v>predicción de casos detectados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'modelo al 17-marzo'!$A$3:$A$32</c:f>
              <c:numCache>
                <c:formatCode>General</c:formatCode>
                <c:ptCount val="30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  <c:pt idx="13">
                  <c:v>43911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43918</c:v>
                </c:pt>
                <c:pt idx="21">
                  <c:v>43919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43925</c:v>
                </c:pt>
                <c:pt idx="28">
                  <c:v>43926</c:v>
                </c:pt>
                <c:pt idx="29">
                  <c:v>43927</c:v>
                </c:pt>
              </c:numCache>
            </c:numRef>
          </c:xVal>
          <c:yVal>
            <c:numRef>
              <c:f>'modelo al 17-marzo'!$F$3:$F$32</c:f>
              <c:numCache>
                <c:formatCode>General</c:formatCode>
                <c:ptCount val="30"/>
                <c:pt idx="0">
                  <c:v>9.74739431940007</c:v>
                </c:pt>
                <c:pt idx="1">
                  <c:v>11.7200376898359</c:v>
                </c:pt>
                <c:pt idx="2">
                  <c:v>14.0918976857015</c:v>
                </c:pt>
                <c:pt idx="3">
                  <c:v>16.943766363183</c:v>
                </c:pt>
                <c:pt idx="4">
                  <c:v>20.3727861905663</c:v>
                </c:pt>
                <c:pt idx="5">
                  <c:v>24.4957589871158</c:v>
                </c:pt>
                <c:pt idx="6">
                  <c:v>29.4531245133625</c:v>
                </c:pt>
                <c:pt idx="7">
                  <c:v>35.4137442344985</c:v>
                </c:pt>
                <c:pt idx="8">
                  <c:v>42.5806532049763</c:v>
                </c:pt>
                <c:pt idx="9">
                  <c:v>51.197975999279</c:v>
                </c:pt>
                <c:pt idx="10">
                  <c:v>61.5592422644285</c:v>
                </c:pt>
                <c:pt idx="11">
                  <c:v>74.0173851447558</c:v>
                </c:pt>
                <c:pt idx="12">
                  <c:v>88.9967631527015</c:v>
                </c:pt>
                <c:pt idx="13">
                  <c:v>107.007614983535</c:v>
                </c:pt>
                <c:pt idx="14">
                  <c:v>128.663439644624</c:v>
                </c:pt>
                <c:pt idx="15">
                  <c:v>154.701893914119</c:v>
                </c:pt>
                <c:pt idx="16">
                  <c:v>186.009918953813</c:v>
                </c:pt>
                <c:pt idx="17">
                  <c:v>223.653951957509</c:v>
                </c:pt>
                <c:pt idx="18">
                  <c:v>268.916251926503</c:v>
                </c:pt>
                <c:pt idx="19">
                  <c:v>323.338576927705</c:v>
                </c:pt>
                <c:pt idx="20">
                  <c:v>388.77470060161</c:v>
                </c:pt>
                <c:pt idx="21">
                  <c:v>467.453556776389</c:v>
                </c:pt>
                <c:pt idx="22">
                  <c:v>562.055163066832</c:v>
                </c:pt>
                <c:pt idx="23">
                  <c:v>675.801909624146</c:v>
                </c:pt>
                <c:pt idx="24">
                  <c:v>812.568322581777</c:v>
                </c:pt>
                <c:pt idx="25">
                  <c:v>977.013041041237</c:v>
                </c:pt>
                <c:pt idx="26">
                  <c:v>1174.73750309603</c:v>
                </c:pt>
                <c:pt idx="27">
                  <c:v>1412.47674617482</c:v>
                </c:pt>
                <c:pt idx="28">
                  <c:v>1698.32882088683</c:v>
                </c:pt>
                <c:pt idx="29">
                  <c:v>2042.03063283411</c:v>
                </c:pt>
              </c:numCache>
            </c:numRef>
          </c:yVal>
          <c:smooth val="1"/>
        </c:ser>
        <c:axId val="53651622"/>
        <c:axId val="84854543"/>
      </c:scatterChart>
      <c:valAx>
        <c:axId val="536516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\-MMM;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854543"/>
        <c:crosses val="autoZero"/>
        <c:crossBetween val="midCat"/>
      </c:valAx>
      <c:valAx>
        <c:axId val="848545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casos detectados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65162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ln(casos)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'modelo al 20-marzo'!$D$2:$D$2</c:f>
              <c:strCache>
                <c:ptCount val="1"/>
                <c:pt idx="0">
                  <c:v>ln(casos)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'modelo al 20-marzo'!$B$3:$B$15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'modelo al 20-marzo'!$D$3:$D$15</c:f>
              <c:numCache>
                <c:formatCode>General</c:formatCode>
                <c:ptCount val="13"/>
                <c:pt idx="0">
                  <c:v>2.19722457733622</c:v>
                </c:pt>
                <c:pt idx="1">
                  <c:v>2.38108696739888</c:v>
                </c:pt>
                <c:pt idx="2">
                  <c:v>2.56494935746154</c:v>
                </c:pt>
                <c:pt idx="3">
                  <c:v>3.09104245335832</c:v>
                </c:pt>
                <c:pt idx="4">
                  <c:v>3.13549421592915</c:v>
                </c:pt>
                <c:pt idx="5">
                  <c:v>3.21566554096674</c:v>
                </c:pt>
                <c:pt idx="6">
                  <c:v>3.29583686600433</c:v>
                </c:pt>
                <c:pt idx="7">
                  <c:v>3.55534806148941</c:v>
                </c:pt>
                <c:pt idx="8">
                  <c:v>3.71357206670431</c:v>
                </c:pt>
                <c:pt idx="9">
                  <c:v>3.91202300542815</c:v>
                </c:pt>
                <c:pt idx="10">
                  <c:v>4.23410650459726</c:v>
                </c:pt>
                <c:pt idx="11">
                  <c:v>4.46590811865458</c:v>
                </c:pt>
                <c:pt idx="12">
                  <c:v/>
                </c:pt>
              </c:numCache>
            </c:numRef>
          </c:yVal>
          <c:smooth val="0"/>
        </c:ser>
        <c:axId val="20358480"/>
        <c:axId val="15473862"/>
      </c:scatterChart>
      <c:valAx>
        <c:axId val="203584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473862"/>
        <c:crosses val="autoZero"/>
        <c:crossBetween val="midCat"/>
      </c:valAx>
      <c:valAx>
        <c:axId val="154738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3584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Aproximación de crecimiento exponencial
del COVID-19 en CR al 20-marzo-2020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'modelo al 20-marzo'!$C$2:$C$2</c:f>
              <c:strCache>
                <c:ptCount val="1"/>
                <c:pt idx="0">
                  <c:v>casos detectados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'modelo al 20-marzo'!$A$3:$A$14</c:f>
              <c:numCache>
                <c:formatCode>General</c:formatCode>
                <c:ptCount val="12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</c:numCache>
            </c:numRef>
          </c:xVal>
          <c:yVal>
            <c:numRef>
              <c:f>'modelo al 20-marzo'!$C$3:$C$15</c:f>
              <c:numCache>
                <c:formatCode>General</c:formatCode>
                <c:ptCount val="13"/>
                <c:pt idx="0">
                  <c:v>9</c:v>
                </c:pt>
                <c:pt idx="1">
                  <c:v/>
                </c:pt>
                <c:pt idx="2">
                  <c:v>13</c:v>
                </c:pt>
                <c:pt idx="3">
                  <c:v>22</c:v>
                </c:pt>
                <c:pt idx="4">
                  <c:v>23</c:v>
                </c:pt>
                <c:pt idx="5">
                  <c:v/>
                </c:pt>
                <c:pt idx="6">
                  <c:v>27</c:v>
                </c:pt>
                <c:pt idx="7">
                  <c:v>35</c:v>
                </c:pt>
                <c:pt idx="8">
                  <c:v>41</c:v>
                </c:pt>
                <c:pt idx="9">
                  <c:v>50</c:v>
                </c:pt>
                <c:pt idx="10">
                  <c:v>69</c:v>
                </c:pt>
                <c:pt idx="11">
                  <c:v>87</c:v>
                </c:pt>
                <c:pt idx="12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'modelo al 20-marzo'!$F$2:$F$2</c:f>
              <c:strCache>
                <c:ptCount val="1"/>
                <c:pt idx="0">
                  <c:v>predicción de casos detectados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'modelo al 20-marzo'!$A$3:$A$15</c:f>
              <c:numCache>
                <c:formatCode>General</c:formatCode>
                <c:ptCount val="13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</c:numCache>
            </c:numRef>
          </c:xVal>
          <c:yVal>
            <c:numRef>
              <c:f>'modelo al 20-marzo'!$F$3:$F$15</c:f>
              <c:numCache>
                <c:formatCode>General</c:formatCode>
                <c:ptCount val="13"/>
                <c:pt idx="0">
                  <c:v>9.44891575497674</c:v>
                </c:pt>
                <c:pt idx="1">
                  <c:v>11.4730407427948</c:v>
                </c:pt>
                <c:pt idx="2">
                  <c:v>13.9307691272938</c:v>
                </c:pt>
                <c:pt idx="3">
                  <c:v>16.9149864302398</c:v>
                </c:pt>
                <c:pt idx="4">
                  <c:v>20.5384758961099</c:v>
                </c:pt>
                <c:pt idx="5">
                  <c:v>24.9381809364601</c:v>
                </c:pt>
                <c:pt idx="6">
                  <c:v>30.2803806653159</c:v>
                </c:pt>
                <c:pt idx="7">
                  <c:v>36.7669741258437</c:v>
                </c:pt>
                <c:pt idx="8">
                  <c:v>44.6431107095977</c:v>
                </c:pt>
                <c:pt idx="9">
                  <c:v>54.2064551466176</c:v>
                </c:pt>
                <c:pt idx="10">
                  <c:v>65.818437220383</c:v>
                </c:pt>
                <c:pt idx="11">
                  <c:v>79.917911370816</c:v>
                </c:pt>
                <c:pt idx="12">
                  <c:v>97.0377424260035</c:v>
                </c:pt>
              </c:numCache>
            </c:numRef>
          </c:yVal>
          <c:smooth val="1"/>
        </c:ser>
        <c:axId val="24867032"/>
        <c:axId val="15785533"/>
      </c:scatterChart>
      <c:valAx>
        <c:axId val="248670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\-MMM;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785533"/>
        <c:crosses val="autoZero"/>
        <c:crossBetween val="midCat"/>
      </c:valAx>
      <c:valAx>
        <c:axId val="15785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casos detectados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8670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Proyección de crecimiento exponencial
del COVID-19 en CR desde 20-marzo-2020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813998205358"/>
          <c:y val="0.250787401574803"/>
          <c:w val="0.790219202666325"/>
          <c:h val="0.535826771653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'modelo al 20-marzo'!$C$2:$C$2</c:f>
              <c:strCache>
                <c:ptCount val="1"/>
                <c:pt idx="0">
                  <c:v>casos detectados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'modelo al 20-marzo'!$A$3:$A$32</c:f>
              <c:numCache>
                <c:formatCode>General</c:formatCode>
                <c:ptCount val="30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  <c:pt idx="13">
                  <c:v>43911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43918</c:v>
                </c:pt>
                <c:pt idx="21">
                  <c:v>43919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43925</c:v>
                </c:pt>
                <c:pt idx="28">
                  <c:v>43926</c:v>
                </c:pt>
                <c:pt idx="29">
                  <c:v>43927</c:v>
                </c:pt>
              </c:numCache>
            </c:numRef>
          </c:xVal>
          <c:yVal>
            <c:numRef>
              <c:f>'modelo al 20-marzo'!$C$3:$C$32</c:f>
              <c:numCache>
                <c:formatCode>General</c:formatCode>
                <c:ptCount val="30"/>
                <c:pt idx="0">
                  <c:v>9</c:v>
                </c:pt>
                <c:pt idx="1">
                  <c:v/>
                </c:pt>
                <c:pt idx="2">
                  <c:v>13</c:v>
                </c:pt>
                <c:pt idx="3">
                  <c:v>22</c:v>
                </c:pt>
                <c:pt idx="4">
                  <c:v>23</c:v>
                </c:pt>
                <c:pt idx="5">
                  <c:v/>
                </c:pt>
                <c:pt idx="6">
                  <c:v>27</c:v>
                </c:pt>
                <c:pt idx="7">
                  <c:v>35</c:v>
                </c:pt>
                <c:pt idx="8">
                  <c:v>41</c:v>
                </c:pt>
                <c:pt idx="9">
                  <c:v>50</c:v>
                </c:pt>
                <c:pt idx="10">
                  <c:v>69</c:v>
                </c:pt>
                <c:pt idx="11">
                  <c:v>87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'modelo al 20-marzo'!$F$2:$F$2</c:f>
              <c:strCache>
                <c:ptCount val="1"/>
                <c:pt idx="0">
                  <c:v>predicción de casos detectados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'modelo al 20-marzo'!$A$3:$A$32</c:f>
              <c:numCache>
                <c:formatCode>General</c:formatCode>
                <c:ptCount val="30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  <c:pt idx="13">
                  <c:v>43911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43918</c:v>
                </c:pt>
                <c:pt idx="21">
                  <c:v>43919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43925</c:v>
                </c:pt>
                <c:pt idx="28">
                  <c:v>43926</c:v>
                </c:pt>
                <c:pt idx="29">
                  <c:v>43927</c:v>
                </c:pt>
              </c:numCache>
            </c:numRef>
          </c:xVal>
          <c:yVal>
            <c:numRef>
              <c:f>'modelo al 20-marzo'!$F$3:$F$32</c:f>
              <c:numCache>
                <c:formatCode>General</c:formatCode>
                <c:ptCount val="30"/>
                <c:pt idx="0">
                  <c:v>9.44891575497674</c:v>
                </c:pt>
                <c:pt idx="1">
                  <c:v>11.4730407427948</c:v>
                </c:pt>
                <c:pt idx="2">
                  <c:v>13.9307691272938</c:v>
                </c:pt>
                <c:pt idx="3">
                  <c:v>16.9149864302398</c:v>
                </c:pt>
                <c:pt idx="4">
                  <c:v>20.5384758961099</c:v>
                </c:pt>
                <c:pt idx="5">
                  <c:v>24.9381809364601</c:v>
                </c:pt>
                <c:pt idx="6">
                  <c:v>30.2803806653159</c:v>
                </c:pt>
                <c:pt idx="7">
                  <c:v>36.7669741258437</c:v>
                </c:pt>
                <c:pt idx="8">
                  <c:v>44.6431107095977</c:v>
                </c:pt>
                <c:pt idx="9">
                  <c:v>54.2064551466176</c:v>
                </c:pt>
                <c:pt idx="10">
                  <c:v>65.818437220383</c:v>
                </c:pt>
                <c:pt idx="11">
                  <c:v>79.917911370816</c:v>
                </c:pt>
                <c:pt idx="12">
                  <c:v>97.0377424260035</c:v>
                </c:pt>
                <c:pt idx="13">
                  <c:v>117.824944291199</c:v>
                </c:pt>
                <c:pt idx="14">
                  <c:v>143.065132701438</c:v>
                </c:pt>
                <c:pt idx="15">
                  <c:v>173.712216186543</c:v>
                </c:pt>
                <c:pt idx="16">
                  <c:v>210.924447366321</c:v>
                </c:pt>
                <c:pt idx="17">
                  <c:v>256.108197071257</c:v>
                </c:pt>
                <c:pt idx="18">
                  <c:v>310.971105654598</c:v>
                </c:pt>
                <c:pt idx="19">
                  <c:v>377.586620256192</c:v>
                </c:pt>
                <c:pt idx="20">
                  <c:v>458.472357090473</c:v>
                </c:pt>
                <c:pt idx="21">
                  <c:v>556.685250323426</c:v>
                </c:pt>
                <c:pt idx="22">
                  <c:v>675.937083523011</c:v>
                </c:pt>
                <c:pt idx="23">
                  <c:v>820.734769991026</c:v>
                </c:pt>
                <c:pt idx="24">
                  <c:v>996.550683624819</c:v>
                </c:pt>
                <c:pt idx="25">
                  <c:v>1210.02947766421</c:v>
                </c:pt>
                <c:pt idx="26">
                  <c:v>1469.2392076744</c:v>
                </c:pt>
                <c:pt idx="27">
                  <c:v>1783.97624951642</c:v>
                </c:pt>
                <c:pt idx="28">
                  <c:v>2166.13553614338</c:v>
                </c:pt>
                <c:pt idx="29">
                  <c:v>2630.16010567129</c:v>
                </c:pt>
              </c:numCache>
            </c:numRef>
          </c:yVal>
          <c:smooth val="1"/>
        </c:ser>
        <c:axId val="13256291"/>
        <c:axId val="49458466"/>
      </c:scatterChart>
      <c:valAx>
        <c:axId val="132562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\-MMM;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458466"/>
        <c:crosses val="autoZero"/>
        <c:crossBetween val="midCat"/>
      </c:valAx>
      <c:valAx>
        <c:axId val="494584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casos detectados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2562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71640</xdr:colOff>
      <xdr:row>2</xdr:row>
      <xdr:rowOff>66960</xdr:rowOff>
    </xdr:from>
    <xdr:to>
      <xdr:col>13</xdr:col>
      <xdr:colOff>370800</xdr:colOff>
      <xdr:row>13</xdr:row>
      <xdr:rowOff>37800</xdr:rowOff>
    </xdr:to>
    <xdr:graphicFrame>
      <xdr:nvGraphicFramePr>
        <xdr:cNvPr id="0" name="Chart 4"/>
        <xdr:cNvGraphicFramePr/>
      </xdr:nvGraphicFramePr>
      <xdr:xfrm>
        <a:off x="9796320" y="638280"/>
        <a:ext cx="4093560" cy="205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33840</xdr:colOff>
      <xdr:row>14</xdr:row>
      <xdr:rowOff>28800</xdr:rowOff>
    </xdr:from>
    <xdr:to>
      <xdr:col>15</xdr:col>
      <xdr:colOff>338400</xdr:colOff>
      <xdr:row>28</xdr:row>
      <xdr:rowOff>104400</xdr:rowOff>
    </xdr:to>
    <xdr:graphicFrame>
      <xdr:nvGraphicFramePr>
        <xdr:cNvPr id="1" name="Chart 5"/>
        <xdr:cNvGraphicFramePr/>
      </xdr:nvGraphicFramePr>
      <xdr:xfrm>
        <a:off x="9758520" y="285552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360</xdr:colOff>
      <xdr:row>14</xdr:row>
      <xdr:rowOff>28800</xdr:rowOff>
    </xdr:from>
    <xdr:to>
      <xdr:col>23</xdr:col>
      <xdr:colOff>304920</xdr:colOff>
      <xdr:row>28</xdr:row>
      <xdr:rowOff>104400</xdr:rowOff>
    </xdr:to>
    <xdr:graphicFrame>
      <xdr:nvGraphicFramePr>
        <xdr:cNvPr id="2" name="Chart 6"/>
        <xdr:cNvGraphicFramePr/>
      </xdr:nvGraphicFramePr>
      <xdr:xfrm>
        <a:off x="15795720" y="285552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71640</xdr:colOff>
      <xdr:row>2</xdr:row>
      <xdr:rowOff>66960</xdr:rowOff>
    </xdr:from>
    <xdr:to>
      <xdr:col>13</xdr:col>
      <xdr:colOff>370800</xdr:colOff>
      <xdr:row>13</xdr:row>
      <xdr:rowOff>37800</xdr:rowOff>
    </xdr:to>
    <xdr:graphicFrame>
      <xdr:nvGraphicFramePr>
        <xdr:cNvPr id="3" name="Chart 4"/>
        <xdr:cNvGraphicFramePr/>
      </xdr:nvGraphicFramePr>
      <xdr:xfrm>
        <a:off x="9796320" y="790560"/>
        <a:ext cx="4093560" cy="205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33840</xdr:colOff>
      <xdr:row>14</xdr:row>
      <xdr:rowOff>28800</xdr:rowOff>
    </xdr:from>
    <xdr:to>
      <xdr:col>15</xdr:col>
      <xdr:colOff>338400</xdr:colOff>
      <xdr:row>28</xdr:row>
      <xdr:rowOff>104760</xdr:rowOff>
    </xdr:to>
    <xdr:graphicFrame>
      <xdr:nvGraphicFramePr>
        <xdr:cNvPr id="4" name="Chart 5"/>
        <xdr:cNvGraphicFramePr/>
      </xdr:nvGraphicFramePr>
      <xdr:xfrm>
        <a:off x="9758520" y="302328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360</xdr:colOff>
      <xdr:row>14</xdr:row>
      <xdr:rowOff>28800</xdr:rowOff>
    </xdr:from>
    <xdr:to>
      <xdr:col>23</xdr:col>
      <xdr:colOff>304920</xdr:colOff>
      <xdr:row>28</xdr:row>
      <xdr:rowOff>104760</xdr:rowOff>
    </xdr:to>
    <xdr:graphicFrame>
      <xdr:nvGraphicFramePr>
        <xdr:cNvPr id="5" name="Chart 6"/>
        <xdr:cNvGraphicFramePr/>
      </xdr:nvGraphicFramePr>
      <xdr:xfrm>
        <a:off x="15795720" y="302328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2" activeCellId="0" sqref="D22"/>
    </sheetView>
  </sheetViews>
  <sheetFormatPr defaultRowHeight="15" zeroHeight="false" outlineLevelRow="0" outlineLevelCol="0"/>
  <cols>
    <col collapsed="false" customWidth="true" hidden="false" outlineLevel="0" max="1" min="1" style="1" width="13.43"/>
    <col collapsed="false" customWidth="true" hidden="false" outlineLevel="0" max="2" min="2" style="2" width="13.43"/>
    <col collapsed="false" customWidth="true" hidden="false" outlineLevel="0" max="3" min="3" style="0" width="16.14"/>
    <col collapsed="false" customWidth="false" hidden="false" outlineLevel="0" max="4" min="4" style="0" width="11.43"/>
    <col collapsed="false" customWidth="true" hidden="false" outlineLevel="0" max="5" min="5" style="3" width="14.85"/>
    <col collapsed="false" customWidth="true" hidden="false" outlineLevel="0" max="6" min="6" style="4" width="16.28"/>
    <col collapsed="false" customWidth="true" hidden="false" outlineLevel="0" max="7" min="7" style="0" width="15.28"/>
    <col collapsed="false" customWidth="true" hidden="false" outlineLevel="0" max="1025" min="8" style="0" width="8.53"/>
  </cols>
  <sheetData>
    <row r="1" customFormat="false" ht="15" hidden="false" customHeight="false" outlineLevel="0" collapsed="false">
      <c r="E1" s="5" t="n">
        <v>0.1843</v>
      </c>
      <c r="F1" s="6" t="n">
        <v>2.0927</v>
      </c>
      <c r="G1" s="7" t="n">
        <v>0.08</v>
      </c>
    </row>
    <row r="2" s="10" customFormat="true" ht="30" hidden="false" customHeight="false" outlineLevel="0" collapsed="false">
      <c r="A2" s="8" t="s">
        <v>0</v>
      </c>
      <c r="B2" s="9" t="s">
        <v>1</v>
      </c>
      <c r="C2" s="10" t="s">
        <v>2</v>
      </c>
      <c r="D2" s="10" t="s">
        <v>3</v>
      </c>
      <c r="E2" s="10" t="s">
        <v>4</v>
      </c>
      <c r="F2" s="11" t="s">
        <v>5</v>
      </c>
      <c r="G2" s="10" t="s">
        <v>6</v>
      </c>
    </row>
    <row r="3" customFormat="false" ht="15" hidden="false" customHeight="false" outlineLevel="0" collapsed="false">
      <c r="A3" s="1" t="n">
        <v>43898</v>
      </c>
      <c r="B3" s="2" t="n">
        <v>1</v>
      </c>
      <c r="C3" s="0" t="n">
        <v>9</v>
      </c>
      <c r="D3" s="0" t="n">
        <f aca="false">LN(C3)</f>
        <v>2.19722457733622</v>
      </c>
      <c r="E3" s="3" t="n">
        <f aca="false">B3*$E$1+$F$1</f>
        <v>2.277</v>
      </c>
      <c r="F3" s="4" t="n">
        <f aca="false">EXP(E3)</f>
        <v>9.74739431940007</v>
      </c>
    </row>
    <row r="4" customFormat="false" ht="15" hidden="false" customHeight="false" outlineLevel="0" collapsed="false">
      <c r="A4" s="1" t="n">
        <v>43899</v>
      </c>
      <c r="B4" s="2" t="n">
        <v>2</v>
      </c>
      <c r="D4" s="0" t="n">
        <f aca="false">(D3+D5)/2</f>
        <v>2.38108696739888</v>
      </c>
      <c r="E4" s="3" t="n">
        <f aca="false">B4*$E$1+$F$1</f>
        <v>2.4613</v>
      </c>
      <c r="F4" s="4" t="n">
        <f aca="false">EXP(E4)</f>
        <v>11.7200376898359</v>
      </c>
      <c r="O4" s="0" t="s">
        <v>7</v>
      </c>
    </row>
    <row r="5" customFormat="false" ht="15" hidden="false" customHeight="false" outlineLevel="0" collapsed="false">
      <c r="A5" s="1" t="n">
        <v>43900</v>
      </c>
      <c r="B5" s="2" t="n">
        <v>3</v>
      </c>
      <c r="C5" s="0" t="n">
        <v>13</v>
      </c>
      <c r="D5" s="0" t="n">
        <f aca="false">LN(C5)</f>
        <v>2.56494935746154</v>
      </c>
      <c r="E5" s="3" t="n">
        <f aca="false">B5*$E$1+$F$1</f>
        <v>2.6456</v>
      </c>
      <c r="F5" s="4" t="n">
        <f aca="false">EXP(E5)</f>
        <v>14.0918976857015</v>
      </c>
    </row>
    <row r="6" customFormat="false" ht="15" hidden="false" customHeight="false" outlineLevel="0" collapsed="false">
      <c r="A6" s="1" t="n">
        <v>43901</v>
      </c>
      <c r="B6" s="2" t="n">
        <v>4</v>
      </c>
      <c r="C6" s="0" t="n">
        <v>22</v>
      </c>
      <c r="D6" s="0" t="n">
        <f aca="false">LN(C6)</f>
        <v>3.09104245335832</v>
      </c>
      <c r="E6" s="3" t="n">
        <f aca="false">B6*$E$1+$F$1</f>
        <v>2.8299</v>
      </c>
      <c r="F6" s="4" t="n">
        <f aca="false">EXP(E6)</f>
        <v>16.943766363183</v>
      </c>
    </row>
    <row r="7" customFormat="false" ht="15" hidden="false" customHeight="false" outlineLevel="0" collapsed="false">
      <c r="A7" s="1" t="n">
        <v>43902</v>
      </c>
      <c r="B7" s="2" t="n">
        <v>5</v>
      </c>
      <c r="C7" s="0" t="n">
        <v>23</v>
      </c>
      <c r="D7" s="0" t="n">
        <f aca="false">LN(C7)</f>
        <v>3.13549421592915</v>
      </c>
      <c r="E7" s="3" t="n">
        <f aca="false">B7*$E$1+$F$1</f>
        <v>3.0142</v>
      </c>
      <c r="F7" s="4" t="n">
        <f aca="false">EXP(E7)</f>
        <v>20.3727861905663</v>
      </c>
    </row>
    <row r="8" customFormat="false" ht="15" hidden="false" customHeight="false" outlineLevel="0" collapsed="false">
      <c r="A8" s="1" t="n">
        <v>43903</v>
      </c>
      <c r="B8" s="2" t="n">
        <v>6</v>
      </c>
      <c r="D8" s="0" t="n">
        <f aca="false">(D7+D9)/2</f>
        <v>3.21566554096674</v>
      </c>
      <c r="E8" s="3" t="n">
        <f aca="false">B8*$E$1+$F$1</f>
        <v>3.1985</v>
      </c>
      <c r="F8" s="4" t="n">
        <f aca="false">EXP(E8)</f>
        <v>24.4957589871158</v>
      </c>
    </row>
    <row r="9" customFormat="false" ht="15" hidden="false" customHeight="false" outlineLevel="0" collapsed="false">
      <c r="A9" s="1" t="n">
        <v>43904</v>
      </c>
      <c r="B9" s="2" t="n">
        <v>7</v>
      </c>
      <c r="C9" s="0" t="n">
        <v>27</v>
      </c>
      <c r="D9" s="0" t="n">
        <f aca="false">LN(C9)</f>
        <v>3.29583686600433</v>
      </c>
      <c r="E9" s="3" t="n">
        <f aca="false">B9*$E$1+$F$1</f>
        <v>3.3828</v>
      </c>
      <c r="F9" s="4" t="n">
        <f aca="false">EXP(E9)</f>
        <v>29.4531245133625</v>
      </c>
    </row>
    <row r="10" customFormat="false" ht="15" hidden="false" customHeight="false" outlineLevel="0" collapsed="false">
      <c r="A10" s="1" t="n">
        <v>43905</v>
      </c>
      <c r="B10" s="2" t="n">
        <v>8</v>
      </c>
      <c r="C10" s="0" t="n">
        <v>35</v>
      </c>
      <c r="D10" s="0" t="n">
        <f aca="false">LN(C10)</f>
        <v>3.55534806148941</v>
      </c>
      <c r="E10" s="3" t="n">
        <f aca="false">B10*$E$1+$F$1</f>
        <v>3.5671</v>
      </c>
      <c r="F10" s="4" t="n">
        <f aca="false">EXP(E10)</f>
        <v>35.4137442344985</v>
      </c>
    </row>
    <row r="11" customFormat="false" ht="15" hidden="false" customHeight="false" outlineLevel="0" collapsed="false">
      <c r="A11" s="1" t="n">
        <v>43906</v>
      </c>
      <c r="B11" s="2" t="n">
        <v>9</v>
      </c>
      <c r="C11" s="0" t="n">
        <v>41</v>
      </c>
      <c r="D11" s="0" t="n">
        <f aca="false">LN(C11)</f>
        <v>3.71357206670431</v>
      </c>
      <c r="E11" s="3" t="n">
        <f aca="false">B11*$E$1+$F$1</f>
        <v>3.7514</v>
      </c>
      <c r="F11" s="4" t="n">
        <f aca="false">EXP(E11)</f>
        <v>42.5806532049763</v>
      </c>
    </row>
    <row r="12" customFormat="false" ht="15" hidden="false" customHeight="false" outlineLevel="0" collapsed="false">
      <c r="A12" s="1" t="n">
        <v>43907</v>
      </c>
      <c r="B12" s="2" t="n">
        <v>10</v>
      </c>
      <c r="C12" s="0" t="n">
        <v>50</v>
      </c>
      <c r="D12" s="0" t="n">
        <f aca="false">LN(C12)</f>
        <v>3.91202300542815</v>
      </c>
      <c r="E12" s="3" t="n">
        <f aca="false">B12*$E$1+$F$1</f>
        <v>3.9357</v>
      </c>
      <c r="F12" s="4" t="n">
        <f aca="false">EXP(E12)</f>
        <v>51.197975999279</v>
      </c>
      <c r="G12" s="2" t="n">
        <f aca="false">F12*$G$1</f>
        <v>4.09583807994232</v>
      </c>
    </row>
    <row r="13" customFormat="false" ht="13.8" hidden="false" customHeight="false" outlineLevel="0" collapsed="false">
      <c r="A13" s="1" t="n">
        <v>43908</v>
      </c>
      <c r="B13" s="2" t="n">
        <v>11</v>
      </c>
      <c r="E13" s="3" t="n">
        <f aca="false">B13*$E$1+$F$1</f>
        <v>4.12</v>
      </c>
      <c r="F13" s="4" t="n">
        <f aca="false">EXP(E13)</f>
        <v>61.5592422644285</v>
      </c>
      <c r="G13" s="2" t="n">
        <f aca="false">F13*$G$1</f>
        <v>4.92473938115428</v>
      </c>
    </row>
    <row r="14" customFormat="false" ht="13.8" hidden="false" customHeight="false" outlineLevel="0" collapsed="false">
      <c r="A14" s="1" t="n">
        <v>43909</v>
      </c>
      <c r="B14" s="2" t="n">
        <v>12</v>
      </c>
      <c r="E14" s="3" t="n">
        <f aca="false">B14*$E$1+$F$1</f>
        <v>4.3043</v>
      </c>
      <c r="F14" s="4" t="n">
        <f aca="false">EXP(E14)</f>
        <v>74.0173851447558</v>
      </c>
      <c r="G14" s="2" t="n">
        <f aca="false">F14*$G$1</f>
        <v>5.92139081158046</v>
      </c>
    </row>
    <row r="15" customFormat="false" ht="15" hidden="false" customHeight="false" outlineLevel="0" collapsed="false">
      <c r="A15" s="12" t="n">
        <v>43910</v>
      </c>
      <c r="B15" s="13" t="n">
        <v>13</v>
      </c>
      <c r="C15" s="14"/>
      <c r="D15" s="14"/>
      <c r="E15" s="15" t="n">
        <f aca="false">B15*$E$1+$F$1</f>
        <v>4.4886</v>
      </c>
      <c r="F15" s="16" t="n">
        <f aca="false">EXP(E15)</f>
        <v>88.9967631527015</v>
      </c>
      <c r="G15" s="17" t="n">
        <f aca="false">F15*$G$1</f>
        <v>7.11974105221612</v>
      </c>
    </row>
    <row r="16" customFormat="false" ht="15" hidden="false" customHeight="false" outlineLevel="0" collapsed="false">
      <c r="A16" s="1" t="n">
        <v>43911</v>
      </c>
      <c r="B16" s="2" t="n">
        <v>14</v>
      </c>
      <c r="E16" s="3" t="n">
        <f aca="false">B16*$E$1+$F$1</f>
        <v>4.6729</v>
      </c>
      <c r="F16" s="4" t="n">
        <f aca="false">EXP(E16)</f>
        <v>107.007614983535</v>
      </c>
      <c r="G16" s="2" t="n">
        <f aca="false">F16*$G$1</f>
        <v>8.56060919868281</v>
      </c>
    </row>
    <row r="17" customFormat="false" ht="15" hidden="false" customHeight="false" outlineLevel="0" collapsed="false">
      <c r="A17" s="1" t="n">
        <v>43912</v>
      </c>
      <c r="B17" s="2" t="n">
        <v>15</v>
      </c>
      <c r="E17" s="3" t="n">
        <f aca="false">B17*$E$1+$F$1</f>
        <v>4.8572</v>
      </c>
      <c r="F17" s="4" t="n">
        <f aca="false">EXP(E17)</f>
        <v>128.663439644624</v>
      </c>
      <c r="G17" s="2" t="n">
        <f aca="false">F17*$G$1</f>
        <v>10.2930751715699</v>
      </c>
    </row>
    <row r="18" customFormat="false" ht="15" hidden="false" customHeight="false" outlineLevel="0" collapsed="false">
      <c r="A18" s="1" t="n">
        <v>43913</v>
      </c>
      <c r="B18" s="2" t="n">
        <v>16</v>
      </c>
      <c r="E18" s="3" t="n">
        <f aca="false">B18*$E$1+$F$1</f>
        <v>5.0415</v>
      </c>
      <c r="F18" s="4" t="n">
        <f aca="false">EXP(E18)</f>
        <v>154.701893914119</v>
      </c>
      <c r="G18" s="2" t="n">
        <f aca="false">F18*$G$1</f>
        <v>12.3761515131295</v>
      </c>
    </row>
    <row r="19" customFormat="false" ht="15" hidden="false" customHeight="false" outlineLevel="0" collapsed="false">
      <c r="A19" s="1" t="n">
        <v>43914</v>
      </c>
      <c r="B19" s="2" t="n">
        <v>17</v>
      </c>
      <c r="E19" s="3" t="n">
        <f aca="false">B19*$E$1+$F$1</f>
        <v>5.2258</v>
      </c>
      <c r="F19" s="4" t="n">
        <f aca="false">EXP(E19)</f>
        <v>186.009918953813</v>
      </c>
      <c r="G19" s="2" t="n">
        <f aca="false">F19*$G$1</f>
        <v>14.880793516305</v>
      </c>
    </row>
    <row r="20" customFormat="false" ht="15" hidden="false" customHeight="false" outlineLevel="0" collapsed="false">
      <c r="A20" s="1" t="n">
        <v>43915</v>
      </c>
      <c r="B20" s="2" t="n">
        <v>18</v>
      </c>
      <c r="E20" s="3" t="n">
        <f aca="false">B20*$E$1+$F$1</f>
        <v>5.4101</v>
      </c>
      <c r="F20" s="4" t="n">
        <f aca="false">EXP(E20)</f>
        <v>223.653951957509</v>
      </c>
      <c r="G20" s="2" t="n">
        <f aca="false">F20*$G$1</f>
        <v>17.8923161566007</v>
      </c>
    </row>
    <row r="21" customFormat="false" ht="15" hidden="false" customHeight="false" outlineLevel="0" collapsed="false">
      <c r="A21" s="1" t="n">
        <v>43916</v>
      </c>
      <c r="B21" s="2" t="n">
        <v>19</v>
      </c>
      <c r="E21" s="3" t="n">
        <f aca="false">B21*$E$1+$F$1</f>
        <v>5.5944</v>
      </c>
      <c r="F21" s="4" t="n">
        <f aca="false">EXP(E21)</f>
        <v>268.916251926503</v>
      </c>
      <c r="G21" s="2" t="n">
        <f aca="false">F21*$G$1</f>
        <v>21.5133001541202</v>
      </c>
    </row>
    <row r="22" customFormat="false" ht="15" hidden="false" customHeight="false" outlineLevel="0" collapsed="false">
      <c r="A22" s="1" t="n">
        <v>43917</v>
      </c>
      <c r="B22" s="2" t="n">
        <v>20</v>
      </c>
      <c r="E22" s="3" t="n">
        <f aca="false">B22*$E$1+$F$1</f>
        <v>5.7787</v>
      </c>
      <c r="F22" s="4" t="n">
        <f aca="false">EXP(E22)</f>
        <v>323.338576927705</v>
      </c>
      <c r="G22" s="2" t="n">
        <f aca="false">F22*$G$1</f>
        <v>25.8670861542164</v>
      </c>
    </row>
    <row r="23" customFormat="false" ht="15" hidden="false" customHeight="false" outlineLevel="0" collapsed="false">
      <c r="A23" s="1" t="n">
        <v>43918</v>
      </c>
      <c r="B23" s="2" t="n">
        <v>21</v>
      </c>
      <c r="E23" s="3" t="n">
        <f aca="false">B23*$E$1+$F$1</f>
        <v>5.963</v>
      </c>
      <c r="F23" s="4" t="n">
        <f aca="false">EXP(E23)</f>
        <v>388.77470060161</v>
      </c>
      <c r="G23" s="2" t="n">
        <f aca="false">F23*$G$1</f>
        <v>31.1019760481288</v>
      </c>
    </row>
    <row r="24" customFormat="false" ht="15" hidden="false" customHeight="false" outlineLevel="0" collapsed="false">
      <c r="A24" s="1" t="n">
        <v>43919</v>
      </c>
      <c r="B24" s="2" t="n">
        <v>22</v>
      </c>
      <c r="E24" s="3" t="n">
        <f aca="false">B24*$E$1+$F$1</f>
        <v>6.1473</v>
      </c>
      <c r="F24" s="4" t="n">
        <f aca="false">EXP(E24)</f>
        <v>467.453556776389</v>
      </c>
      <c r="G24" s="2" t="n">
        <f aca="false">F24*$G$1</f>
        <v>37.3962845421111</v>
      </c>
    </row>
    <row r="25" customFormat="false" ht="15" hidden="false" customHeight="false" outlineLevel="0" collapsed="false">
      <c r="A25" s="1" t="n">
        <v>43920</v>
      </c>
      <c r="B25" s="2" t="n">
        <v>23</v>
      </c>
      <c r="E25" s="3" t="n">
        <f aca="false">B25*$E$1+$F$1</f>
        <v>6.3316</v>
      </c>
      <c r="F25" s="4" t="n">
        <f aca="false">EXP(E25)</f>
        <v>562.055163066832</v>
      </c>
      <c r="G25" s="2" t="n">
        <f aca="false">F25*$G$1</f>
        <v>44.9644130453465</v>
      </c>
    </row>
    <row r="26" customFormat="false" ht="15" hidden="false" customHeight="false" outlineLevel="0" collapsed="false">
      <c r="A26" s="1" t="n">
        <v>43921</v>
      </c>
      <c r="B26" s="2" t="n">
        <v>24</v>
      </c>
      <c r="E26" s="3" t="n">
        <f aca="false">B26*$E$1+$F$1</f>
        <v>6.5159</v>
      </c>
      <c r="F26" s="4" t="n">
        <f aca="false">EXP(E26)</f>
        <v>675.801909624146</v>
      </c>
      <c r="G26" s="2" t="n">
        <f aca="false">F26*$G$1</f>
        <v>54.0641527699317</v>
      </c>
    </row>
    <row r="27" customFormat="false" ht="15" hidden="false" customHeight="false" outlineLevel="0" collapsed="false">
      <c r="A27" s="1" t="n">
        <v>43922</v>
      </c>
      <c r="B27" s="2" t="n">
        <v>25</v>
      </c>
      <c r="E27" s="3" t="n">
        <f aca="false">B27*$E$1+$F$1</f>
        <v>6.7002</v>
      </c>
      <c r="F27" s="4" t="n">
        <f aca="false">EXP(E27)</f>
        <v>812.568322581777</v>
      </c>
      <c r="G27" s="2" t="n">
        <f aca="false">F27*$G$1</f>
        <v>65.0054658065421</v>
      </c>
    </row>
    <row r="28" customFormat="false" ht="15" hidden="false" customHeight="false" outlineLevel="0" collapsed="false">
      <c r="A28" s="1" t="n">
        <v>43923</v>
      </c>
      <c r="B28" s="2" t="n">
        <v>26</v>
      </c>
      <c r="E28" s="3" t="n">
        <f aca="false">B28*$E$1+$F$1</f>
        <v>6.8845</v>
      </c>
      <c r="F28" s="4" t="n">
        <f aca="false">EXP(E28)</f>
        <v>977.013041041237</v>
      </c>
      <c r="G28" s="2" t="n">
        <f aca="false">F28*$G$1</f>
        <v>78.1610432832989</v>
      </c>
    </row>
    <row r="29" customFormat="false" ht="15" hidden="false" customHeight="false" outlineLevel="0" collapsed="false">
      <c r="A29" s="1" t="n">
        <v>43924</v>
      </c>
      <c r="B29" s="2" t="n">
        <v>27</v>
      </c>
      <c r="E29" s="3" t="n">
        <f aca="false">B29*$E$1+$F$1</f>
        <v>7.0688</v>
      </c>
      <c r="F29" s="4" t="n">
        <f aca="false">EXP(E29)</f>
        <v>1174.73750309603</v>
      </c>
      <c r="G29" s="2" t="n">
        <f aca="false">F29*$G$1</f>
        <v>93.9790002476824</v>
      </c>
    </row>
    <row r="30" customFormat="false" ht="13.8" hidden="false" customHeight="false" outlineLevel="0" collapsed="false">
      <c r="A30" s="18" t="n">
        <v>43925</v>
      </c>
      <c r="B30" s="19" t="n">
        <v>28</v>
      </c>
      <c r="C30" s="20"/>
      <c r="D30" s="20"/>
      <c r="E30" s="21" t="n">
        <f aca="false">B30*$E$1+$F$1</f>
        <v>7.2531</v>
      </c>
      <c r="F30" s="22" t="n">
        <f aca="false">EXP(E30)</f>
        <v>1412.47674617482</v>
      </c>
      <c r="G30" s="23" t="n">
        <f aca="false">F30*$G$1</f>
        <v>112.998139693986</v>
      </c>
    </row>
    <row r="31" customFormat="false" ht="15" hidden="false" customHeight="false" outlineLevel="0" collapsed="false">
      <c r="A31" s="1" t="n">
        <v>43926</v>
      </c>
      <c r="B31" s="2" t="n">
        <v>29</v>
      </c>
      <c r="E31" s="3" t="n">
        <f aca="false">B31*$E$1+$F$1</f>
        <v>7.4374</v>
      </c>
      <c r="F31" s="4" t="n">
        <f aca="false">EXP(E31)</f>
        <v>1698.32882088683</v>
      </c>
      <c r="G31" s="2" t="n">
        <f aca="false">F31*$G$1</f>
        <v>135.866305670946</v>
      </c>
    </row>
    <row r="32" customFormat="false" ht="15" hidden="false" customHeight="false" outlineLevel="0" collapsed="false">
      <c r="A32" s="1" t="n">
        <v>43927</v>
      </c>
      <c r="B32" s="2" t="n">
        <v>30</v>
      </c>
      <c r="E32" s="3" t="n">
        <f aca="false">B32*$E$1+$F$1</f>
        <v>7.6217</v>
      </c>
      <c r="F32" s="4" t="n">
        <f aca="false">EXP(E32)</f>
        <v>2042.03063283411</v>
      </c>
      <c r="G32" s="2" t="n">
        <f aca="false">F32*$G$1</f>
        <v>163.362450626729</v>
      </c>
    </row>
    <row r="33" customFormat="false" ht="15" hidden="false" customHeight="false" outlineLevel="0" collapsed="false">
      <c r="A33" s="1" t="n">
        <v>43928</v>
      </c>
      <c r="B33" s="2" t="n">
        <v>31</v>
      </c>
      <c r="E33" s="3" t="n">
        <f aca="false">B33*$E$1+$F$1</f>
        <v>7.806</v>
      </c>
      <c r="F33" s="4" t="n">
        <f aca="false">EXP(E33)</f>
        <v>2455.28960831947</v>
      </c>
      <c r="G33" s="2" t="n">
        <f aca="false">F33*$G$1</f>
        <v>196.423168665557</v>
      </c>
    </row>
    <row r="34" customFormat="false" ht="15" hidden="false" customHeight="false" outlineLevel="0" collapsed="false">
      <c r="A34" s="1" t="n">
        <v>43929</v>
      </c>
      <c r="B34" s="2" t="n">
        <v>32</v>
      </c>
      <c r="E34" s="3" t="n">
        <f aca="false">B34*$E$1+$F$1</f>
        <v>7.9903</v>
      </c>
      <c r="F34" s="4" t="n">
        <f aca="false">EXP(E34)</f>
        <v>2952.18248139341</v>
      </c>
      <c r="G34" s="2" t="n">
        <f aca="false">F34*$G$1</f>
        <v>236.174598511473</v>
      </c>
    </row>
    <row r="35" customFormat="false" ht="15" hidden="false" customHeight="false" outlineLevel="0" collapsed="false">
      <c r="A35" s="1" t="n">
        <v>43930</v>
      </c>
      <c r="B35" s="2" t="n">
        <v>33</v>
      </c>
      <c r="E35" s="3" t="n">
        <f aca="false">B35*$E$1+$F$1</f>
        <v>8.1746</v>
      </c>
      <c r="F35" s="4" t="n">
        <f aca="false">EXP(E35)</f>
        <v>3549.6347860208</v>
      </c>
      <c r="G35" s="2" t="n">
        <f aca="false">F35*$G$1</f>
        <v>283.970782881664</v>
      </c>
    </row>
    <row r="36" customFormat="false" ht="15" hidden="false" customHeight="false" outlineLevel="0" collapsed="false">
      <c r="A36" s="1" t="n">
        <v>43931</v>
      </c>
      <c r="B36" s="2" t="n">
        <v>34</v>
      </c>
      <c r="E36" s="3" t="n">
        <f aca="false">B36*$E$1+$F$1</f>
        <v>8.3589</v>
      </c>
      <c r="F36" s="4" t="n">
        <f aca="false">EXP(E36)</f>
        <v>4267.99738618523</v>
      </c>
      <c r="G36" s="2" t="n">
        <f aca="false">F36*$G$1</f>
        <v>341.439790894818</v>
      </c>
    </row>
    <row r="37" customFormat="false" ht="15" hidden="false" customHeight="false" outlineLevel="0" collapsed="false">
      <c r="A37" s="1" t="n">
        <v>43932</v>
      </c>
      <c r="B37" s="2" t="n">
        <v>35</v>
      </c>
      <c r="E37" s="3" t="n">
        <f aca="false">B37*$E$1+$F$1</f>
        <v>8.5432</v>
      </c>
      <c r="F37" s="4" t="n">
        <f aca="false">EXP(E37)</f>
        <v>5131.73968212774</v>
      </c>
      <c r="G37" s="2" t="n">
        <f aca="false">F37*$G$1</f>
        <v>410.539174570219</v>
      </c>
    </row>
    <row r="38" customFormat="false" ht="15" hidden="false" customHeight="false" outlineLevel="0" collapsed="false">
      <c r="A38" s="1" t="n">
        <v>43933</v>
      </c>
      <c r="B38" s="2" t="n">
        <v>36</v>
      </c>
      <c r="E38" s="3" t="n">
        <f aca="false">B38*$E$1+$F$1</f>
        <v>8.7275</v>
      </c>
      <c r="F38" s="4" t="n">
        <f aca="false">EXP(E38)</f>
        <v>6170.28310522531</v>
      </c>
      <c r="G38" s="2" t="n">
        <f aca="false">F38*$G$1</f>
        <v>493.622648418025</v>
      </c>
    </row>
    <row r="39" customFormat="false" ht="15" hidden="false" customHeight="false" outlineLevel="0" collapsed="false">
      <c r="A39" s="1" t="n">
        <v>43934</v>
      </c>
      <c r="B39" s="2" t="n">
        <v>37</v>
      </c>
      <c r="E39" s="3" t="n">
        <f aca="false">B39*$E$1+$F$1</f>
        <v>8.9118</v>
      </c>
      <c r="F39" s="4" t="n">
        <f aca="false">EXP(E39)</f>
        <v>7419.00329263063</v>
      </c>
      <c r="G39" s="2" t="n">
        <f aca="false">F39*$G$1</f>
        <v>593.520263410451</v>
      </c>
    </row>
    <row r="40" customFormat="false" ht="15" hidden="false" customHeight="false" outlineLevel="0" collapsed="false">
      <c r="A40" s="1" t="n">
        <v>43935</v>
      </c>
      <c r="B40" s="2" t="n">
        <v>38</v>
      </c>
      <c r="E40" s="3" t="n">
        <f aca="false">B40*$E$1+$F$1</f>
        <v>9.0961</v>
      </c>
      <c r="F40" s="4" t="n">
        <f aca="false">EXP(E40)</f>
        <v>8920.43507848969</v>
      </c>
      <c r="G40" s="2" t="n">
        <f aca="false">F40*$G$1</f>
        <v>713.634806279176</v>
      </c>
    </row>
    <row r="41" customFormat="false" ht="15" hidden="false" customHeight="false" outlineLevel="0" collapsed="false">
      <c r="A41" s="1" t="n">
        <v>43936</v>
      </c>
      <c r="B41" s="2" t="n">
        <v>39</v>
      </c>
      <c r="E41" s="3" t="n">
        <f aca="false">B41*$E$1+$F$1</f>
        <v>9.2804</v>
      </c>
      <c r="F41" s="4" t="n">
        <f aca="false">EXP(E41)</f>
        <v>10725.7213470428</v>
      </c>
      <c r="G41" s="2" t="n">
        <f aca="false">F41*$G$1</f>
        <v>858.057707763426</v>
      </c>
    </row>
    <row r="42" customFormat="false" ht="15" hidden="false" customHeight="false" outlineLevel="0" collapsed="false">
      <c r="A42" s="1" t="n">
        <v>43937</v>
      </c>
      <c r="B42" s="2" t="n">
        <v>40</v>
      </c>
      <c r="E42" s="3" t="n">
        <f aca="false">B42*$E$1+$F$1</f>
        <v>9.4647</v>
      </c>
      <c r="F42" s="4" t="n">
        <f aca="false">EXP(E42)</f>
        <v>12896.3550995192</v>
      </c>
      <c r="G42" s="2" t="n">
        <f aca="false">F42*$G$1</f>
        <v>1031.70840796153</v>
      </c>
    </row>
    <row r="43" customFormat="false" ht="15" hidden="false" customHeight="false" outlineLevel="0" collapsed="false">
      <c r="A43" s="1" t="n">
        <v>43938</v>
      </c>
      <c r="B43" s="2" t="n">
        <v>41</v>
      </c>
      <c r="E43" s="3" t="n">
        <f aca="false">B43*$E$1+$F$1</f>
        <v>9.649</v>
      </c>
      <c r="F43" s="4" t="n">
        <f aca="false">EXP(E43)</f>
        <v>15506.2740744005</v>
      </c>
      <c r="G43" s="2" t="n">
        <f aca="false">F43*$G$1</f>
        <v>1240.50192595204</v>
      </c>
    </row>
    <row r="44" customFormat="false" ht="15" hidden="false" customHeight="false" outlineLevel="0" collapsed="false">
      <c r="A44" s="1" t="n">
        <v>43939</v>
      </c>
      <c r="B44" s="2" t="n">
        <v>42</v>
      </c>
      <c r="E44" s="3" t="n">
        <f aca="false">B44*$E$1+$F$1</f>
        <v>9.8333</v>
      </c>
      <c r="F44" s="4" t="n">
        <f aca="false">EXP(E44)</f>
        <v>18644.379269565</v>
      </c>
      <c r="G44" s="2" t="n">
        <f aca="false">F44*$G$1</f>
        <v>1491.5503415652</v>
      </c>
    </row>
    <row r="45" customFormat="false" ht="15" hidden="false" customHeight="false" outlineLevel="0" collapsed="false">
      <c r="A45" s="1" t="n">
        <v>43940</v>
      </c>
      <c r="B45" s="2" t="n">
        <v>43</v>
      </c>
      <c r="E45" s="3" t="n">
        <f aca="false">B45*$E$1+$F$1</f>
        <v>10.0176</v>
      </c>
      <c r="F45" s="4" t="n">
        <f aca="false">EXP(E45)</f>
        <v>22417.5631540826</v>
      </c>
      <c r="G45" s="2" t="n">
        <f aca="false">F45*$G$1</f>
        <v>1793.40505232661</v>
      </c>
    </row>
    <row r="46" customFormat="false" ht="15" hidden="false" customHeight="false" outlineLevel="0" collapsed="false">
      <c r="A46" s="1" t="n">
        <v>43941</v>
      </c>
      <c r="B46" s="2" t="n">
        <v>44</v>
      </c>
      <c r="E46" s="3" t="n">
        <f aca="false">B46*$E$1+$F$1</f>
        <v>10.2019</v>
      </c>
      <c r="F46" s="4" t="n">
        <f aca="false">EXP(E46)</f>
        <v>26954.3507188591</v>
      </c>
      <c r="G46" s="2" t="n">
        <f aca="false">F46*$G$1</f>
        <v>2156.34805750873</v>
      </c>
    </row>
    <row r="47" customFormat="false" ht="15" hidden="false" customHeight="false" outlineLevel="0" collapsed="false">
      <c r="A47" s="1" t="n">
        <v>43942</v>
      </c>
      <c r="B47" s="2" t="n">
        <v>45</v>
      </c>
      <c r="E47" s="3" t="n">
        <f aca="false">B47*$E$1+$F$1</f>
        <v>10.3862</v>
      </c>
      <c r="F47" s="4" t="n">
        <f aca="false">EXP(E47)</f>
        <v>32409.2773903012</v>
      </c>
      <c r="G47" s="2" t="n">
        <f aca="false">F47*$G$1</f>
        <v>2592.7421912241</v>
      </c>
    </row>
    <row r="48" customFormat="false" ht="15" hidden="false" customHeight="false" outlineLevel="0" collapsed="false">
      <c r="A48" s="1" t="n">
        <v>43943</v>
      </c>
      <c r="B48" s="2" t="n">
        <v>46</v>
      </c>
      <c r="E48" s="3" t="n">
        <f aca="false">B48*$E$1+$F$1</f>
        <v>10.5705</v>
      </c>
      <c r="F48" s="4" t="n">
        <f aca="false">EXP(E48)</f>
        <v>38968.1529307468</v>
      </c>
      <c r="G48" s="2" t="n">
        <f aca="false">F48*$G$1</f>
        <v>3117.45223445975</v>
      </c>
    </row>
    <row r="49" customFormat="false" ht="15" hidden="false" customHeight="false" outlineLevel="0" collapsed="false">
      <c r="A49" s="1" t="n">
        <v>43944</v>
      </c>
      <c r="B49" s="2" t="n">
        <v>47</v>
      </c>
      <c r="E49" s="3" t="n">
        <f aca="false">B49*$E$1+$F$1</f>
        <v>10.7548</v>
      </c>
      <c r="F49" s="4" t="n">
        <f aca="false">EXP(E49)</f>
        <v>46854.3906285461</v>
      </c>
      <c r="G49" s="2" t="n">
        <f aca="false">F49*$G$1</f>
        <v>3748.35125028369</v>
      </c>
    </row>
    <row r="50" customFormat="false" ht="15" hidden="false" customHeight="false" outlineLevel="0" collapsed="false">
      <c r="A50" s="1" t="n">
        <v>43945</v>
      </c>
      <c r="B50" s="2" t="n">
        <v>48</v>
      </c>
      <c r="E50" s="3" t="n">
        <f aca="false">B50*$E$1+$F$1</f>
        <v>10.9391</v>
      </c>
      <c r="F50" s="4" t="n">
        <f aca="false">EXP(E50)</f>
        <v>56336.6173673634</v>
      </c>
      <c r="G50" s="2" t="n">
        <f aca="false">F50*$G$1</f>
        <v>4506.92938938907</v>
      </c>
    </row>
    <row r="51" customFormat="false" ht="15" hidden="false" customHeight="false" outlineLevel="0" collapsed="false">
      <c r="A51" s="1" t="n">
        <v>43946</v>
      </c>
      <c r="B51" s="2" t="n">
        <v>49</v>
      </c>
      <c r="E51" s="3" t="n">
        <f aca="false">B51*$E$1+$F$1</f>
        <v>11.1234</v>
      </c>
      <c r="F51" s="4" t="n">
        <f aca="false">EXP(E51)</f>
        <v>67737.8237945338</v>
      </c>
      <c r="G51" s="2" t="n">
        <f aca="false">F51*$G$1</f>
        <v>5419.0259035627</v>
      </c>
    </row>
    <row r="52" customFormat="false" ht="15" hidden="false" customHeight="false" outlineLevel="0" collapsed="false">
      <c r="A52" s="1" t="n">
        <v>43947</v>
      </c>
      <c r="B52" s="2" t="n">
        <v>50</v>
      </c>
      <c r="E52" s="3" t="n">
        <f aca="false">B52*$E$1+$F$1</f>
        <v>11.3077</v>
      </c>
      <c r="F52" s="4" t="n">
        <f aca="false">EXP(E52)</f>
        <v>81446.3662682993</v>
      </c>
      <c r="G52" s="2" t="n">
        <f aca="false">F52*$G$1</f>
        <v>6515.70930146394</v>
      </c>
    </row>
    <row r="53" customFormat="false" ht="15" hidden="false" customHeight="false" outlineLevel="0" collapsed="false">
      <c r="A53" s="1" t="n">
        <v>43948</v>
      </c>
      <c r="B53" s="2" t="n">
        <v>51</v>
      </c>
      <c r="E53" s="3" t="n">
        <f aca="false">B53*$E$1+$F$1</f>
        <v>11.492</v>
      </c>
      <c r="F53" s="4" t="n">
        <f aca="false">EXP(E53)</f>
        <v>97929.1953404216</v>
      </c>
      <c r="G53" s="2" t="n">
        <f aca="false">F53*$G$1</f>
        <v>7834.33562723373</v>
      </c>
    </row>
    <row r="54" customFormat="false" ht="15" hidden="false" customHeight="false" outlineLevel="0" collapsed="false">
      <c r="A54" s="1" t="n">
        <v>43949</v>
      </c>
      <c r="B54" s="2" t="n">
        <v>52</v>
      </c>
      <c r="E54" s="3" t="n">
        <f aca="false">B54*$E$1+$F$1</f>
        <v>11.6763</v>
      </c>
      <c r="F54" s="4" t="n">
        <f aca="false">EXP(E54)</f>
        <v>117747.761372568</v>
      </c>
      <c r="G54" s="2" t="n">
        <f aca="false">F54*$G$1</f>
        <v>9419.82090980542</v>
      </c>
    </row>
    <row r="55" customFormat="false" ht="15" hidden="false" customHeight="false" outlineLevel="0" collapsed="false">
      <c r="A55" s="1" t="n">
        <v>43950</v>
      </c>
      <c r="B55" s="2" t="n">
        <v>53</v>
      </c>
      <c r="E55" s="3" t="n">
        <f aca="false">B55*$E$1+$F$1</f>
        <v>11.8606</v>
      </c>
      <c r="F55" s="4" t="n">
        <f aca="false">EXP(E55)</f>
        <v>141577.139075382</v>
      </c>
      <c r="G55" s="2" t="n">
        <f aca="false">F55*$G$1</f>
        <v>11326.1711260306</v>
      </c>
    </row>
    <row r="56" customFormat="false" ht="15" hidden="false" customHeight="false" outlineLevel="0" collapsed="false">
      <c r="A56" s="1" t="n">
        <v>43951</v>
      </c>
      <c r="B56" s="2" t="n">
        <v>54</v>
      </c>
      <c r="E56" s="3" t="n">
        <f aca="false">B56*$E$1+$F$1</f>
        <v>12.0449</v>
      </c>
      <c r="F56" s="4" t="n">
        <f aca="false">EXP(E56)</f>
        <v>170229.022404497</v>
      </c>
      <c r="G56" s="2" t="n">
        <f aca="false">F56*$G$1</f>
        <v>13618.3217923597</v>
      </c>
    </row>
    <row r="57" customFormat="false" ht="15" hidden="false" customHeight="false" outlineLevel="0" collapsed="false">
      <c r="A57" s="1" t="n">
        <v>43952</v>
      </c>
      <c r="B57" s="2" t="n">
        <v>55</v>
      </c>
      <c r="E57" s="3" t="n">
        <f aca="false">B57*$E$1+$F$1</f>
        <v>12.2292</v>
      </c>
      <c r="F57" s="4" t="n">
        <f aca="false">EXP(E57)</f>
        <v>204679.373082694</v>
      </c>
      <c r="G57" s="2" t="n">
        <f aca="false">F57*$G$1</f>
        <v>16374.3498466155</v>
      </c>
    </row>
    <row r="58" customFormat="false" ht="15" hidden="false" customHeight="false" outlineLevel="0" collapsed="false">
      <c r="A58" s="1" t="n">
        <v>43953</v>
      </c>
      <c r="B58" s="2" t="n">
        <v>56</v>
      </c>
      <c r="E58" s="3" t="n">
        <f aca="false">B58*$E$1+$F$1</f>
        <v>12.4135</v>
      </c>
      <c r="F58" s="4" t="n">
        <f aca="false">EXP(E58)</f>
        <v>246101.664532722</v>
      </c>
      <c r="G58" s="2" t="n">
        <f aca="false">F58*$G$1</f>
        <v>19688.1331626177</v>
      </c>
    </row>
    <row r="59" customFormat="false" ht="15" hidden="false" customHeight="false" outlineLevel="0" collapsed="false">
      <c r="A59" s="1" t="n">
        <v>43954</v>
      </c>
      <c r="B59" s="2" t="n">
        <v>57</v>
      </c>
      <c r="E59" s="3" t="n">
        <f aca="false">B59*$E$1+$F$1</f>
        <v>12.5978</v>
      </c>
      <c r="F59" s="4" t="n">
        <f aca="false">EXP(E59)</f>
        <v>295906.853600271</v>
      </c>
      <c r="G59" s="2" t="n">
        <f aca="false">F59*$G$1</f>
        <v>23672.5482880217</v>
      </c>
    </row>
    <row r="60" customFormat="false" ht="15" hidden="false" customHeight="false" outlineLevel="0" collapsed="false">
      <c r="A60" s="1" t="n">
        <v>43955</v>
      </c>
      <c r="B60" s="2" t="n">
        <v>58</v>
      </c>
      <c r="E60" s="3" t="n">
        <f aca="false">B60*$E$1+$F$1</f>
        <v>12.7821</v>
      </c>
      <c r="F60" s="4" t="n">
        <f aca="false">EXP(E60)</f>
        <v>355791.441613637</v>
      </c>
      <c r="G60" s="2" t="n">
        <f aca="false">F60*$G$1</f>
        <v>28463.315329091</v>
      </c>
    </row>
    <row r="61" customFormat="false" ht="15" hidden="false" customHeight="false" outlineLevel="0" collapsed="false">
      <c r="A61" s="1" t="n">
        <v>43956</v>
      </c>
      <c r="B61" s="2" t="n">
        <v>59</v>
      </c>
      <c r="E61" s="3" t="n">
        <f aca="false">B61*$E$1+$F$1</f>
        <v>12.9664</v>
      </c>
      <c r="F61" s="4" t="n">
        <f aca="false">EXP(E61)</f>
        <v>427795.261871536</v>
      </c>
      <c r="G61" s="2" t="n">
        <f aca="false">F61*$G$1</f>
        <v>34223.6209497229</v>
      </c>
    </row>
    <row r="62" customFormat="false" ht="15" hidden="false" customHeight="false" outlineLevel="0" collapsed="false">
      <c r="A62" s="1" t="n">
        <v>43957</v>
      </c>
      <c r="B62" s="2" t="n">
        <v>60</v>
      </c>
      <c r="E62" s="3" t="n">
        <f aca="false">B62*$E$1+$F$1</f>
        <v>13.1507</v>
      </c>
      <c r="F62" s="4" t="n">
        <f aca="false">EXP(E62)</f>
        <v>514370.961959421</v>
      </c>
      <c r="G62" s="2" t="n">
        <f aca="false">F62*$G$1</f>
        <v>41149.6769567537</v>
      </c>
    </row>
    <row r="63" customFormat="false" ht="15" hidden="false" customHeight="false" outlineLevel="0" collapsed="false">
      <c r="A63" s="1" t="n">
        <v>43958</v>
      </c>
      <c r="B63" s="2" t="n">
        <v>61</v>
      </c>
      <c r="E63" s="3" t="n">
        <f aca="false">B63*$E$1+$F$1</f>
        <v>13.335</v>
      </c>
      <c r="F63" s="4" t="n">
        <f aca="false">EXP(E63)</f>
        <v>618467.547652529</v>
      </c>
      <c r="G63" s="2" t="n">
        <f aca="false">F63*$G$1</f>
        <v>49477.4038122023</v>
      </c>
    </row>
    <row r="64" customFormat="false" ht="15" hidden="false" customHeight="false" outlineLevel="0" collapsed="false">
      <c r="A64" s="1" t="n">
        <v>43959</v>
      </c>
      <c r="B64" s="2" t="n">
        <v>62</v>
      </c>
      <c r="E64" s="3" t="n">
        <f aca="false">B64*$E$1+$F$1</f>
        <v>13.5193</v>
      </c>
      <c r="F64" s="4" t="n">
        <f aca="false">EXP(E64)</f>
        <v>743630.834140107</v>
      </c>
      <c r="G64" s="2" t="n">
        <f aca="false">F64*$G$1</f>
        <v>59490.4667312085</v>
      </c>
    </row>
    <row r="65" customFormat="false" ht="15" hidden="false" customHeight="false" outlineLevel="0" collapsed="false">
      <c r="A65" s="1" t="n">
        <v>43960</v>
      </c>
      <c r="B65" s="2" t="n">
        <v>63</v>
      </c>
      <c r="E65" s="3" t="n">
        <f aca="false">B65*$E$1+$F$1</f>
        <v>13.7036</v>
      </c>
      <c r="F65" s="4" t="n">
        <f aca="false">EXP(E65)</f>
        <v>894124.226215008</v>
      </c>
      <c r="G65" s="2" t="n">
        <f aca="false">F65*$G$1</f>
        <v>71529.9380972006</v>
      </c>
    </row>
    <row r="66" customFormat="false" ht="15" hidden="false" customHeight="false" outlineLevel="0" collapsed="false">
      <c r="A66" s="1" t="n">
        <v>43961</v>
      </c>
      <c r="B66" s="2" t="n">
        <v>64</v>
      </c>
      <c r="E66" s="3" t="n">
        <f aca="false">B66*$E$1+$F$1</f>
        <v>13.8879</v>
      </c>
      <c r="F66" s="4" t="n">
        <f aca="false">EXP(E66)</f>
        <v>1075073.94153315</v>
      </c>
      <c r="G66" s="2" t="n">
        <f aca="false">F66*$G$1</f>
        <v>86005.9153226517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5" zeroHeight="false" outlineLevelRow="0" outlineLevelCol="0"/>
  <cols>
    <col collapsed="false" customWidth="true" hidden="false" outlineLevel="0" max="1" min="1" style="1" width="13.43"/>
    <col collapsed="false" customWidth="true" hidden="false" outlineLevel="0" max="2" min="2" style="2" width="13.43"/>
    <col collapsed="false" customWidth="true" hidden="false" outlineLevel="0" max="3" min="3" style="0" width="16.14"/>
    <col collapsed="false" customWidth="false" hidden="false" outlineLevel="0" max="4" min="4" style="0" width="11.43"/>
    <col collapsed="false" customWidth="true" hidden="false" outlineLevel="0" max="5" min="5" style="3" width="14.85"/>
    <col collapsed="false" customWidth="true" hidden="false" outlineLevel="0" max="6" min="6" style="4" width="16.28"/>
    <col collapsed="false" customWidth="true" hidden="false" outlineLevel="0" max="7" min="7" style="0" width="15.28"/>
    <col collapsed="false" customWidth="true" hidden="false" outlineLevel="0" max="1025" min="8" style="0" width="8.53"/>
  </cols>
  <sheetData>
    <row r="1" customFormat="false" ht="15" hidden="false" customHeight="false" outlineLevel="0" collapsed="false">
      <c r="E1" s="5" t="n">
        <v>0.1941</v>
      </c>
      <c r="F1" s="6" t="n">
        <v>2.0518</v>
      </c>
      <c r="G1" s="7" t="n">
        <v>0.08</v>
      </c>
    </row>
    <row r="2" s="10" customFormat="true" ht="42" hidden="false" customHeight="false" outlineLevel="0" collapsed="false">
      <c r="A2" s="8" t="s">
        <v>0</v>
      </c>
      <c r="B2" s="9" t="s">
        <v>1</v>
      </c>
      <c r="C2" s="10" t="s">
        <v>2</v>
      </c>
      <c r="D2" s="10" t="s">
        <v>3</v>
      </c>
      <c r="E2" s="10" t="s">
        <v>4</v>
      </c>
      <c r="F2" s="11" t="s">
        <v>5</v>
      </c>
      <c r="G2" s="10" t="s">
        <v>6</v>
      </c>
      <c r="I2" s="24" t="s">
        <v>8</v>
      </c>
    </row>
    <row r="3" customFormat="false" ht="15" hidden="false" customHeight="false" outlineLevel="0" collapsed="false">
      <c r="A3" s="1" t="n">
        <v>43898</v>
      </c>
      <c r="B3" s="2" t="n">
        <v>1</v>
      </c>
      <c r="C3" s="0" t="n">
        <v>9</v>
      </c>
      <c r="D3" s="0" t="n">
        <f aca="false">LN(C3)</f>
        <v>2.19722457733622</v>
      </c>
      <c r="E3" s="3" t="n">
        <f aca="false">B3*$E$1+$F$1</f>
        <v>2.2459</v>
      </c>
      <c r="F3" s="4" t="n">
        <f aca="false">EXP(E3)</f>
        <v>9.44891575497674</v>
      </c>
    </row>
    <row r="4" customFormat="false" ht="13.8" hidden="false" customHeight="false" outlineLevel="0" collapsed="false">
      <c r="A4" s="1" t="n">
        <v>43899</v>
      </c>
      <c r="B4" s="2" t="n">
        <v>2</v>
      </c>
      <c r="D4" s="0" t="n">
        <f aca="false">(D3+D5)/2</f>
        <v>2.38108696739888</v>
      </c>
      <c r="E4" s="3" t="n">
        <f aca="false">B4*$E$1+$F$1</f>
        <v>2.44</v>
      </c>
      <c r="F4" s="4" t="n">
        <f aca="false">EXP(E4)</f>
        <v>11.4730407427948</v>
      </c>
    </row>
    <row r="5" customFormat="false" ht="15" hidden="false" customHeight="false" outlineLevel="0" collapsed="false">
      <c r="A5" s="1" t="n">
        <v>43900</v>
      </c>
      <c r="B5" s="2" t="n">
        <v>3</v>
      </c>
      <c r="C5" s="0" t="n">
        <v>13</v>
      </c>
      <c r="D5" s="0" t="n">
        <f aca="false">LN(C5)</f>
        <v>2.56494935746154</v>
      </c>
      <c r="E5" s="3" t="n">
        <f aca="false">B5*$E$1+$F$1</f>
        <v>2.6341</v>
      </c>
      <c r="F5" s="4" t="n">
        <f aca="false">EXP(E5)</f>
        <v>13.9307691272938</v>
      </c>
    </row>
    <row r="6" customFormat="false" ht="15" hidden="false" customHeight="false" outlineLevel="0" collapsed="false">
      <c r="A6" s="1" t="n">
        <v>43901</v>
      </c>
      <c r="B6" s="2" t="n">
        <v>4</v>
      </c>
      <c r="C6" s="0" t="n">
        <v>22</v>
      </c>
      <c r="D6" s="0" t="n">
        <f aca="false">LN(C6)</f>
        <v>3.09104245335832</v>
      </c>
      <c r="E6" s="3" t="n">
        <f aca="false">B6*$E$1+$F$1</f>
        <v>2.8282</v>
      </c>
      <c r="F6" s="4" t="n">
        <f aca="false">EXP(E6)</f>
        <v>16.9149864302398</v>
      </c>
    </row>
    <row r="7" customFormat="false" ht="15" hidden="false" customHeight="false" outlineLevel="0" collapsed="false">
      <c r="A7" s="1" t="n">
        <v>43902</v>
      </c>
      <c r="B7" s="2" t="n">
        <v>5</v>
      </c>
      <c r="C7" s="0" t="n">
        <v>23</v>
      </c>
      <c r="D7" s="0" t="n">
        <f aca="false">LN(C7)</f>
        <v>3.13549421592915</v>
      </c>
      <c r="E7" s="3" t="n">
        <f aca="false">B7*$E$1+$F$1</f>
        <v>3.0223</v>
      </c>
      <c r="F7" s="4" t="n">
        <f aca="false">EXP(E7)</f>
        <v>20.5384758961099</v>
      </c>
    </row>
    <row r="8" customFormat="false" ht="15" hidden="false" customHeight="false" outlineLevel="0" collapsed="false">
      <c r="A8" s="1" t="n">
        <v>43903</v>
      </c>
      <c r="B8" s="2" t="n">
        <v>6</v>
      </c>
      <c r="D8" s="0" t="n">
        <f aca="false">(D7+D9)/2</f>
        <v>3.21566554096674</v>
      </c>
      <c r="E8" s="3" t="n">
        <f aca="false">B8*$E$1+$F$1</f>
        <v>3.2164</v>
      </c>
      <c r="F8" s="4" t="n">
        <f aca="false">EXP(E8)</f>
        <v>24.9381809364601</v>
      </c>
    </row>
    <row r="9" customFormat="false" ht="15" hidden="false" customHeight="false" outlineLevel="0" collapsed="false">
      <c r="A9" s="1" t="n">
        <v>43904</v>
      </c>
      <c r="B9" s="2" t="n">
        <v>7</v>
      </c>
      <c r="C9" s="0" t="n">
        <v>27</v>
      </c>
      <c r="D9" s="0" t="n">
        <f aca="false">LN(C9)</f>
        <v>3.29583686600433</v>
      </c>
      <c r="E9" s="3" t="n">
        <f aca="false">B9*$E$1+$F$1</f>
        <v>3.4105</v>
      </c>
      <c r="F9" s="4" t="n">
        <f aca="false">EXP(E9)</f>
        <v>30.2803806653159</v>
      </c>
    </row>
    <row r="10" customFormat="false" ht="15" hidden="false" customHeight="false" outlineLevel="0" collapsed="false">
      <c r="A10" s="1" t="n">
        <v>43905</v>
      </c>
      <c r="B10" s="2" t="n">
        <v>8</v>
      </c>
      <c r="C10" s="0" t="n">
        <v>35</v>
      </c>
      <c r="D10" s="0" t="n">
        <f aca="false">LN(C10)</f>
        <v>3.55534806148941</v>
      </c>
      <c r="E10" s="3" t="n">
        <f aca="false">B10*$E$1+$F$1</f>
        <v>3.6046</v>
      </c>
      <c r="F10" s="4" t="n">
        <f aca="false">EXP(E10)</f>
        <v>36.7669741258437</v>
      </c>
    </row>
    <row r="11" customFormat="false" ht="15" hidden="false" customHeight="false" outlineLevel="0" collapsed="false">
      <c r="A11" s="1" t="n">
        <v>43906</v>
      </c>
      <c r="B11" s="2" t="n">
        <v>9</v>
      </c>
      <c r="C11" s="0" t="n">
        <v>41</v>
      </c>
      <c r="D11" s="0" t="n">
        <f aca="false">LN(C11)</f>
        <v>3.71357206670431</v>
      </c>
      <c r="E11" s="3" t="n">
        <f aca="false">B11*$E$1+$F$1</f>
        <v>3.7987</v>
      </c>
      <c r="F11" s="4" t="n">
        <f aca="false">EXP(E11)</f>
        <v>44.6431107095977</v>
      </c>
    </row>
    <row r="12" customFormat="false" ht="15" hidden="false" customHeight="false" outlineLevel="0" collapsed="false">
      <c r="A12" s="1" t="n">
        <v>43907</v>
      </c>
      <c r="B12" s="2" t="n">
        <v>10</v>
      </c>
      <c r="C12" s="0" t="n">
        <v>50</v>
      </c>
      <c r="D12" s="0" t="n">
        <f aca="false">LN(C12)</f>
        <v>3.91202300542815</v>
      </c>
      <c r="E12" s="3" t="n">
        <f aca="false">B12*$E$1+$F$1</f>
        <v>3.9928</v>
      </c>
      <c r="F12" s="4" t="n">
        <f aca="false">EXP(E12)</f>
        <v>54.2064551466176</v>
      </c>
      <c r="G12" s="2" t="n">
        <f aca="false">F12*$G$1</f>
        <v>4.33651641172941</v>
      </c>
    </row>
    <row r="13" customFormat="false" ht="15" hidden="false" customHeight="false" outlineLevel="0" collapsed="false">
      <c r="A13" s="1" t="n">
        <v>43908</v>
      </c>
      <c r="B13" s="2" t="n">
        <v>11</v>
      </c>
      <c r="C13" s="0" t="n">
        <v>69</v>
      </c>
      <c r="D13" s="0" t="n">
        <f aca="false">LN(C13)</f>
        <v>4.23410650459726</v>
      </c>
      <c r="E13" s="3" t="n">
        <f aca="false">B13*$E$1+$F$1</f>
        <v>4.1869</v>
      </c>
      <c r="F13" s="4" t="n">
        <f aca="false">EXP(E13)</f>
        <v>65.818437220383</v>
      </c>
      <c r="G13" s="2" t="n">
        <f aca="false">F13*$G$1</f>
        <v>5.26547497763064</v>
      </c>
    </row>
    <row r="14" customFormat="false" ht="15" hidden="false" customHeight="false" outlineLevel="0" collapsed="false">
      <c r="A14" s="1" t="n">
        <v>43909</v>
      </c>
      <c r="B14" s="2" t="n">
        <v>12</v>
      </c>
      <c r="C14" s="0" t="n">
        <v>87</v>
      </c>
      <c r="D14" s="0" t="n">
        <f aca="false">LN(C14)</f>
        <v>4.46590811865458</v>
      </c>
      <c r="E14" s="3" t="n">
        <f aca="false">B14*$E$1+$F$1</f>
        <v>4.381</v>
      </c>
      <c r="F14" s="4" t="n">
        <f aca="false">EXP(E14)</f>
        <v>79.917911370816</v>
      </c>
      <c r="G14" s="2" t="n">
        <f aca="false">F14*$G$1</f>
        <v>6.39343290966528</v>
      </c>
    </row>
    <row r="15" customFormat="false" ht="15" hidden="false" customHeight="false" outlineLevel="0" collapsed="false">
      <c r="A15" s="12" t="n">
        <v>43910</v>
      </c>
      <c r="B15" s="13" t="n">
        <v>13</v>
      </c>
      <c r="C15" s="14"/>
      <c r="D15" s="14"/>
      <c r="E15" s="15" t="n">
        <f aca="false">B15*$E$1+$F$1</f>
        <v>4.5751</v>
      </c>
      <c r="F15" s="16" t="n">
        <f aca="false">EXP(E15)</f>
        <v>97.0377424260035</v>
      </c>
      <c r="G15" s="17" t="n">
        <f aca="false">F15*$G$1</f>
        <v>7.76301939408028</v>
      </c>
    </row>
    <row r="16" customFormat="false" ht="15" hidden="false" customHeight="false" outlineLevel="0" collapsed="false">
      <c r="A16" s="1" t="n">
        <v>43911</v>
      </c>
      <c r="B16" s="2" t="n">
        <v>14</v>
      </c>
      <c r="E16" s="3" t="n">
        <f aca="false">B16*$E$1+$F$1</f>
        <v>4.7692</v>
      </c>
      <c r="F16" s="4" t="n">
        <f aca="false">EXP(E16)</f>
        <v>117.824944291199</v>
      </c>
      <c r="G16" s="2" t="n">
        <f aca="false">F16*$G$1</f>
        <v>9.42599554329594</v>
      </c>
    </row>
    <row r="17" customFormat="false" ht="15" hidden="false" customHeight="false" outlineLevel="0" collapsed="false">
      <c r="A17" s="1" t="n">
        <v>43912</v>
      </c>
      <c r="B17" s="2" t="n">
        <v>15</v>
      </c>
      <c r="E17" s="3" t="n">
        <f aca="false">B17*$E$1+$F$1</f>
        <v>4.9633</v>
      </c>
      <c r="F17" s="4" t="n">
        <f aca="false">EXP(E17)</f>
        <v>143.065132701438</v>
      </c>
      <c r="G17" s="2" t="n">
        <f aca="false">F17*$G$1</f>
        <v>11.4452106161151</v>
      </c>
    </row>
    <row r="18" customFormat="false" ht="15" hidden="false" customHeight="false" outlineLevel="0" collapsed="false">
      <c r="A18" s="1" t="n">
        <v>43913</v>
      </c>
      <c r="B18" s="2" t="n">
        <v>16</v>
      </c>
      <c r="E18" s="3" t="n">
        <f aca="false">B18*$E$1+$F$1</f>
        <v>5.1574</v>
      </c>
      <c r="F18" s="4" t="n">
        <f aca="false">EXP(E18)</f>
        <v>173.712216186543</v>
      </c>
      <c r="G18" s="2" t="n">
        <f aca="false">F18*$G$1</f>
        <v>13.8969772949235</v>
      </c>
    </row>
    <row r="19" customFormat="false" ht="15" hidden="false" customHeight="false" outlineLevel="0" collapsed="false">
      <c r="A19" s="1" t="n">
        <v>43914</v>
      </c>
      <c r="B19" s="2" t="n">
        <v>17</v>
      </c>
      <c r="E19" s="3" t="n">
        <f aca="false">B19*$E$1+$F$1</f>
        <v>5.3515</v>
      </c>
      <c r="F19" s="4" t="n">
        <f aca="false">EXP(E19)</f>
        <v>210.924447366321</v>
      </c>
      <c r="G19" s="2" t="n">
        <f aca="false">F19*$G$1</f>
        <v>16.8739557893057</v>
      </c>
    </row>
    <row r="20" customFormat="false" ht="15" hidden="false" customHeight="false" outlineLevel="0" collapsed="false">
      <c r="A20" s="1" t="n">
        <v>43915</v>
      </c>
      <c r="B20" s="2" t="n">
        <v>18</v>
      </c>
      <c r="E20" s="3" t="n">
        <f aca="false">B20*$E$1+$F$1</f>
        <v>5.5456</v>
      </c>
      <c r="F20" s="4" t="n">
        <f aca="false">EXP(E20)</f>
        <v>256.108197071257</v>
      </c>
      <c r="G20" s="2" t="n">
        <f aca="false">F20*$G$1</f>
        <v>20.4886557657006</v>
      </c>
    </row>
    <row r="21" customFormat="false" ht="15" hidden="false" customHeight="false" outlineLevel="0" collapsed="false">
      <c r="A21" s="1" t="n">
        <v>43916</v>
      </c>
      <c r="B21" s="2" t="n">
        <v>19</v>
      </c>
      <c r="E21" s="3" t="n">
        <f aca="false">B21*$E$1+$F$1</f>
        <v>5.7397</v>
      </c>
      <c r="F21" s="4" t="n">
        <f aca="false">EXP(E21)</f>
        <v>310.971105654598</v>
      </c>
      <c r="G21" s="2" t="n">
        <f aca="false">F21*$G$1</f>
        <v>24.8776884523678</v>
      </c>
    </row>
    <row r="22" customFormat="false" ht="15" hidden="false" customHeight="false" outlineLevel="0" collapsed="false">
      <c r="A22" s="1" t="n">
        <v>43917</v>
      </c>
      <c r="B22" s="2" t="n">
        <v>20</v>
      </c>
      <c r="E22" s="3" t="n">
        <f aca="false">B22*$E$1+$F$1</f>
        <v>5.9338</v>
      </c>
      <c r="F22" s="4" t="n">
        <f aca="false">EXP(E22)</f>
        <v>377.586620256192</v>
      </c>
      <c r="G22" s="2" t="n">
        <f aca="false">F22*$G$1</f>
        <v>30.2069296204954</v>
      </c>
    </row>
    <row r="23" customFormat="false" ht="15" hidden="false" customHeight="false" outlineLevel="0" collapsed="false">
      <c r="A23" s="1" t="n">
        <v>43918</v>
      </c>
      <c r="B23" s="2" t="n">
        <v>21</v>
      </c>
      <c r="E23" s="3" t="n">
        <f aca="false">B23*$E$1+$F$1</f>
        <v>6.1279</v>
      </c>
      <c r="F23" s="4" t="n">
        <f aca="false">EXP(E23)</f>
        <v>458.472357090473</v>
      </c>
      <c r="G23" s="2" t="n">
        <f aca="false">F23*$G$1</f>
        <v>36.6777885672379</v>
      </c>
    </row>
    <row r="24" customFormat="false" ht="15" hidden="false" customHeight="false" outlineLevel="0" collapsed="false">
      <c r="A24" s="1" t="n">
        <v>43919</v>
      </c>
      <c r="B24" s="2" t="n">
        <v>22</v>
      </c>
      <c r="E24" s="3" t="n">
        <f aca="false">B24*$E$1+$F$1</f>
        <v>6.322</v>
      </c>
      <c r="F24" s="4" t="n">
        <f aca="false">EXP(E24)</f>
        <v>556.685250323426</v>
      </c>
      <c r="G24" s="2" t="n">
        <f aca="false">F24*$G$1</f>
        <v>44.5348200258741</v>
      </c>
    </row>
    <row r="25" customFormat="false" ht="15" hidden="false" customHeight="false" outlineLevel="0" collapsed="false">
      <c r="A25" s="1" t="n">
        <v>43920</v>
      </c>
      <c r="B25" s="2" t="n">
        <v>23</v>
      </c>
      <c r="E25" s="3" t="n">
        <f aca="false">B25*$E$1+$F$1</f>
        <v>6.5161</v>
      </c>
      <c r="F25" s="4" t="n">
        <f aca="false">EXP(E25)</f>
        <v>675.937083523011</v>
      </c>
      <c r="G25" s="2" t="n">
        <f aca="false">F25*$G$1</f>
        <v>54.0749666818408</v>
      </c>
    </row>
    <row r="26" customFormat="false" ht="15" hidden="false" customHeight="false" outlineLevel="0" collapsed="false">
      <c r="A26" s="1" t="n">
        <v>43921</v>
      </c>
      <c r="B26" s="2" t="n">
        <v>24</v>
      </c>
      <c r="E26" s="3" t="n">
        <f aca="false">B26*$E$1+$F$1</f>
        <v>6.7102</v>
      </c>
      <c r="F26" s="4" t="n">
        <f aca="false">EXP(E26)</f>
        <v>820.734769991026</v>
      </c>
      <c r="G26" s="2" t="n">
        <f aca="false">F26*$G$1</f>
        <v>65.6587815992821</v>
      </c>
    </row>
    <row r="27" customFormat="false" ht="15" hidden="false" customHeight="false" outlineLevel="0" collapsed="false">
      <c r="A27" s="1" t="n">
        <v>43922</v>
      </c>
      <c r="B27" s="2" t="n">
        <v>25</v>
      </c>
      <c r="E27" s="3" t="n">
        <f aca="false">B27*$E$1+$F$1</f>
        <v>6.9043</v>
      </c>
      <c r="F27" s="4" t="n">
        <f aca="false">EXP(E27)</f>
        <v>996.550683624819</v>
      </c>
      <c r="G27" s="2" t="n">
        <f aca="false">F27*$G$1</f>
        <v>79.7240546899855</v>
      </c>
    </row>
    <row r="28" customFormat="false" ht="15" hidden="false" customHeight="false" outlineLevel="0" collapsed="false">
      <c r="A28" s="1" t="n">
        <v>43923</v>
      </c>
      <c r="B28" s="2" t="n">
        <v>26</v>
      </c>
      <c r="E28" s="3" t="n">
        <f aca="false">B28*$E$1+$F$1</f>
        <v>7.0984</v>
      </c>
      <c r="F28" s="4" t="n">
        <f aca="false">EXP(E28)</f>
        <v>1210.02947766421</v>
      </c>
      <c r="G28" s="2" t="n">
        <f aca="false">F28*$G$1</f>
        <v>96.8023582131365</v>
      </c>
    </row>
    <row r="29" customFormat="false" ht="15" hidden="false" customHeight="false" outlineLevel="0" collapsed="false">
      <c r="A29" s="1" t="n">
        <v>43924</v>
      </c>
      <c r="B29" s="2" t="n">
        <v>27</v>
      </c>
      <c r="E29" s="3" t="n">
        <f aca="false">B29*$E$1+$F$1</f>
        <v>7.2925</v>
      </c>
      <c r="F29" s="4" t="n">
        <f aca="false">EXP(E29)</f>
        <v>1469.2392076744</v>
      </c>
      <c r="G29" s="2" t="n">
        <f aca="false">F29*$G$1</f>
        <v>117.539136613952</v>
      </c>
    </row>
    <row r="30" customFormat="false" ht="13.8" hidden="false" customHeight="false" outlineLevel="0" collapsed="false">
      <c r="A30" s="18" t="n">
        <v>43925</v>
      </c>
      <c r="B30" s="19" t="n">
        <v>28</v>
      </c>
      <c r="C30" s="20"/>
      <c r="D30" s="20"/>
      <c r="E30" s="21" t="n">
        <f aca="false">B30*$E$1+$F$1</f>
        <v>7.4866</v>
      </c>
      <c r="F30" s="22" t="n">
        <f aca="false">EXP(E30)</f>
        <v>1783.97624951642</v>
      </c>
      <c r="G30" s="23" t="n">
        <f aca="false">F30*$G$1</f>
        <v>142.718099961314</v>
      </c>
    </row>
    <row r="31" customFormat="false" ht="15" hidden="false" customHeight="false" outlineLevel="0" collapsed="false">
      <c r="A31" s="1" t="n">
        <v>43926</v>
      </c>
      <c r="B31" s="2" t="n">
        <v>29</v>
      </c>
      <c r="E31" s="3" t="n">
        <f aca="false">B31*$E$1+$F$1</f>
        <v>7.6807</v>
      </c>
      <c r="F31" s="4" t="n">
        <f aca="false">EXP(E31)</f>
        <v>2166.13553614338</v>
      </c>
      <c r="G31" s="2" t="n">
        <f aca="false">F31*$G$1</f>
        <v>173.290842891471</v>
      </c>
    </row>
    <row r="32" customFormat="false" ht="15" hidden="false" customHeight="false" outlineLevel="0" collapsed="false">
      <c r="A32" s="1" t="n">
        <v>43927</v>
      </c>
      <c r="B32" s="2" t="n">
        <v>30</v>
      </c>
      <c r="E32" s="3" t="n">
        <f aca="false">B32*$E$1+$F$1</f>
        <v>7.8748</v>
      </c>
      <c r="F32" s="4" t="n">
        <f aca="false">EXP(E32)</f>
        <v>2630.16010567129</v>
      </c>
      <c r="G32" s="2" t="n">
        <f aca="false">F32*$G$1</f>
        <v>210.412808453703</v>
      </c>
    </row>
    <row r="33" customFormat="false" ht="15" hidden="false" customHeight="false" outlineLevel="0" collapsed="false">
      <c r="A33" s="1" t="n">
        <v>43928</v>
      </c>
      <c r="B33" s="2" t="n">
        <v>31</v>
      </c>
      <c r="E33" s="3" t="n">
        <f aca="false">B33*$E$1+$F$1</f>
        <v>8.0689</v>
      </c>
      <c r="F33" s="4" t="n">
        <f aca="false">EXP(E33)</f>
        <v>3193.58695060295</v>
      </c>
      <c r="G33" s="2" t="n">
        <f aca="false">F33*$G$1</f>
        <v>255.486956048236</v>
      </c>
    </row>
    <row r="34" customFormat="false" ht="15" hidden="false" customHeight="false" outlineLevel="0" collapsed="false">
      <c r="A34" s="1" t="n">
        <v>43929</v>
      </c>
      <c r="B34" s="2" t="n">
        <v>32</v>
      </c>
      <c r="E34" s="3" t="n">
        <f aca="false">B34*$E$1+$F$1</f>
        <v>8.263</v>
      </c>
      <c r="F34" s="4" t="n">
        <f aca="false">EXP(E34)</f>
        <v>3877.70979761643</v>
      </c>
      <c r="G34" s="2" t="n">
        <f aca="false">F34*$G$1</f>
        <v>310.216783809315</v>
      </c>
    </row>
    <row r="35" customFormat="false" ht="15" hidden="false" customHeight="false" outlineLevel="0" collapsed="false">
      <c r="A35" s="1" t="n">
        <v>43930</v>
      </c>
      <c r="B35" s="2" t="n">
        <v>33</v>
      </c>
      <c r="E35" s="3" t="n">
        <f aca="false">B35*$E$1+$F$1</f>
        <v>8.4571</v>
      </c>
      <c r="F35" s="4" t="n">
        <f aca="false">EXP(E35)</f>
        <v>4708.38386651459</v>
      </c>
      <c r="G35" s="2" t="n">
        <f aca="false">F35*$G$1</f>
        <v>376.670709321167</v>
      </c>
    </row>
    <row r="36" customFormat="false" ht="15" hidden="false" customHeight="false" outlineLevel="0" collapsed="false">
      <c r="A36" s="1" t="n">
        <v>43931</v>
      </c>
      <c r="B36" s="2" t="n">
        <v>34</v>
      </c>
      <c r="E36" s="3" t="n">
        <f aca="false">B36*$E$1+$F$1</f>
        <v>8.6512</v>
      </c>
      <c r="F36" s="4" t="n">
        <f aca="false">EXP(E36)</f>
        <v>5717.00302278468</v>
      </c>
      <c r="G36" s="2" t="n">
        <f aca="false">F36*$G$1</f>
        <v>457.360241822775</v>
      </c>
    </row>
    <row r="37" customFormat="false" ht="15" hidden="false" customHeight="false" outlineLevel="0" collapsed="false">
      <c r="A37" s="1" t="n">
        <v>43932</v>
      </c>
      <c r="B37" s="2" t="n">
        <v>35</v>
      </c>
      <c r="E37" s="3" t="n">
        <f aca="false">B37*$E$1+$F$1</f>
        <v>8.8453</v>
      </c>
      <c r="F37" s="4" t="n">
        <f aca="false">EXP(E37)</f>
        <v>6941.68625353051</v>
      </c>
      <c r="G37" s="2" t="n">
        <f aca="false">F37*$G$1</f>
        <v>555.334900282441</v>
      </c>
    </row>
    <row r="38" customFormat="false" ht="15" hidden="false" customHeight="false" outlineLevel="0" collapsed="false">
      <c r="A38" s="1" t="n">
        <v>43933</v>
      </c>
      <c r="B38" s="2" t="n">
        <v>36</v>
      </c>
      <c r="E38" s="3" t="n">
        <f aca="false">B38*$E$1+$F$1</f>
        <v>9.0394</v>
      </c>
      <c r="F38" s="4" t="n">
        <f aca="false">EXP(E38)</f>
        <v>8428.71830754833</v>
      </c>
      <c r="G38" s="2" t="n">
        <f aca="false">F38*$G$1</f>
        <v>674.297464603867</v>
      </c>
    </row>
    <row r="39" customFormat="false" ht="15" hidden="false" customHeight="false" outlineLevel="0" collapsed="false">
      <c r="A39" s="1" t="n">
        <v>43934</v>
      </c>
      <c r="B39" s="2" t="n">
        <v>37</v>
      </c>
      <c r="E39" s="3" t="n">
        <f aca="false">B39*$E$1+$F$1</f>
        <v>9.2335</v>
      </c>
      <c r="F39" s="4" t="n">
        <f aca="false">EXP(E39)</f>
        <v>10234.2989460044</v>
      </c>
      <c r="G39" s="2" t="n">
        <f aca="false">F39*$G$1</f>
        <v>818.743915680352</v>
      </c>
    </row>
    <row r="40" customFormat="false" ht="15" hidden="false" customHeight="false" outlineLevel="0" collapsed="false">
      <c r="A40" s="1" t="n">
        <v>43935</v>
      </c>
      <c r="B40" s="2" t="n">
        <v>38</v>
      </c>
      <c r="E40" s="3" t="n">
        <f aca="false">B40*$E$1+$F$1</f>
        <v>9.4276</v>
      </c>
      <c r="F40" s="4" t="n">
        <f aca="false">EXP(E40)</f>
        <v>12426.6669135669</v>
      </c>
      <c r="G40" s="2" t="n">
        <f aca="false">F40*$G$1</f>
        <v>994.133353085355</v>
      </c>
    </row>
    <row r="41" customFormat="false" ht="15" hidden="false" customHeight="false" outlineLevel="0" collapsed="false">
      <c r="A41" s="1" t="n">
        <v>43936</v>
      </c>
      <c r="B41" s="2" t="n">
        <v>39</v>
      </c>
      <c r="E41" s="3" t="n">
        <f aca="false">B41*$E$1+$F$1</f>
        <v>9.6217</v>
      </c>
      <c r="F41" s="4" t="n">
        <f aca="false">EXP(E41)</f>
        <v>15088.6789017461</v>
      </c>
      <c r="G41" s="2" t="n">
        <f aca="false">F41*$G$1</f>
        <v>1207.09431213969</v>
      </c>
    </row>
    <row r="42" customFormat="false" ht="15" hidden="false" customHeight="false" outlineLevel="0" collapsed="false">
      <c r="A42" s="1" t="n">
        <v>43937</v>
      </c>
      <c r="B42" s="2" t="n">
        <v>40</v>
      </c>
      <c r="E42" s="3" t="n">
        <f aca="false">B42*$E$1+$F$1</f>
        <v>9.8158</v>
      </c>
      <c r="F42" s="4" t="n">
        <f aca="false">EXP(E42)</f>
        <v>18320.9409718256</v>
      </c>
      <c r="G42" s="2" t="n">
        <f aca="false">F42*$G$1</f>
        <v>1465.67527774605</v>
      </c>
    </row>
    <row r="43" customFormat="false" ht="15" hidden="false" customHeight="false" outlineLevel="0" collapsed="false">
      <c r="A43" s="1" t="n">
        <v>43938</v>
      </c>
      <c r="B43" s="2" t="n">
        <v>41</v>
      </c>
      <c r="E43" s="3" t="n">
        <f aca="false">B43*$E$1+$F$1</f>
        <v>10.0099</v>
      </c>
      <c r="F43" s="4" t="n">
        <f aca="false">EXP(E43)</f>
        <v>22245.6107840081</v>
      </c>
      <c r="G43" s="2" t="n">
        <f aca="false">F43*$G$1</f>
        <v>1779.64886272065</v>
      </c>
    </row>
    <row r="44" customFormat="false" ht="15" hidden="false" customHeight="false" outlineLevel="0" collapsed="false">
      <c r="A44" s="1" t="n">
        <v>43939</v>
      </c>
      <c r="B44" s="2" t="n">
        <v>42</v>
      </c>
      <c r="E44" s="3" t="n">
        <f aca="false">B44*$E$1+$F$1</f>
        <v>10.204</v>
      </c>
      <c r="F44" s="4" t="n">
        <f aca="false">EXP(E44)</f>
        <v>27011.0143313379</v>
      </c>
      <c r="G44" s="2" t="n">
        <f aca="false">F44*$G$1</f>
        <v>2160.88114650703</v>
      </c>
    </row>
    <row r="45" customFormat="false" ht="15" hidden="false" customHeight="false" outlineLevel="0" collapsed="false">
      <c r="A45" s="1" t="n">
        <v>43940</v>
      </c>
      <c r="B45" s="2" t="n">
        <v>43</v>
      </c>
      <c r="E45" s="3" t="n">
        <f aca="false">B45*$E$1+$F$1</f>
        <v>10.3981</v>
      </c>
      <c r="F45" s="4" t="n">
        <f aca="false">EXP(E45)</f>
        <v>32797.2516597401</v>
      </c>
      <c r="G45" s="2" t="n">
        <f aca="false">F45*$G$1</f>
        <v>2623.7801327792</v>
      </c>
    </row>
    <row r="46" customFormat="false" ht="15" hidden="false" customHeight="false" outlineLevel="0" collapsed="false">
      <c r="A46" s="1" t="n">
        <v>43941</v>
      </c>
      <c r="B46" s="2" t="n">
        <v>44</v>
      </c>
      <c r="E46" s="3" t="n">
        <f aca="false">B46*$E$1+$F$1</f>
        <v>10.5922</v>
      </c>
      <c r="F46" s="4" t="n">
        <f aca="false">EXP(E46)</f>
        <v>39823.0034325055</v>
      </c>
      <c r="G46" s="2" t="n">
        <f aca="false">F46*$G$1</f>
        <v>3185.84027460044</v>
      </c>
    </row>
    <row r="47" customFormat="false" ht="15" hidden="false" customHeight="false" outlineLevel="0" collapsed="false">
      <c r="A47" s="1" t="n">
        <v>43942</v>
      </c>
      <c r="B47" s="2" t="n">
        <v>45</v>
      </c>
      <c r="E47" s="3" t="n">
        <f aca="false">B47*$E$1+$F$1</f>
        <v>10.7863</v>
      </c>
      <c r="F47" s="4" t="n">
        <f aca="false">EXP(E47)</f>
        <v>48353.7955813553</v>
      </c>
      <c r="G47" s="2" t="n">
        <f aca="false">F47*$G$1</f>
        <v>3868.30364650843</v>
      </c>
    </row>
    <row r="48" customFormat="false" ht="15" hidden="false" customHeight="false" outlineLevel="0" collapsed="false">
      <c r="A48" s="1" t="n">
        <v>43943</v>
      </c>
      <c r="B48" s="2" t="n">
        <v>46</v>
      </c>
      <c r="E48" s="3" t="n">
        <f aca="false">B48*$E$1+$F$1</f>
        <v>10.9804</v>
      </c>
      <c r="F48" s="4" t="n">
        <f aca="false">EXP(E48)</f>
        <v>58712.0343920379</v>
      </c>
      <c r="G48" s="2" t="n">
        <f aca="false">F48*$G$1</f>
        <v>4696.96275136303</v>
      </c>
    </row>
    <row r="49" customFormat="false" ht="15" hidden="false" customHeight="false" outlineLevel="0" collapsed="false">
      <c r="A49" s="1" t="n">
        <v>43944</v>
      </c>
      <c r="B49" s="2" t="n">
        <v>47</v>
      </c>
      <c r="E49" s="3" t="n">
        <f aca="false">B49*$E$1+$F$1</f>
        <v>11.1745</v>
      </c>
      <c r="F49" s="4" t="n">
        <f aca="false">EXP(E49)</f>
        <v>71289.191282866</v>
      </c>
      <c r="G49" s="2" t="n">
        <f aca="false">F49*$G$1</f>
        <v>5703.13530262928</v>
      </c>
    </row>
    <row r="50" customFormat="false" ht="15" hidden="false" customHeight="false" outlineLevel="0" collapsed="false">
      <c r="A50" s="1" t="n">
        <v>43945</v>
      </c>
      <c r="B50" s="2" t="n">
        <v>48</v>
      </c>
      <c r="E50" s="3" t="n">
        <f aca="false">B50*$E$1+$F$1</f>
        <v>11.3686</v>
      </c>
      <c r="F50" s="4" t="n">
        <f aca="false">EXP(E50)</f>
        <v>86560.5977784727</v>
      </c>
      <c r="G50" s="2" t="n">
        <f aca="false">F50*$G$1</f>
        <v>6924.84782227781</v>
      </c>
    </row>
    <row r="51" customFormat="false" ht="15" hidden="false" customHeight="false" outlineLevel="0" collapsed="false">
      <c r="A51" s="1" t="n">
        <v>43946</v>
      </c>
      <c r="B51" s="2" t="n">
        <v>49</v>
      </c>
      <c r="E51" s="3" t="n">
        <f aca="false">B51*$E$1+$F$1</f>
        <v>11.5627</v>
      </c>
      <c r="F51" s="4" t="n">
        <f aca="false">EXP(E51)</f>
        <v>105103.409828797</v>
      </c>
      <c r="G51" s="2" t="n">
        <f aca="false">F51*$G$1</f>
        <v>8408.27278630373</v>
      </c>
    </row>
    <row r="52" customFormat="false" ht="15" hidden="false" customHeight="false" outlineLevel="0" collapsed="false">
      <c r="A52" s="1" t="n">
        <v>43947</v>
      </c>
      <c r="B52" s="2" t="n">
        <v>50</v>
      </c>
      <c r="E52" s="3" t="n">
        <f aca="false">B52*$E$1+$F$1</f>
        <v>11.7568</v>
      </c>
      <c r="F52" s="4" t="n">
        <f aca="false">EXP(E52)</f>
        <v>127618.420403137</v>
      </c>
      <c r="G52" s="2" t="n">
        <f aca="false">F52*$G$1</f>
        <v>10209.473632251</v>
      </c>
    </row>
    <row r="53" customFormat="false" ht="15" hidden="false" customHeight="false" outlineLevel="0" collapsed="false">
      <c r="A53" s="1" t="n">
        <v>43948</v>
      </c>
      <c r="B53" s="2" t="n">
        <v>51</v>
      </c>
      <c r="E53" s="3" t="n">
        <f aca="false">B53*$E$1+$F$1</f>
        <v>11.9509</v>
      </c>
      <c r="F53" s="4" t="n">
        <f aca="false">EXP(E53)</f>
        <v>154956.54472791</v>
      </c>
      <c r="G53" s="2" t="n">
        <f aca="false">F53*$G$1</f>
        <v>12396.5235782328</v>
      </c>
    </row>
    <row r="54" customFormat="false" ht="15" hidden="false" customHeight="false" outlineLevel="0" collapsed="false">
      <c r="A54" s="1" t="n">
        <v>43949</v>
      </c>
      <c r="B54" s="2" t="n">
        <v>52</v>
      </c>
      <c r="E54" s="3" t="n">
        <f aca="false">B54*$E$1+$F$1</f>
        <v>12.145</v>
      </c>
      <c r="F54" s="4" t="n">
        <f aca="false">EXP(E54)</f>
        <v>188150.979131087</v>
      </c>
      <c r="G54" s="2" t="n">
        <f aca="false">F54*$G$1</f>
        <v>15052.078330487</v>
      </c>
    </row>
    <row r="55" customFormat="false" ht="15" hidden="false" customHeight="false" outlineLevel="0" collapsed="false">
      <c r="A55" s="1" t="n">
        <v>43950</v>
      </c>
      <c r="B55" s="2" t="n">
        <v>53</v>
      </c>
      <c r="E55" s="3" t="n">
        <f aca="false">B55*$E$1+$F$1</f>
        <v>12.3391</v>
      </c>
      <c r="F55" s="4" t="n">
        <f aca="false">EXP(E55)</f>
        <v>228456.248880274</v>
      </c>
      <c r="G55" s="2" t="n">
        <f aca="false">F55*$G$1</f>
        <v>18276.4999104219</v>
      </c>
    </row>
    <row r="56" customFormat="false" ht="15" hidden="false" customHeight="false" outlineLevel="0" collapsed="false">
      <c r="A56" s="1" t="n">
        <v>43951</v>
      </c>
      <c r="B56" s="2" t="n">
        <v>54</v>
      </c>
      <c r="E56" s="3" t="n">
        <f aca="false">B56*$E$1+$F$1</f>
        <v>12.5332</v>
      </c>
      <c r="F56" s="4" t="n">
        <f aca="false">EXP(E56)</f>
        <v>277395.620758808</v>
      </c>
      <c r="G56" s="2" t="n">
        <f aca="false">F56*$G$1</f>
        <v>22191.6496607046</v>
      </c>
    </row>
    <row r="57" customFormat="false" ht="15" hidden="false" customHeight="false" outlineLevel="0" collapsed="false">
      <c r="A57" s="1" t="n">
        <v>43952</v>
      </c>
      <c r="B57" s="2" t="n">
        <v>55</v>
      </c>
      <c r="E57" s="3" t="n">
        <f aca="false">B57*$E$1+$F$1</f>
        <v>12.7273</v>
      </c>
      <c r="F57" s="4" t="n">
        <f aca="false">EXP(E57)</f>
        <v>336818.672254794</v>
      </c>
      <c r="G57" s="2" t="n">
        <f aca="false">F57*$G$1</f>
        <v>26945.4937803835</v>
      </c>
    </row>
    <row r="58" customFormat="false" ht="15" hidden="false" customHeight="false" outlineLevel="0" collapsed="false">
      <c r="A58" s="1" t="n">
        <v>43953</v>
      </c>
      <c r="B58" s="2" t="n">
        <v>56</v>
      </c>
      <c r="E58" s="3" t="n">
        <f aca="false">B58*$E$1+$F$1</f>
        <v>12.9214</v>
      </c>
      <c r="F58" s="4" t="n">
        <f aca="false">EXP(E58)</f>
        <v>408971.19308932</v>
      </c>
      <c r="G58" s="2" t="n">
        <f aca="false">F58*$G$1</f>
        <v>32717.6954471456</v>
      </c>
    </row>
    <row r="59" customFormat="false" ht="15" hidden="false" customHeight="false" outlineLevel="0" collapsed="false">
      <c r="A59" s="1" t="n">
        <v>43954</v>
      </c>
      <c r="B59" s="2" t="n">
        <v>57</v>
      </c>
      <c r="E59" s="3" t="n">
        <f aca="false">B59*$E$1+$F$1</f>
        <v>13.1155</v>
      </c>
      <c r="F59" s="4" t="n">
        <f aca="false">EXP(E59)</f>
        <v>496580.060889191</v>
      </c>
      <c r="G59" s="2" t="n">
        <f aca="false">F59*$G$1</f>
        <v>39726.4048711353</v>
      </c>
    </row>
    <row r="60" customFormat="false" ht="15" hidden="false" customHeight="false" outlineLevel="0" collapsed="false">
      <c r="A60" s="1" t="n">
        <v>43955</v>
      </c>
      <c r="B60" s="2" t="n">
        <v>58</v>
      </c>
      <c r="E60" s="3" t="n">
        <f aca="false">B60*$E$1+$F$1</f>
        <v>13.3096</v>
      </c>
      <c r="F60" s="4" t="n">
        <f aca="false">EXP(E60)</f>
        <v>602956.298730939</v>
      </c>
      <c r="G60" s="2" t="n">
        <f aca="false">F60*$G$1</f>
        <v>48236.5038984751</v>
      </c>
    </row>
    <row r="61" customFormat="false" ht="15" hidden="false" customHeight="false" outlineLevel="0" collapsed="false">
      <c r="A61" s="1" t="n">
        <v>43956</v>
      </c>
      <c r="B61" s="2" t="n">
        <v>59</v>
      </c>
      <c r="E61" s="3" t="n">
        <f aca="false">B61*$E$1+$F$1</f>
        <v>13.5037</v>
      </c>
      <c r="F61" s="4" t="n">
        <f aca="false">EXP(E61)</f>
        <v>732120.209434746</v>
      </c>
      <c r="G61" s="2" t="n">
        <f aca="false">F61*$G$1</f>
        <v>58569.6167547797</v>
      </c>
    </row>
    <row r="62" customFormat="false" ht="15" hidden="false" customHeight="false" outlineLevel="0" collapsed="false">
      <c r="A62" s="1" t="n">
        <v>43957</v>
      </c>
      <c r="B62" s="2" t="n">
        <v>60</v>
      </c>
      <c r="E62" s="3" t="n">
        <f aca="false">B62*$E$1+$F$1</f>
        <v>13.6978</v>
      </c>
      <c r="F62" s="4" t="n">
        <f aca="false">EXP(E62)</f>
        <v>888953.315838828</v>
      </c>
      <c r="G62" s="2" t="n">
        <f aca="false">F62*$G$1</f>
        <v>71116.2652671063</v>
      </c>
    </row>
    <row r="63" customFormat="false" ht="15" hidden="false" customHeight="false" outlineLevel="0" collapsed="false">
      <c r="A63" s="1" t="n">
        <v>43958</v>
      </c>
      <c r="B63" s="2" t="n">
        <v>61</v>
      </c>
      <c r="E63" s="3" t="n">
        <f aca="false">B63*$E$1+$F$1</f>
        <v>13.8919</v>
      </c>
      <c r="F63" s="4" t="n">
        <f aca="false">EXP(E63)</f>
        <v>1079382.84936974</v>
      </c>
      <c r="G63" s="2" t="n">
        <f aca="false">F63*$G$1</f>
        <v>86350.6279495794</v>
      </c>
    </row>
    <row r="64" customFormat="false" ht="15" hidden="false" customHeight="false" outlineLevel="0" collapsed="false">
      <c r="A64" s="1" t="n">
        <v>43959</v>
      </c>
      <c r="B64" s="2" t="n">
        <v>62</v>
      </c>
      <c r="E64" s="3" t="n">
        <f aca="false">B64*$E$1+$F$1</f>
        <v>14.086</v>
      </c>
      <c r="F64" s="4" t="n">
        <f aca="false">EXP(E64)</f>
        <v>1310605.75932964</v>
      </c>
      <c r="G64" s="2" t="n">
        <f aca="false">F64*$G$1</f>
        <v>104848.460746371</v>
      </c>
    </row>
    <row r="65" customFormat="false" ht="15" hidden="false" customHeight="false" outlineLevel="0" collapsed="false">
      <c r="A65" s="1" t="n">
        <v>43960</v>
      </c>
      <c r="B65" s="2" t="n">
        <v>63</v>
      </c>
      <c r="E65" s="3" t="n">
        <f aca="false">B65*$E$1+$F$1</f>
        <v>14.2801</v>
      </c>
      <c r="F65" s="4" t="n">
        <f aca="false">EXP(E65)</f>
        <v>1591360.7089375</v>
      </c>
      <c r="G65" s="2" t="n">
        <f aca="false">F65*$G$1</f>
        <v>127308.856715</v>
      </c>
    </row>
    <row r="66" customFormat="false" ht="15" hidden="false" customHeight="false" outlineLevel="0" collapsed="false">
      <c r="A66" s="1" t="n">
        <v>43961</v>
      </c>
      <c r="B66" s="2" t="n">
        <v>64</v>
      </c>
      <c r="E66" s="3" t="n">
        <f aca="false">B66*$E$1+$F$1</f>
        <v>14.4742</v>
      </c>
      <c r="F66" s="4" t="n">
        <f aca="false">EXP(E66)</f>
        <v>1932258.33773641</v>
      </c>
      <c r="G66" s="2" t="n">
        <f aca="false">F66*$G$1</f>
        <v>154580.667018913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7.29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" t="n">
        <v>43906</v>
      </c>
      <c r="B1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2020-03-18T03:02:21Z</dcterms:created>
  <dc:creator>Lang, Carlos A</dc:creator>
  <dc:description/>
  <cp:keywords>CTPClassification=CTP_NT</cp:keywords>
  <dc:language>en-US</dc:language>
  <cp:lastModifiedBy/>
  <dcterms:modified xsi:type="dcterms:W3CDTF">2020-03-20T09:49:17Z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TPClassification">
    <vt:lpwstr>CTP_NT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TimeStamp">
    <vt:lpwstr>2020-03-19 19:43:55Z</vt:lpwstr>
  </property>
  <property fmtid="{D5CDD505-2E9C-101B-9397-08002B2CF9AE}" pid="7" name="CTP_WWID">
    <vt:lpwstr>NA</vt:lpwstr>
  </property>
  <property fmtid="{D5CDD505-2E9C-101B-9397-08002B2CF9AE}" pid="8" name="ContentTypeId">
    <vt:lpwstr>0x010100C7FB818702760E47904353CB588DB152</vt:lpwstr>
  </property>
  <property fmtid="{D5CDD505-2E9C-101B-9397-08002B2CF9AE}" pid="9" name="DocSecurity">
    <vt:i4>0</vt:i4>
  </property>
  <property fmtid="{D5CDD505-2E9C-101B-9397-08002B2CF9AE}" pid="10" name="HyperlinksChanged">
    <vt:bool>0</vt:bool>
  </property>
  <property fmtid="{D5CDD505-2E9C-101B-9397-08002B2CF9AE}" pid="11" name="LinksUpToDate">
    <vt:bool>0</vt:bool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TitusGUID">
    <vt:lpwstr>cd32064b-25ea-464e-943b-b22709092388</vt:lpwstr>
  </property>
</Properties>
</file>