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genieria\2k24\herramientas_II\Herramientas_II\"/>
    </mc:Choice>
  </mc:AlternateContent>
  <bookViews>
    <workbookView xWindow="0" yWindow="0" windowWidth="20490" windowHeight="7755" firstSheet="6" activeTab="8"/>
  </bookViews>
  <sheets>
    <sheet name="Constantes, formulas, fechas" sheetId="1" r:id="rId1"/>
    <sheet name="Series de datos" sheetId="2" r:id="rId2"/>
    <sheet name="progresion geometrica" sheetId="3" r:id="rId3"/>
    <sheet name="formato personalizado" sheetId="4" r:id="rId4"/>
    <sheet name="formato estandar" sheetId="5" r:id="rId5"/>
    <sheet name=" form personalizado" sheetId="6" r:id="rId6"/>
    <sheet name="form pers condiciones" sheetId="7" r:id="rId7"/>
    <sheet name="format pers de fechas" sheetId="8" r:id="rId8"/>
    <sheet name="form. pers. de fecha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9" l="1"/>
  <c r="E14" i="9"/>
  <c r="B16" i="9"/>
  <c r="B14" i="9"/>
  <c r="E5" i="9"/>
  <c r="E6" i="9"/>
  <c r="E7" i="9"/>
  <c r="E8" i="9"/>
  <c r="E9" i="9"/>
  <c r="E10" i="9"/>
  <c r="E11" i="9"/>
  <c r="E4" i="9"/>
  <c r="J20" i="4" l="1"/>
  <c r="J19" i="4"/>
  <c r="J18" i="4"/>
  <c r="J17" i="4"/>
  <c r="J9" i="4"/>
  <c r="J8" i="4"/>
  <c r="J7" i="4"/>
  <c r="J6" i="4"/>
  <c r="J10" i="4" s="1"/>
  <c r="E10" i="4"/>
  <c r="E7" i="4"/>
  <c r="E8" i="4"/>
  <c r="E9" i="4"/>
  <c r="E6" i="4"/>
  <c r="C20" i="6"/>
  <c r="J21" i="4" l="1"/>
  <c r="C36" i="1"/>
  <c r="F36" i="1" s="1"/>
  <c r="F33" i="1"/>
  <c r="G26" i="1"/>
  <c r="C21" i="1"/>
  <c r="C8" i="1"/>
</calcChain>
</file>

<file path=xl/sharedStrings.xml><?xml version="1.0" encoding="utf-8"?>
<sst xmlns="http://schemas.openxmlformats.org/spreadsheetml/2006/main" count="285" uniqueCount="221">
  <si>
    <t>CONSTANTES</t>
  </si>
  <si>
    <t>Texto</t>
  </si>
  <si>
    <t>FORMULAS</t>
  </si>
  <si>
    <t>*TEXTO</t>
  </si>
  <si>
    <t>*NUMEROS</t>
  </si>
  <si>
    <t>SE alinea al margen izquierdo dentro de la celda</t>
  </si>
  <si>
    <t>Se alinea al margen derecho dentro de la celda</t>
  </si>
  <si>
    <t>PARA EL CASO DE LAS FECHAS</t>
  </si>
  <si>
    <t>Ej: Calcular la cantidad de dias transcurridos desde la fecha de nacimiento de una persona</t>
  </si>
  <si>
    <t>fecha de nacimiento</t>
  </si>
  <si>
    <t xml:space="preserve">fecha actual </t>
  </si>
  <si>
    <t>PARA EL CASO DE LAS HORAS</t>
  </si>
  <si>
    <t>x=</t>
  </si>
  <si>
    <t>EJEMPLO: Cálculos con horas.</t>
  </si>
  <si>
    <t>Calcular cuánto me deben abonar por 4 hs de trabajo, sabiendo que por cada hora de trabajo se abona 130$</t>
  </si>
  <si>
    <t>Horas en EN FORMATO DE HH:MM</t>
  </si>
  <si>
    <t>Horas en FORMATO NUMERICO</t>
  </si>
  <si>
    <t>Monto por Hora:</t>
  </si>
  <si>
    <t>FECHA Y HORA EN LA MISMA CELDA</t>
  </si>
  <si>
    <t>Ejemplos de constantes</t>
  </si>
  <si>
    <t>texto</t>
  </si>
  <si>
    <t>se ingresan uno por uno</t>
  </si>
  <si>
    <t>EJEMPLO 4: Ingresando como entrada de la serie de datos un elemento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</si>
  <si>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</si>
  <si>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</si>
  <si>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</si>
  <si>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</si>
  <si>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</si>
  <si>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</si>
  <si>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</si>
  <si>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</si>
  <si>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</si>
  <si>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</si>
  <si>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</si>
  <si>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</si>
  <si>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</si>
  <si>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</si>
  <si>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</si>
  <si>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</si>
  <si>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</si>
  <si>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</si>
  <si>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</si>
  <si>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</si>
  <si>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</si>
  <si>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</si>
  <si>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</si>
  <si>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</si>
  <si>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</si>
  <si>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</si>
  <si>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</si>
  <si>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</si>
  <si>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</si>
  <si>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</si>
  <si>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</si>
  <si>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</si>
  <si>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</si>
  <si>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</si>
  <si>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</si>
  <si>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</si>
  <si>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</si>
  <si>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</si>
  <si>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</si>
  <si>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</si>
  <si>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1er turno</t>
  </si>
  <si>
    <t>2do turno</t>
  </si>
  <si>
    <t>3er turno</t>
  </si>
  <si>
    <t>4to turno</t>
  </si>
  <si>
    <t>5to turno</t>
  </si>
  <si>
    <t>6to turno</t>
  </si>
  <si>
    <t>7mo turno</t>
  </si>
  <si>
    <t>8vo turno</t>
  </si>
  <si>
    <t>9no turno</t>
  </si>
  <si>
    <t>10mo turno</t>
  </si>
  <si>
    <t>11mo turno</t>
  </si>
  <si>
    <t>12mo turno</t>
  </si>
  <si>
    <t>13er turno</t>
  </si>
  <si>
    <t>14to turno</t>
  </si>
  <si>
    <t>15to turno</t>
  </si>
  <si>
    <t>16to turno</t>
  </si>
  <si>
    <t>17mo turno</t>
  </si>
  <si>
    <t>18vo turno</t>
  </si>
  <si>
    <t>19no turno</t>
  </si>
  <si>
    <t>20mo turno</t>
  </si>
  <si>
    <t>21er turno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</si>
  <si>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</si>
  <si>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</si>
  <si>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</si>
  <si>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</si>
  <si>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</si>
  <si>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</si>
  <si>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</si>
  <si>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</si>
  <si>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</si>
  <si>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</si>
  <si>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</si>
  <si>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texto 12</t>
  </si>
  <si>
    <t>texto 13</t>
  </si>
  <si>
    <t>texto 14</t>
  </si>
  <si>
    <t>texto 15</t>
  </si>
  <si>
    <t>texto 16</t>
  </si>
  <si>
    <t>texto 17</t>
  </si>
  <si>
    <t>texto 18</t>
  </si>
  <si>
    <t>texto 19</t>
  </si>
  <si>
    <t>texto 20</t>
  </si>
  <si>
    <t>texto 21</t>
  </si>
  <si>
    <t>promocionado</t>
  </si>
  <si>
    <t>regular</t>
  </si>
  <si>
    <t>desaprobado</t>
  </si>
  <si>
    <t>ausente</t>
  </si>
  <si>
    <t>constante</t>
  </si>
  <si>
    <t>Elemento de referencia</t>
  </si>
  <si>
    <t>dias laborables</t>
  </si>
  <si>
    <t>lunes de diciembre</t>
  </si>
  <si>
    <t>Primer dia de cada mes del 2020</t>
  </si>
  <si>
    <t>tipos de interes</t>
  </si>
  <si>
    <t>Progresion aritmetica</t>
  </si>
  <si>
    <t>progresion geometrica</t>
  </si>
  <si>
    <t>Gastos de material en mamposteria</t>
  </si>
  <si>
    <t>Materiales</t>
  </si>
  <si>
    <t>Cantidad</t>
  </si>
  <si>
    <t>Precio Unitario</t>
  </si>
  <si>
    <t>Subtotal</t>
  </si>
  <si>
    <t>Ladrillos (unidades)</t>
  </si>
  <si>
    <t>Arena común (m3)</t>
  </si>
  <si>
    <t>Cal hidratada (bolsa)</t>
  </si>
  <si>
    <t>cemento (bolsa)</t>
  </si>
  <si>
    <t>Total</t>
  </si>
  <si>
    <t>4 m3</t>
  </si>
  <si>
    <t>3062 unidades</t>
  </si>
  <si>
    <t>10 bolsas</t>
  </si>
  <si>
    <t>8 bolsas</t>
  </si>
  <si>
    <t>FORMATO ESTANDAR DE NUMEROS: formatos predefinidos por excel listos para ser aplicados.</t>
  </si>
  <si>
    <t>Ejemplos de introduccion</t>
  </si>
  <si>
    <t>Nombre del formato aplicado</t>
  </si>
  <si>
    <t>valor</t>
  </si>
  <si>
    <t>General</t>
  </si>
  <si>
    <t>Numero</t>
  </si>
  <si>
    <t>Moneda</t>
  </si>
  <si>
    <t>Porcentaje</t>
  </si>
  <si>
    <t>Fraccion</t>
  </si>
  <si>
    <t>657898</t>
  </si>
  <si>
    <t>Capacidad de un disco duro en GB</t>
  </si>
  <si>
    <t>Tamaño de memoria en GB</t>
  </si>
  <si>
    <r>
      <t>Volumen en m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</si>
  <si>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FORMATO PERSONALIZADO </t>
  </si>
  <si>
    <t>3445</t>
  </si>
  <si>
    <t>omitir algunas secciones</t>
  </si>
  <si>
    <t>uiui</t>
  </si>
  <si>
    <t>positivo;negativo;cero;texto</t>
  </si>
  <si>
    <t>arroba para mostrar el contenido mas "text"</t>
  </si>
  <si>
    <t>EJEMPLO: APLICACIÓN DE FORMATO PERSONALIZADO.</t>
  </si>
  <si>
    <t>Ejemplo 1</t>
  </si>
  <si>
    <t>Ejemplo 2: Un numero con puntos en los miles y dos decimales, que los numeros negativos se visualicen en color azul y con signo menos delante y valores cero se vicualicen con una  raya en lugar del numero cero.</t>
  </si>
  <si>
    <t>solo numeros positivos y negativos mostrar con dos decimales</t>
  </si>
  <si>
    <t xml:space="preserve">numeros positivos, negativos y texto, los numeros con dos decimales, el cero no se debe mostrar: </t>
  </si>
  <si>
    <t>numeros positivos y negativos con dos decimales, los ceros con un - y en el lugar de texto se muestra una cadena "ejemplo"</t>
  </si>
  <si>
    <t>huyuyu</t>
  </si>
  <si>
    <t>numeros positivos y negativos se muestran con dos decimales, los ceros con - y el texto se muestra seguido de la cadena "ejemplo"</t>
  </si>
  <si>
    <t>definimos en tres condiciones.</t>
  </si>
  <si>
    <t>Dar formato a una celda para que presente el numero con separador</t>
  </si>
  <si>
    <t>de miles, si el contenido no es un numero debe presentar el siguiente</t>
  </si>
  <si>
    <t>mensaje de error: "Error debe ser numero"</t>
  </si>
  <si>
    <t>ju</t>
  </si>
  <si>
    <t>Formatear una celda de modo: si un numero es mayor que 1000 presente su contenido</t>
  </si>
  <si>
    <t>en verde, de lo contrario que lo presente en rojo</t>
  </si>
  <si>
    <t xml:space="preserve">Formatear una celda de modo que </t>
  </si>
  <si>
    <t>indique si un numero es positivo, negativo, cero o un texto</t>
  </si>
  <si>
    <t>tex</t>
  </si>
  <si>
    <t>Formato de numero con el texto millones de pesos.</t>
  </si>
  <si>
    <t>Escalar valores a miles de pesos</t>
  </si>
  <si>
    <t>hh:mm</t>
  </si>
  <si>
    <t>numerico</t>
  </si>
  <si>
    <t>personalizado</t>
  </si>
  <si>
    <t>Nro de Factura</t>
  </si>
  <si>
    <t>Ejemplos de formatos de Fechas</t>
  </si>
  <si>
    <t>Fecha ingresada</t>
  </si>
  <si>
    <t>d</t>
  </si>
  <si>
    <t>dd</t>
  </si>
  <si>
    <t>ddd</t>
  </si>
  <si>
    <t>dddd</t>
  </si>
  <si>
    <t>m</t>
  </si>
  <si>
    <t>mm</t>
  </si>
  <si>
    <t>mmm</t>
  </si>
  <si>
    <t>mmmm</t>
  </si>
  <si>
    <t>Formatos de Dias</t>
  </si>
  <si>
    <t>Formatos de meses</t>
  </si>
  <si>
    <t>yy</t>
  </si>
  <si>
    <t>yyyy</t>
  </si>
  <si>
    <t>año:2020</t>
  </si>
  <si>
    <t>mes: Agosto</t>
  </si>
  <si>
    <t>dia: Lunes</t>
  </si>
  <si>
    <t>Fecha mostrada como texto</t>
  </si>
  <si>
    <t>Formato de años</t>
  </si>
  <si>
    <t>Formato de fechas combinados con texto</t>
  </si>
  <si>
    <t>Formato personalizado de horas</t>
  </si>
  <si>
    <t>trabajo</t>
  </si>
  <si>
    <t>fecha</t>
  </si>
  <si>
    <t>hora inicio</t>
  </si>
  <si>
    <t>hora final</t>
  </si>
  <si>
    <t>total horas</t>
  </si>
  <si>
    <t>Uso 1</t>
  </si>
  <si>
    <t>Uso 2</t>
  </si>
  <si>
    <t>Uso 3</t>
  </si>
  <si>
    <t>Uso 4</t>
  </si>
  <si>
    <t>Uso 5</t>
  </si>
  <si>
    <t>Uso 6</t>
  </si>
  <si>
    <t>Uso 7</t>
  </si>
  <si>
    <t>Uso 8</t>
  </si>
  <si>
    <t>cant horas</t>
  </si>
  <si>
    <t>precio por hora</t>
  </si>
  <si>
    <t>costo total</t>
  </si>
  <si>
    <t>[hh]</t>
  </si>
  <si>
    <t>Tiempo transcurrido en horas, cuando se sobrepasa las 24hs</t>
  </si>
  <si>
    <t>[mm]</t>
  </si>
  <si>
    <t>Tiempo transcurrido en minutos, cuando se sobrepasa los 60 minutos.</t>
  </si>
  <si>
    <t>[ss]</t>
  </si>
  <si>
    <t>Tiempo transcurrido en segundos, cuando se sobrepasa los 60 segundos.</t>
  </si>
  <si>
    <t>Tiempo de uso de la maquina: Calcular la cantidad total de horas de uso</t>
  </si>
  <si>
    <t>de la maquinaria y su costo total, considerando que por cada hora de  uso se paga</t>
  </si>
  <si>
    <t>120$.</t>
  </si>
  <si>
    <t>Multiplicamos por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</si>
</sst>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164" formatCode="[$$-2C0A]\ #,##0.00;\-[$$-2C0A]\ #,##0.00"/>
    <numFmt numFmtId="165" formatCode="[$$-2C0A]\ #,##0.00"/>
    <numFmt numFmtId="166" formatCode="#,##0\ &quot;Unidades&quot;"/>
    <numFmt numFmtId="167" formatCode="0\ &quot;m³&quot;"/>
    <numFmt numFmtId="168" formatCode="0\ &quot;bolsas&quot;"/>
    <numFmt numFmtId="169" formatCode="00.00"/>
    <numFmt numFmtId="170" formatCode="##.##"/>
    <numFmt numFmtId="171" formatCode="##.00"/>
    <numFmt numFmtId="172" formatCode="#,###.00"/>
    <numFmt numFmtId="173" formatCode="0\ &quot;GB&quot;"/>
    <numFmt numFmtId="174" formatCode="*$"/>
    <numFmt numFmtId="177" formatCode="[Color55]0.00;[Color4]\-0.00"/>
    <numFmt numFmtId="178" formatCode="[Red]0.00;;;&quot;text&quot;"/>
    <numFmt numFmtId="179" formatCode="[Red]0.00;;;@\ &quot;text&quot;"/>
    <numFmt numFmtId="180" formatCode="[Green]\$#.##;[Red]\(0.00\$\);&quot;cero&quot;;&quot;&quot;"/>
    <numFmt numFmtId="181" formatCode="#,##0.00;[Blue]\-#,##0.00;&quot;-&quot;"/>
    <numFmt numFmtId="184" formatCode="0.00;\-0.00;;"/>
    <numFmt numFmtId="185" formatCode="0.00;\-0.00;;@"/>
    <numFmt numFmtId="186" formatCode="0.00;\-0.00;&quot;-&quot;;&quot;ejemplo&quot;"/>
    <numFmt numFmtId="187" formatCode="0.00;\-0.00;&quot;-&quot;;@\ &quot;ejemplo&quot;"/>
    <numFmt numFmtId="188" formatCode="[Red][&lt;100]0.00;[Green][&gt;1000]\(0.00\);[Blue]General"/>
    <numFmt numFmtId="189" formatCode="#,##0;\-#,##0;;[Red]&quot;Error debe ser numero&quot;"/>
    <numFmt numFmtId="190" formatCode="[Green][&gt;1000]General;[Red]General"/>
    <numFmt numFmtId="191" formatCode="&quot;positivo&quot;;&quot;negativo&quot;;&quot;cero&quot;;&quot;texto&quot;"/>
    <numFmt numFmtId="192" formatCode="[&gt;=1000000]#,###,,\ &quot;Mill de Pesos&quot;;\ "/>
    <numFmt numFmtId="193" formatCode="[&gt;=1000]#,\ &quot;Miles de pesos&quot;;General"/>
    <numFmt numFmtId="196" formatCode="0.00000"/>
    <numFmt numFmtId="197" formatCode="[&lt;=0.5]&quot;MAÑANA&quot;;[&lt;=0.75]&quot;TARDE&quot;;&quot;NOCHE&quot;"/>
    <numFmt numFmtId="198" formatCode="000000"/>
    <numFmt numFmtId="200" formatCode="d"/>
    <numFmt numFmtId="201" formatCode="dd"/>
    <numFmt numFmtId="202" formatCode="ddd"/>
    <numFmt numFmtId="203" formatCode="dddd"/>
    <numFmt numFmtId="204" formatCode="m"/>
    <numFmt numFmtId="205" formatCode="mm"/>
    <numFmt numFmtId="206" formatCode="mmm"/>
    <numFmt numFmtId="207" formatCode="mmmm"/>
    <numFmt numFmtId="209" formatCode="yy"/>
    <numFmt numFmtId="210" formatCode="yyyy"/>
    <numFmt numFmtId="211" formatCode="&quot;Año: &quot;yyyy"/>
    <numFmt numFmtId="212" formatCode="&quot;Mes: &quot;\ mmmm"/>
    <numFmt numFmtId="213" formatCode="&quot;Dia: &quot;\ dddd"/>
    <numFmt numFmtId="214" formatCode="dddd\,\ d\ &quot;de&quot;\ mmmm\ &quot;de&quot;\ yyyy"/>
    <numFmt numFmtId="215" formatCode="dd/mm/yyyy;@"/>
    <numFmt numFmtId="216" formatCode="h:mm:ss;@"/>
    <numFmt numFmtId="217" formatCode="hh:mm:ss;@"/>
    <numFmt numFmtId="218" formatCode="[hh]:mm:ss;@"/>
    <numFmt numFmtId="219" formatCode="[mm]\ &quot;minutos&quot;"/>
    <numFmt numFmtId="220" formatCode="[ss]\ &quot;segundos&quot;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0" fontId="0" fillId="0" borderId="3" xfId="0" applyNumberFormat="1" applyBorder="1"/>
    <xf numFmtId="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4" xfId="0" applyBorder="1"/>
    <xf numFmtId="0" fontId="0" fillId="2" borderId="4" xfId="0" applyFill="1" applyBorder="1"/>
    <xf numFmtId="0" fontId="1" fillId="0" borderId="4" xfId="0" applyFont="1" applyBorder="1"/>
    <xf numFmtId="164" fontId="0" fillId="0" borderId="4" xfId="0" applyNumberFormat="1" applyBorder="1"/>
    <xf numFmtId="165" fontId="1" fillId="0" borderId="4" xfId="0" applyNumberFormat="1" applyFont="1" applyBorder="1"/>
    <xf numFmtId="166" fontId="0" fillId="0" borderId="4" xfId="0" applyNumberFormat="1" applyBorder="1"/>
    <xf numFmtId="167" fontId="0" fillId="0" borderId="4" xfId="0" applyNumberFormat="1" applyBorder="1"/>
    <xf numFmtId="168" fontId="0" fillId="0" borderId="4" xfId="0" applyNumberFormat="1" applyBorder="1"/>
    <xf numFmtId="2" fontId="0" fillId="0" borderId="4" xfId="0" applyNumberFormat="1" applyBorder="1"/>
    <xf numFmtId="165" fontId="0" fillId="0" borderId="4" xfId="0" applyNumberFormat="1" applyBorder="1"/>
    <xf numFmtId="49" fontId="0" fillId="0" borderId="4" xfId="0" applyNumberFormat="1" applyBorder="1"/>
    <xf numFmtId="10" fontId="0" fillId="0" borderId="4" xfId="0" applyNumberFormat="1" applyBorder="1"/>
    <xf numFmtId="12" fontId="0" fillId="0" borderId="4" xfId="0" applyNumberFormat="1" applyBorder="1"/>
    <xf numFmtId="169" fontId="0" fillId="2" borderId="0" xfId="0" applyNumberFormat="1" applyFill="1"/>
    <xf numFmtId="170" fontId="0" fillId="3" borderId="0" xfId="0" applyNumberFormat="1" applyFill="1"/>
    <xf numFmtId="171" fontId="0" fillId="6" borderId="0" xfId="0" applyNumberFormat="1" applyFill="1"/>
    <xf numFmtId="172" fontId="0" fillId="7" borderId="0" xfId="0" applyNumberFormat="1" applyFill="1"/>
    <xf numFmtId="173" fontId="0" fillId="0" borderId="0" xfId="0" applyNumberFormat="1"/>
    <xf numFmtId="167" fontId="0" fillId="0" borderId="0" xfId="0" applyNumberFormat="1"/>
    <xf numFmtId="49" fontId="0" fillId="5" borderId="0" xfId="0" applyNumberFormat="1" applyFill="1"/>
    <xf numFmtId="174" fontId="0" fillId="4" borderId="0" xfId="0" applyNumberFormat="1" applyFill="1"/>
    <xf numFmtId="177" fontId="0" fillId="8" borderId="0" xfId="0" applyNumberFormat="1" applyFill="1"/>
    <xf numFmtId="178" fontId="0" fillId="0" borderId="5" xfId="0" applyNumberFormat="1" applyBorder="1"/>
    <xf numFmtId="179" fontId="0" fillId="0" borderId="0" xfId="0" applyNumberFormat="1"/>
    <xf numFmtId="180" fontId="0" fillId="0" borderId="0" xfId="0" applyNumberFormat="1"/>
    <xf numFmtId="181" fontId="0" fillId="0" borderId="5" xfId="0" applyNumberFormat="1" applyBorder="1"/>
    <xf numFmtId="184" fontId="0" fillId="0" borderId="5" xfId="0" applyNumberFormat="1" applyBorder="1"/>
    <xf numFmtId="185" fontId="0" fillId="0" borderId="5" xfId="0" applyNumberFormat="1" applyBorder="1"/>
    <xf numFmtId="186" fontId="0" fillId="0" borderId="5" xfId="0" applyNumberFormat="1" applyBorder="1"/>
    <xf numFmtId="187" fontId="0" fillId="0" borderId="5" xfId="0" applyNumberFormat="1" applyBorder="1"/>
    <xf numFmtId="188" fontId="0" fillId="0" borderId="5" xfId="0" applyNumberFormat="1" applyBorder="1"/>
    <xf numFmtId="189" fontId="0" fillId="0" borderId="5" xfId="0" applyNumberFormat="1" applyBorder="1"/>
    <xf numFmtId="190" fontId="0" fillId="0" borderId="5" xfId="0" applyNumberFormat="1" applyBorder="1"/>
    <xf numFmtId="191" fontId="0" fillId="0" borderId="5" xfId="0" applyNumberFormat="1" applyBorder="1"/>
    <xf numFmtId="192" fontId="0" fillId="0" borderId="5" xfId="0" applyNumberFormat="1" applyBorder="1"/>
    <xf numFmtId="193" fontId="0" fillId="0" borderId="0" xfId="0" applyNumberFormat="1"/>
    <xf numFmtId="2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5" xfId="0" applyNumberFormat="1" applyBorder="1"/>
    <xf numFmtId="0" fontId="0" fillId="0" borderId="0" xfId="0" applyAlignment="1">
      <alignment horizontal="center"/>
    </xf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218" fontId="0" fillId="0" borderId="0" xfId="0" applyNumberFormat="1"/>
    <xf numFmtId="219" fontId="0" fillId="0" borderId="0" xfId="0" applyNumberFormat="1"/>
    <xf numFmtId="2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>
      <selection activeCell="F38" sqref="F38"/>
    </sheetView>
  </sheetViews>
  <sheetFormatPr baseColWidth="10" defaultRowHeight="15" x14ac:dyDescent="0.25"/>
  <cols>
    <col min="4" max="4" width="15.7109375" bestFit="1" customWidth="1"/>
    <col min="6" max="6" width="15.5703125" customWidth="1"/>
  </cols>
  <sheetData>
    <row r="2" spans="1:6" x14ac:dyDescent="0.25">
      <c r="A2" t="s">
        <v>0</v>
      </c>
      <c r="C2" s="3">
        <v>2</v>
      </c>
      <c r="E2" t="s">
        <v>3</v>
      </c>
      <c r="F2" t="s">
        <v>5</v>
      </c>
    </row>
    <row r="3" spans="1:6" x14ac:dyDescent="0.25">
      <c r="C3" s="4">
        <v>2.2000000000000002</v>
      </c>
    </row>
    <row r="4" spans="1:6" x14ac:dyDescent="0.25">
      <c r="C4" s="4" t="s">
        <v>1</v>
      </c>
    </row>
    <row r="5" spans="1:6" x14ac:dyDescent="0.25">
      <c r="C5" s="5">
        <v>44053</v>
      </c>
      <c r="E5" t="s">
        <v>4</v>
      </c>
      <c r="F5" t="s">
        <v>6</v>
      </c>
    </row>
    <row r="6" spans="1:6" x14ac:dyDescent="0.25">
      <c r="C6" s="6">
        <v>0.70833333333333337</v>
      </c>
    </row>
    <row r="8" spans="1:6" x14ac:dyDescent="0.25">
      <c r="A8" t="s">
        <v>2</v>
      </c>
      <c r="C8">
        <f>SUM(C2,C3)</f>
        <v>4.2</v>
      </c>
    </row>
    <row r="11" spans="1:6" x14ac:dyDescent="0.25">
      <c r="A11" t="s">
        <v>7</v>
      </c>
      <c r="D11" s="1">
        <v>44053</v>
      </c>
      <c r="F11">
        <v>44053</v>
      </c>
    </row>
    <row r="12" spans="1:6" x14ac:dyDescent="0.25">
      <c r="D12" s="1">
        <v>1</v>
      </c>
      <c r="F12" s="1">
        <v>1</v>
      </c>
    </row>
    <row r="13" spans="1:6" x14ac:dyDescent="0.25">
      <c r="D13" s="1">
        <v>2</v>
      </c>
      <c r="F13" s="1">
        <v>2</v>
      </c>
    </row>
    <row r="16" spans="1:6" x14ac:dyDescent="0.25">
      <c r="A16" t="s">
        <v>8</v>
      </c>
    </row>
    <row r="18" spans="1:7" x14ac:dyDescent="0.25">
      <c r="A18" t="s">
        <v>9</v>
      </c>
      <c r="C18" s="1">
        <v>36743</v>
      </c>
    </row>
    <row r="19" spans="1:7" x14ac:dyDescent="0.25">
      <c r="A19" t="s">
        <v>10</v>
      </c>
      <c r="C19" s="1">
        <v>44053</v>
      </c>
    </row>
    <row r="21" spans="1:7" x14ac:dyDescent="0.25">
      <c r="C21">
        <f>C19-C18</f>
        <v>7310</v>
      </c>
    </row>
    <row r="23" spans="1:7" x14ac:dyDescent="0.25">
      <c r="A23" t="s">
        <v>11</v>
      </c>
      <c r="D23" s="2">
        <v>0.70833333333333337</v>
      </c>
      <c r="F23">
        <v>0.70833333333333337</v>
      </c>
    </row>
    <row r="25" spans="1:7" x14ac:dyDescent="0.25">
      <c r="D25">
        <v>24</v>
      </c>
      <c r="F25">
        <v>1</v>
      </c>
    </row>
    <row r="26" spans="1:7" x14ac:dyDescent="0.25">
      <c r="D26">
        <v>17</v>
      </c>
      <c r="F26" t="s">
        <v>12</v>
      </c>
      <c r="G26">
        <f>D26*F25/D25</f>
        <v>0.70833333333333337</v>
      </c>
    </row>
    <row r="28" spans="1:7" x14ac:dyDescent="0.25">
      <c r="A28" t="s">
        <v>13</v>
      </c>
    </row>
    <row r="29" spans="1:7" x14ac:dyDescent="0.25">
      <c r="A29" t="s">
        <v>14</v>
      </c>
    </row>
    <row r="31" spans="1:7" x14ac:dyDescent="0.25">
      <c r="A31" t="s">
        <v>15</v>
      </c>
      <c r="D31" t="s">
        <v>16</v>
      </c>
    </row>
    <row r="32" spans="1:7" x14ac:dyDescent="0.25">
      <c r="C32" s="2">
        <v>0.16666666666666666</v>
      </c>
      <c r="D32">
        <v>0.16666666666666666</v>
      </c>
    </row>
    <row r="33" spans="1:6" x14ac:dyDescent="0.25">
      <c r="A33" t="s">
        <v>17</v>
      </c>
      <c r="D33">
        <v>130</v>
      </c>
      <c r="F33">
        <f>D32*D33</f>
        <v>21.666666666666664</v>
      </c>
    </row>
    <row r="36" spans="1:6" x14ac:dyDescent="0.25">
      <c r="C36" s="7">
        <f>C32*24</f>
        <v>4</v>
      </c>
      <c r="F36">
        <f>C36*D33</f>
        <v>520</v>
      </c>
    </row>
    <row r="37" spans="1:6" x14ac:dyDescent="0.25">
      <c r="F37" s="7"/>
    </row>
    <row r="38" spans="1:6" x14ac:dyDescent="0.25">
      <c r="A38" t="s">
        <v>18</v>
      </c>
      <c r="D38" s="8">
        <v>44053.708333333336</v>
      </c>
      <c r="F38">
        <v>44053.708333333336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6" workbookViewId="0">
      <selection activeCell="P10" sqref="P10"/>
    </sheetView>
  </sheetViews>
  <sheetFormatPr baseColWidth="10" defaultRowHeight="15" x14ac:dyDescent="0.25"/>
  <cols>
    <col min="7" max="7" width="13.5703125" customWidth="1"/>
  </cols>
  <sheetData>
    <row r="2" spans="1:15" x14ac:dyDescent="0.25">
      <c r="B2" t="s">
        <v>19</v>
      </c>
      <c r="D2" t="s">
        <v>21</v>
      </c>
    </row>
    <row r="3" spans="1:15" x14ac:dyDescent="0.25">
      <c r="B3">
        <v>2</v>
      </c>
    </row>
    <row r="4" spans="1:15" x14ac:dyDescent="0.25">
      <c r="B4" t="s">
        <v>20</v>
      </c>
    </row>
    <row r="5" spans="1:15" x14ac:dyDescent="0.25">
      <c r="B5" s="1">
        <v>44053</v>
      </c>
    </row>
    <row r="6" spans="1:15" x14ac:dyDescent="0.25">
      <c r="B6" s="2">
        <v>0.5</v>
      </c>
    </row>
    <row r="8" spans="1:15" x14ac:dyDescent="0.25">
      <c r="A8" t="s">
        <v>22</v>
      </c>
    </row>
    <row r="9" spans="1:15" x14ac:dyDescent="0.25">
      <c r="L9" t="s">
        <v>109</v>
      </c>
    </row>
    <row r="10" spans="1:15" x14ac:dyDescent="0.25">
      <c r="A10" t="s">
        <v>23</v>
      </c>
      <c r="B10" t="s">
        <v>30</v>
      </c>
      <c r="C10" t="s">
        <v>42</v>
      </c>
      <c r="D10" t="s">
        <v>63</v>
      </c>
      <c r="F10" t="s">
        <v>84</v>
      </c>
      <c r="G10" t="s">
        <v>105</v>
      </c>
      <c r="H10" s="2">
        <v>0.5</v>
      </c>
      <c r="I10" s="1">
        <v>44053</v>
      </c>
      <c r="K10">
        <v>1</v>
      </c>
      <c r="L10">
        <v>2</v>
      </c>
      <c r="N10">
        <v>50</v>
      </c>
      <c r="O10" s="1">
        <v>43831</v>
      </c>
    </row>
    <row r="11" spans="1:15" x14ac:dyDescent="0.25">
      <c r="A11" t="s">
        <v>24</v>
      </c>
      <c r="B11" t="s">
        <v>31</v>
      </c>
      <c r="C11" t="s">
        <v>43</v>
      </c>
      <c r="D11" t="s">
        <v>64</v>
      </c>
      <c r="F11" t="s">
        <v>85</v>
      </c>
      <c r="G11" t="s">
        <v>106</v>
      </c>
      <c r="H11" s="2">
        <v>0.54166666666666696</v>
      </c>
      <c r="I11" s="1">
        <v>44054</v>
      </c>
      <c r="K11">
        <v>3</v>
      </c>
      <c r="N11">
        <v>55</v>
      </c>
      <c r="O11" s="1">
        <v>43862</v>
      </c>
    </row>
    <row r="12" spans="1:15" x14ac:dyDescent="0.25">
      <c r="A12" t="s">
        <v>25</v>
      </c>
      <c r="B12" t="s">
        <v>32</v>
      </c>
      <c r="C12" t="s">
        <v>44</v>
      </c>
      <c r="D12" t="s">
        <v>65</v>
      </c>
      <c r="F12" t="s">
        <v>86</v>
      </c>
      <c r="G12" t="s">
        <v>107</v>
      </c>
      <c r="H12" s="2">
        <v>0.58333333333333304</v>
      </c>
      <c r="I12" s="1">
        <v>44055</v>
      </c>
      <c r="K12">
        <v>5</v>
      </c>
      <c r="N12">
        <v>60</v>
      </c>
      <c r="O12" s="1">
        <v>43891</v>
      </c>
    </row>
    <row r="13" spans="1:15" x14ac:dyDescent="0.25">
      <c r="A13" t="s">
        <v>26</v>
      </c>
      <c r="B13" t="s">
        <v>33</v>
      </c>
      <c r="C13" t="s">
        <v>45</v>
      </c>
      <c r="D13" t="s">
        <v>66</v>
      </c>
      <c r="F13" t="s">
        <v>87</v>
      </c>
      <c r="G13" t="s">
        <v>108</v>
      </c>
      <c r="H13" s="2">
        <v>0.625</v>
      </c>
      <c r="I13" s="1">
        <v>44056</v>
      </c>
      <c r="K13">
        <v>7</v>
      </c>
      <c r="N13">
        <v>65</v>
      </c>
      <c r="O13" s="1">
        <v>43922</v>
      </c>
    </row>
    <row r="14" spans="1:15" x14ac:dyDescent="0.25">
      <c r="A14" t="s">
        <v>27</v>
      </c>
      <c r="B14" t="s">
        <v>34</v>
      </c>
      <c r="C14" t="s">
        <v>46</v>
      </c>
      <c r="D14" t="s">
        <v>67</v>
      </c>
      <c r="F14" t="s">
        <v>88</v>
      </c>
      <c r="G14" t="s">
        <v>105</v>
      </c>
      <c r="H14" s="2">
        <v>0.66666666666666696</v>
      </c>
      <c r="I14" s="1">
        <v>44057</v>
      </c>
      <c r="K14">
        <v>9</v>
      </c>
      <c r="N14">
        <v>70</v>
      </c>
      <c r="O14" s="1">
        <v>43952</v>
      </c>
    </row>
    <row r="15" spans="1:15" x14ac:dyDescent="0.25">
      <c r="A15" t="s">
        <v>28</v>
      </c>
      <c r="B15" t="s">
        <v>35</v>
      </c>
      <c r="C15" t="s">
        <v>47</v>
      </c>
      <c r="D15" t="s">
        <v>68</v>
      </c>
      <c r="F15" t="s">
        <v>89</v>
      </c>
      <c r="G15" t="s">
        <v>106</v>
      </c>
      <c r="H15" s="2">
        <v>0.70833333333333304</v>
      </c>
      <c r="I15" s="1">
        <v>44058</v>
      </c>
      <c r="K15">
        <v>11</v>
      </c>
      <c r="N15">
        <v>75</v>
      </c>
      <c r="O15" s="1">
        <v>43983</v>
      </c>
    </row>
    <row r="16" spans="1:15" x14ac:dyDescent="0.25">
      <c r="A16" t="s">
        <v>29</v>
      </c>
      <c r="B16" t="s">
        <v>36</v>
      </c>
      <c r="C16" t="s">
        <v>48</v>
      </c>
      <c r="D16" t="s">
        <v>69</v>
      </c>
      <c r="F16" t="s">
        <v>90</v>
      </c>
      <c r="G16" t="s">
        <v>107</v>
      </c>
      <c r="H16" s="2">
        <v>0.75</v>
      </c>
      <c r="I16" s="1">
        <v>44059</v>
      </c>
      <c r="K16">
        <v>13</v>
      </c>
      <c r="N16">
        <v>80</v>
      </c>
      <c r="O16" s="1">
        <v>44013</v>
      </c>
    </row>
    <row r="17" spans="1:15" x14ac:dyDescent="0.25">
      <c r="A17" t="s">
        <v>23</v>
      </c>
      <c r="B17" t="s">
        <v>37</v>
      </c>
      <c r="C17" t="s">
        <v>49</v>
      </c>
      <c r="D17" t="s">
        <v>70</v>
      </c>
      <c r="F17" t="s">
        <v>91</v>
      </c>
      <c r="G17" t="s">
        <v>108</v>
      </c>
      <c r="H17" s="2">
        <v>0.79166666666666696</v>
      </c>
      <c r="I17" s="1">
        <v>44060</v>
      </c>
      <c r="K17">
        <v>15</v>
      </c>
      <c r="N17">
        <v>85</v>
      </c>
      <c r="O17" s="1">
        <v>44044</v>
      </c>
    </row>
    <row r="18" spans="1:15" x14ac:dyDescent="0.25">
      <c r="A18" t="s">
        <v>24</v>
      </c>
      <c r="B18" t="s">
        <v>38</v>
      </c>
      <c r="C18" t="s">
        <v>50</v>
      </c>
      <c r="D18" t="s">
        <v>71</v>
      </c>
      <c r="F18" t="s">
        <v>92</v>
      </c>
      <c r="G18" t="s">
        <v>105</v>
      </c>
      <c r="H18" s="2">
        <v>0.83333333333333304</v>
      </c>
      <c r="I18" s="1">
        <v>44061</v>
      </c>
      <c r="K18">
        <v>17</v>
      </c>
      <c r="N18">
        <v>90</v>
      </c>
      <c r="O18" s="1">
        <v>44075</v>
      </c>
    </row>
    <row r="19" spans="1:15" x14ac:dyDescent="0.25">
      <c r="A19" t="s">
        <v>25</v>
      </c>
      <c r="B19" t="s">
        <v>39</v>
      </c>
      <c r="C19" t="s">
        <v>51</v>
      </c>
      <c r="D19" t="s">
        <v>72</v>
      </c>
      <c r="F19" t="s">
        <v>93</v>
      </c>
      <c r="G19" t="s">
        <v>106</v>
      </c>
      <c r="H19" s="2">
        <v>0.875</v>
      </c>
      <c r="I19" s="1">
        <v>44062</v>
      </c>
      <c r="K19">
        <v>19</v>
      </c>
      <c r="N19">
        <v>95</v>
      </c>
      <c r="O19" s="1">
        <v>44105</v>
      </c>
    </row>
    <row r="20" spans="1:15" x14ac:dyDescent="0.25">
      <c r="A20" t="s">
        <v>26</v>
      </c>
      <c r="B20" t="s">
        <v>40</v>
      </c>
      <c r="C20" t="s">
        <v>52</v>
      </c>
      <c r="D20" t="s">
        <v>73</v>
      </c>
      <c r="F20" t="s">
        <v>94</v>
      </c>
      <c r="G20" t="s">
        <v>107</v>
      </c>
      <c r="H20" s="2">
        <v>0.91666666666666696</v>
      </c>
      <c r="I20" s="1">
        <v>44063</v>
      </c>
      <c r="K20">
        <v>21</v>
      </c>
      <c r="N20">
        <v>100</v>
      </c>
      <c r="O20" s="1">
        <v>44136</v>
      </c>
    </row>
    <row r="21" spans="1:15" x14ac:dyDescent="0.25">
      <c r="A21" t="s">
        <v>27</v>
      </c>
      <c r="B21" t="s">
        <v>41</v>
      </c>
      <c r="C21" t="s">
        <v>53</v>
      </c>
      <c r="D21" t="s">
        <v>74</v>
      </c>
      <c r="F21" t="s">
        <v>95</v>
      </c>
      <c r="G21" t="s">
        <v>108</v>
      </c>
      <c r="H21" s="2">
        <v>0.95833333333333304</v>
      </c>
      <c r="I21" s="1">
        <v>44064</v>
      </c>
      <c r="K21">
        <v>23</v>
      </c>
      <c r="N21">
        <v>105</v>
      </c>
      <c r="O21" s="1">
        <v>44166</v>
      </c>
    </row>
    <row r="22" spans="1:15" x14ac:dyDescent="0.25">
      <c r="A22" t="s">
        <v>28</v>
      </c>
      <c r="B22" t="s">
        <v>30</v>
      </c>
      <c r="C22" t="s">
        <v>54</v>
      </c>
      <c r="D22" t="s">
        <v>75</v>
      </c>
      <c r="F22" t="s">
        <v>96</v>
      </c>
      <c r="G22" t="s">
        <v>105</v>
      </c>
      <c r="H22" s="2">
        <v>1</v>
      </c>
      <c r="I22" s="1">
        <v>44065</v>
      </c>
      <c r="K22">
        <v>25</v>
      </c>
      <c r="N22">
        <v>110</v>
      </c>
      <c r="O22" s="1">
        <v>44197</v>
      </c>
    </row>
    <row r="23" spans="1:15" x14ac:dyDescent="0.25">
      <c r="A23" t="s">
        <v>29</v>
      </c>
      <c r="B23" t="s">
        <v>31</v>
      </c>
      <c r="C23" t="s">
        <v>55</v>
      </c>
      <c r="D23" t="s">
        <v>76</v>
      </c>
      <c r="F23" t="s">
        <v>97</v>
      </c>
      <c r="G23" t="s">
        <v>106</v>
      </c>
      <c r="H23" s="2">
        <v>1.0416666666666701</v>
      </c>
      <c r="I23" s="1">
        <v>44066</v>
      </c>
      <c r="K23">
        <v>27</v>
      </c>
      <c r="N23">
        <v>115</v>
      </c>
      <c r="O23" s="1">
        <v>44228</v>
      </c>
    </row>
    <row r="24" spans="1:15" x14ac:dyDescent="0.25">
      <c r="A24" t="s">
        <v>23</v>
      </c>
      <c r="B24" t="s">
        <v>32</v>
      </c>
      <c r="C24" t="s">
        <v>56</v>
      </c>
      <c r="D24" t="s">
        <v>77</v>
      </c>
      <c r="F24" t="s">
        <v>98</v>
      </c>
      <c r="G24" t="s">
        <v>107</v>
      </c>
      <c r="H24" s="2">
        <v>1.0833333333333299</v>
      </c>
      <c r="I24" s="1">
        <v>44067</v>
      </c>
      <c r="K24">
        <v>29</v>
      </c>
      <c r="N24">
        <v>120</v>
      </c>
      <c r="O24" s="1">
        <v>44256</v>
      </c>
    </row>
    <row r="25" spans="1:15" x14ac:dyDescent="0.25">
      <c r="A25" t="s">
        <v>24</v>
      </c>
      <c r="B25" t="s">
        <v>33</v>
      </c>
      <c r="C25" t="s">
        <v>57</v>
      </c>
      <c r="D25" t="s">
        <v>78</v>
      </c>
      <c r="F25" t="s">
        <v>99</v>
      </c>
      <c r="G25" t="s">
        <v>108</v>
      </c>
      <c r="H25" s="2">
        <v>1.125</v>
      </c>
      <c r="I25" s="1">
        <v>44068</v>
      </c>
      <c r="K25">
        <v>31</v>
      </c>
      <c r="N25">
        <v>125</v>
      </c>
      <c r="O25" s="1">
        <v>44287</v>
      </c>
    </row>
    <row r="26" spans="1:15" x14ac:dyDescent="0.25">
      <c r="A26" t="s">
        <v>25</v>
      </c>
      <c r="B26" t="s">
        <v>34</v>
      </c>
      <c r="C26" t="s">
        <v>58</v>
      </c>
      <c r="D26" t="s">
        <v>79</v>
      </c>
      <c r="F26" t="s">
        <v>100</v>
      </c>
      <c r="G26" t="s">
        <v>105</v>
      </c>
      <c r="H26" s="2">
        <v>1.1666666666666701</v>
      </c>
      <c r="I26" s="1">
        <v>44069</v>
      </c>
      <c r="K26">
        <v>33</v>
      </c>
      <c r="N26">
        <v>130</v>
      </c>
      <c r="O26" s="1">
        <v>44317</v>
      </c>
    </row>
    <row r="27" spans="1:15" x14ac:dyDescent="0.25">
      <c r="A27" t="s">
        <v>26</v>
      </c>
      <c r="B27" t="s">
        <v>35</v>
      </c>
      <c r="C27" t="s">
        <v>59</v>
      </c>
      <c r="D27" t="s">
        <v>80</v>
      </c>
      <c r="F27" t="s">
        <v>101</v>
      </c>
      <c r="G27" t="s">
        <v>106</v>
      </c>
      <c r="H27" s="2">
        <v>1.2083333333333299</v>
      </c>
      <c r="I27" s="1">
        <v>44070</v>
      </c>
      <c r="K27">
        <v>35</v>
      </c>
      <c r="N27">
        <v>135</v>
      </c>
      <c r="O27" s="1">
        <v>44348</v>
      </c>
    </row>
    <row r="28" spans="1:15" x14ac:dyDescent="0.25">
      <c r="A28" t="s">
        <v>27</v>
      </c>
      <c r="B28" t="s">
        <v>36</v>
      </c>
      <c r="C28" t="s">
        <v>60</v>
      </c>
      <c r="D28" t="s">
        <v>81</v>
      </c>
      <c r="F28" t="s">
        <v>102</v>
      </c>
      <c r="G28" t="s">
        <v>107</v>
      </c>
      <c r="H28" s="2">
        <v>1.25</v>
      </c>
      <c r="I28" s="1">
        <v>44071</v>
      </c>
      <c r="K28">
        <v>37</v>
      </c>
      <c r="N28">
        <v>140</v>
      </c>
      <c r="O28" s="1">
        <v>44378</v>
      </c>
    </row>
    <row r="29" spans="1:15" x14ac:dyDescent="0.25">
      <c r="A29" t="s">
        <v>28</v>
      </c>
      <c r="B29" t="s">
        <v>37</v>
      </c>
      <c r="C29" t="s">
        <v>61</v>
      </c>
      <c r="D29" t="s">
        <v>82</v>
      </c>
      <c r="F29" t="s">
        <v>103</v>
      </c>
      <c r="G29" t="s">
        <v>108</v>
      </c>
      <c r="H29" s="2">
        <v>1.2916666666666701</v>
      </c>
      <c r="I29" s="1">
        <v>44072</v>
      </c>
      <c r="K29">
        <v>39</v>
      </c>
      <c r="N29">
        <v>145</v>
      </c>
      <c r="O29" s="1">
        <v>44409</v>
      </c>
    </row>
    <row r="30" spans="1:15" x14ac:dyDescent="0.25">
      <c r="A30" t="s">
        <v>29</v>
      </c>
      <c r="B30" t="s">
        <v>38</v>
      </c>
      <c r="C30" t="s">
        <v>62</v>
      </c>
      <c r="D30" t="s">
        <v>83</v>
      </c>
      <c r="F30" t="s">
        <v>104</v>
      </c>
      <c r="G30" t="s">
        <v>105</v>
      </c>
      <c r="H30" s="2">
        <v>1.3333333333333299</v>
      </c>
      <c r="I30" s="1">
        <v>44073</v>
      </c>
      <c r="K30">
        <v>41</v>
      </c>
      <c r="N30">
        <v>150</v>
      </c>
      <c r="O30" s="1">
        <v>44440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B1" workbookViewId="0">
      <selection activeCell="P2" sqref="P2:P25"/>
    </sheetView>
  </sheetViews>
  <sheetFormatPr baseColWidth="10" defaultRowHeight="15" x14ac:dyDescent="0.25"/>
  <sheetData>
    <row r="1" spans="1:16" x14ac:dyDescent="0.25">
      <c r="E1" t="s">
        <v>111</v>
      </c>
      <c r="G1" t="s">
        <v>112</v>
      </c>
      <c r="I1" t="s">
        <v>113</v>
      </c>
      <c r="L1" t="s">
        <v>114</v>
      </c>
      <c r="N1" t="s">
        <v>115</v>
      </c>
      <c r="P1" t="s">
        <v>116</v>
      </c>
    </row>
    <row r="2" spans="1:16" x14ac:dyDescent="0.25">
      <c r="A2" s="1" t="s">
        <v>110</v>
      </c>
      <c r="C2" s="1">
        <v>44166</v>
      </c>
      <c r="E2" s="1">
        <v>44166</v>
      </c>
      <c r="G2" s="1">
        <v>44172</v>
      </c>
      <c r="I2" s="1">
        <v>43831</v>
      </c>
      <c r="L2" s="9">
        <v>0.02</v>
      </c>
      <c r="N2">
        <v>1</v>
      </c>
      <c r="P2">
        <v>1</v>
      </c>
    </row>
    <row r="3" spans="1:16" x14ac:dyDescent="0.25">
      <c r="C3" s="1">
        <v>44167</v>
      </c>
      <c r="E3" s="1">
        <v>44167</v>
      </c>
      <c r="G3" s="1">
        <v>44179</v>
      </c>
      <c r="I3" s="1">
        <v>43862</v>
      </c>
      <c r="L3" s="9">
        <v>0.04</v>
      </c>
      <c r="N3">
        <v>3</v>
      </c>
      <c r="P3">
        <v>2</v>
      </c>
    </row>
    <row r="4" spans="1:16" x14ac:dyDescent="0.25">
      <c r="C4" s="1">
        <v>44168</v>
      </c>
      <c r="E4" s="1">
        <v>44168</v>
      </c>
      <c r="G4" s="1">
        <v>44186</v>
      </c>
      <c r="I4" s="1">
        <v>43891</v>
      </c>
      <c r="L4" s="9">
        <v>0.06</v>
      </c>
      <c r="N4">
        <v>5</v>
      </c>
      <c r="P4">
        <v>4</v>
      </c>
    </row>
    <row r="5" spans="1:16" x14ac:dyDescent="0.25">
      <c r="C5" s="1">
        <v>44169</v>
      </c>
      <c r="E5" s="1">
        <v>44169</v>
      </c>
      <c r="G5" s="1">
        <v>44193</v>
      </c>
      <c r="I5" s="1">
        <v>43922</v>
      </c>
      <c r="L5" s="9">
        <v>0.08</v>
      </c>
      <c r="N5">
        <v>7</v>
      </c>
      <c r="P5">
        <v>8</v>
      </c>
    </row>
    <row r="6" spans="1:16" x14ac:dyDescent="0.25">
      <c r="C6" s="1">
        <v>44170</v>
      </c>
      <c r="E6" s="1">
        <v>44172</v>
      </c>
      <c r="G6" s="1"/>
      <c r="I6" s="1">
        <v>43952</v>
      </c>
      <c r="L6" s="9">
        <v>0.1</v>
      </c>
      <c r="N6">
        <v>9</v>
      </c>
      <c r="P6">
        <v>16</v>
      </c>
    </row>
    <row r="7" spans="1:16" x14ac:dyDescent="0.25">
      <c r="C7" s="1">
        <v>44171</v>
      </c>
      <c r="E7" s="1">
        <v>44173</v>
      </c>
      <c r="G7" s="1"/>
      <c r="I7" s="1">
        <v>43983</v>
      </c>
      <c r="L7" s="9">
        <v>0.12000000000000001</v>
      </c>
      <c r="N7">
        <v>11</v>
      </c>
      <c r="P7">
        <v>32</v>
      </c>
    </row>
    <row r="8" spans="1:16" x14ac:dyDescent="0.25">
      <c r="C8" s="1">
        <v>44172</v>
      </c>
      <c r="E8" s="1">
        <v>44174</v>
      </c>
      <c r="I8" s="1">
        <v>44013</v>
      </c>
      <c r="L8" s="9">
        <v>0.13999999999999999</v>
      </c>
      <c r="N8">
        <v>13</v>
      </c>
      <c r="P8">
        <v>64</v>
      </c>
    </row>
    <row r="9" spans="1:16" x14ac:dyDescent="0.25">
      <c r="C9" s="1">
        <v>44173</v>
      </c>
      <c r="E9" s="1">
        <v>44175</v>
      </c>
      <c r="I9" s="1">
        <v>44044</v>
      </c>
      <c r="L9" s="9">
        <v>0.16</v>
      </c>
      <c r="N9">
        <v>15</v>
      </c>
      <c r="P9">
        <v>128</v>
      </c>
    </row>
    <row r="10" spans="1:16" x14ac:dyDescent="0.25">
      <c r="C10" s="1">
        <v>44174</v>
      </c>
      <c r="E10" s="1">
        <v>44176</v>
      </c>
      <c r="I10" s="1">
        <v>44075</v>
      </c>
      <c r="L10" s="9">
        <v>0.18</v>
      </c>
      <c r="N10">
        <v>17</v>
      </c>
      <c r="P10">
        <v>256</v>
      </c>
    </row>
    <row r="11" spans="1:16" x14ac:dyDescent="0.25">
      <c r="C11" s="1">
        <v>44175</v>
      </c>
      <c r="E11" s="1">
        <v>44179</v>
      </c>
      <c r="I11" s="1">
        <v>44105</v>
      </c>
      <c r="L11" s="9">
        <v>0.19999999999999998</v>
      </c>
      <c r="N11">
        <v>19</v>
      </c>
      <c r="P11">
        <v>512</v>
      </c>
    </row>
    <row r="12" spans="1:16" x14ac:dyDescent="0.25">
      <c r="C12" s="1">
        <v>44176</v>
      </c>
      <c r="E12" s="1">
        <v>44180</v>
      </c>
      <c r="I12" s="1">
        <v>44136</v>
      </c>
      <c r="L12" s="9">
        <v>0.22</v>
      </c>
      <c r="N12">
        <v>21</v>
      </c>
      <c r="P12">
        <v>1024</v>
      </c>
    </row>
    <row r="13" spans="1:16" x14ac:dyDescent="0.25">
      <c r="C13" s="1">
        <v>44177</v>
      </c>
      <c r="E13" s="1">
        <v>44181</v>
      </c>
      <c r="I13" s="1">
        <v>44166</v>
      </c>
      <c r="L13" s="9">
        <v>0.24</v>
      </c>
      <c r="N13">
        <v>23</v>
      </c>
      <c r="P13">
        <v>2048</v>
      </c>
    </row>
    <row r="14" spans="1:16" x14ac:dyDescent="0.25">
      <c r="C14" s="1">
        <v>44178</v>
      </c>
      <c r="E14" s="1">
        <v>44182</v>
      </c>
      <c r="I14" s="1"/>
      <c r="L14" s="9">
        <v>0.26</v>
      </c>
      <c r="N14">
        <v>25</v>
      </c>
      <c r="P14">
        <v>4096</v>
      </c>
    </row>
    <row r="15" spans="1:16" x14ac:dyDescent="0.25">
      <c r="C15" s="1">
        <v>44179</v>
      </c>
      <c r="E15" s="1">
        <v>44183</v>
      </c>
      <c r="I15" s="1"/>
      <c r="L15" s="9">
        <v>0.28000000000000003</v>
      </c>
      <c r="N15">
        <v>27</v>
      </c>
      <c r="P15">
        <v>8192</v>
      </c>
    </row>
    <row r="16" spans="1:16" x14ac:dyDescent="0.25">
      <c r="C16" s="1">
        <v>44180</v>
      </c>
      <c r="E16" s="1">
        <v>44186</v>
      </c>
      <c r="I16" s="1"/>
      <c r="L16" s="9">
        <v>0.30000000000000004</v>
      </c>
      <c r="N16">
        <v>29</v>
      </c>
      <c r="P16">
        <v>16384</v>
      </c>
    </row>
    <row r="17" spans="3:16" x14ac:dyDescent="0.25">
      <c r="C17" s="1">
        <v>44181</v>
      </c>
      <c r="E17" s="1">
        <v>44187</v>
      </c>
      <c r="I17" s="1"/>
      <c r="L17" s="9">
        <v>0.32</v>
      </c>
      <c r="N17">
        <v>31</v>
      </c>
      <c r="P17">
        <v>32768</v>
      </c>
    </row>
    <row r="18" spans="3:16" x14ac:dyDescent="0.25">
      <c r="C18" s="1">
        <v>44182</v>
      </c>
      <c r="E18" s="1">
        <v>44188</v>
      </c>
      <c r="I18" s="1"/>
      <c r="L18" s="9">
        <v>0.34</v>
      </c>
      <c r="N18">
        <v>33</v>
      </c>
      <c r="P18">
        <v>65536</v>
      </c>
    </row>
    <row r="19" spans="3:16" x14ac:dyDescent="0.25">
      <c r="C19" s="1">
        <v>44183</v>
      </c>
      <c r="E19" s="1">
        <v>44189</v>
      </c>
      <c r="I19" s="1"/>
      <c r="L19" s="9">
        <v>0.36000000000000004</v>
      </c>
      <c r="N19">
        <v>35</v>
      </c>
      <c r="P19">
        <v>131072</v>
      </c>
    </row>
    <row r="20" spans="3:16" x14ac:dyDescent="0.25">
      <c r="C20" s="1">
        <v>44184</v>
      </c>
      <c r="E20" s="1">
        <v>44190</v>
      </c>
      <c r="I20" s="1"/>
      <c r="L20" s="9">
        <v>0.38</v>
      </c>
      <c r="N20">
        <v>37</v>
      </c>
      <c r="P20">
        <v>262144</v>
      </c>
    </row>
    <row r="21" spans="3:16" x14ac:dyDescent="0.25">
      <c r="C21" s="1">
        <v>44185</v>
      </c>
      <c r="E21" s="1">
        <v>44193</v>
      </c>
      <c r="L21" s="9">
        <v>0.4</v>
      </c>
      <c r="N21">
        <v>39</v>
      </c>
      <c r="P21">
        <v>524288</v>
      </c>
    </row>
    <row r="22" spans="3:16" x14ac:dyDescent="0.25">
      <c r="C22" s="1">
        <v>44186</v>
      </c>
      <c r="E22" s="1">
        <v>44194</v>
      </c>
      <c r="L22" s="9">
        <v>0.42000000000000004</v>
      </c>
      <c r="N22">
        <v>41</v>
      </c>
      <c r="P22">
        <v>1048576</v>
      </c>
    </row>
    <row r="23" spans="3:16" x14ac:dyDescent="0.25">
      <c r="C23" s="1">
        <v>44187</v>
      </c>
      <c r="E23" s="1">
        <v>44195</v>
      </c>
      <c r="L23" s="9">
        <v>0.44</v>
      </c>
      <c r="N23">
        <v>43</v>
      </c>
      <c r="P23">
        <v>2097152</v>
      </c>
    </row>
    <row r="24" spans="3:16" x14ac:dyDescent="0.25">
      <c r="C24" s="1">
        <v>44188</v>
      </c>
      <c r="E24" s="1">
        <v>44196</v>
      </c>
      <c r="L24" s="9">
        <v>0.46</v>
      </c>
      <c r="N24">
        <v>45</v>
      </c>
      <c r="P24">
        <v>4194304</v>
      </c>
    </row>
    <row r="25" spans="3:16" x14ac:dyDescent="0.25">
      <c r="C25" s="1">
        <v>44189</v>
      </c>
      <c r="E25" s="1">
        <v>44197</v>
      </c>
      <c r="L25" s="9">
        <v>0.48000000000000004</v>
      </c>
      <c r="N25">
        <v>47</v>
      </c>
      <c r="P25">
        <v>8388608</v>
      </c>
    </row>
    <row r="26" spans="3:16" x14ac:dyDescent="0.25">
      <c r="C26" s="1">
        <v>44190</v>
      </c>
      <c r="E26" s="1">
        <v>44200</v>
      </c>
    </row>
    <row r="27" spans="3:16" x14ac:dyDescent="0.25">
      <c r="C27" s="1">
        <v>44191</v>
      </c>
      <c r="E27" s="1">
        <v>44201</v>
      </c>
    </row>
    <row r="28" spans="3:16" x14ac:dyDescent="0.25">
      <c r="C28" s="1">
        <v>44192</v>
      </c>
      <c r="E28" s="1">
        <v>44202</v>
      </c>
    </row>
    <row r="29" spans="3:16" x14ac:dyDescent="0.25">
      <c r="C29" s="1">
        <v>44193</v>
      </c>
      <c r="E29" s="1">
        <v>44203</v>
      </c>
    </row>
    <row r="30" spans="3:16" x14ac:dyDescent="0.25">
      <c r="C30" s="1">
        <v>44194</v>
      </c>
      <c r="E30" s="1">
        <v>44204</v>
      </c>
    </row>
    <row r="31" spans="3:16" x14ac:dyDescent="0.25">
      <c r="C31" s="1">
        <v>44195</v>
      </c>
      <c r="E31" s="1">
        <v>44207</v>
      </c>
    </row>
    <row r="32" spans="3:16" x14ac:dyDescent="0.25">
      <c r="C32" s="1">
        <v>44196</v>
      </c>
      <c r="E32" s="1">
        <v>44208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opLeftCell="A2" workbookViewId="0">
      <selection activeCell="I21" sqref="I21"/>
    </sheetView>
  </sheetViews>
  <sheetFormatPr baseColWidth="10" defaultRowHeight="15" x14ac:dyDescent="0.25"/>
  <cols>
    <col min="2" max="2" width="19.140625" customWidth="1"/>
    <col min="4" max="4" width="14.85546875" customWidth="1"/>
    <col min="7" max="7" width="20.28515625" customWidth="1"/>
    <col min="8" max="8" width="15.28515625" customWidth="1"/>
    <col min="9" max="9" width="16.5703125" customWidth="1"/>
    <col min="10" max="10" width="17.42578125" customWidth="1"/>
  </cols>
  <sheetData>
    <row r="2" spans="2:10" x14ac:dyDescent="0.25">
      <c r="C2" t="s">
        <v>117</v>
      </c>
      <c r="H2" t="s">
        <v>117</v>
      </c>
    </row>
    <row r="5" spans="2:10" x14ac:dyDescent="0.25">
      <c r="B5" t="s">
        <v>118</v>
      </c>
      <c r="C5" t="s">
        <v>119</v>
      </c>
      <c r="D5" t="s">
        <v>120</v>
      </c>
      <c r="E5" t="s">
        <v>121</v>
      </c>
      <c r="G5" s="11" t="s">
        <v>118</v>
      </c>
      <c r="H5" s="11" t="s">
        <v>119</v>
      </c>
      <c r="I5" s="11" t="s">
        <v>120</v>
      </c>
      <c r="J5" s="11" t="s">
        <v>121</v>
      </c>
    </row>
    <row r="6" spans="2:10" x14ac:dyDescent="0.25">
      <c r="B6" t="s">
        <v>122</v>
      </c>
      <c r="C6">
        <v>3062</v>
      </c>
      <c r="D6">
        <v>9</v>
      </c>
      <c r="E6">
        <f>C6*D6</f>
        <v>27558</v>
      </c>
      <c r="G6" s="10" t="s">
        <v>122</v>
      </c>
      <c r="H6" s="10" t="s">
        <v>128</v>
      </c>
      <c r="I6" s="13">
        <v>9</v>
      </c>
      <c r="J6" s="13" t="e">
        <f>H6*I6</f>
        <v>#VALUE!</v>
      </c>
    </row>
    <row r="7" spans="2:10" x14ac:dyDescent="0.25">
      <c r="B7" t="s">
        <v>123</v>
      </c>
      <c r="C7">
        <v>4</v>
      </c>
      <c r="D7">
        <v>625</v>
      </c>
      <c r="E7">
        <f t="shared" ref="E7:E9" si="0">C7*D7</f>
        <v>2500</v>
      </c>
      <c r="G7" s="10" t="s">
        <v>123</v>
      </c>
      <c r="H7" s="10" t="s">
        <v>127</v>
      </c>
      <c r="I7" s="13">
        <v>625</v>
      </c>
      <c r="J7" s="13" t="e">
        <f t="shared" ref="J7:J9" si="1">H7*I7</f>
        <v>#VALUE!</v>
      </c>
    </row>
    <row r="8" spans="2:10" x14ac:dyDescent="0.25">
      <c r="B8" t="s">
        <v>124</v>
      </c>
      <c r="C8">
        <v>10</v>
      </c>
      <c r="D8">
        <v>290</v>
      </c>
      <c r="E8">
        <f t="shared" si="0"/>
        <v>2900</v>
      </c>
      <c r="G8" s="10" t="s">
        <v>124</v>
      </c>
      <c r="H8" s="10" t="s">
        <v>129</v>
      </c>
      <c r="I8" s="13">
        <v>290</v>
      </c>
      <c r="J8" s="13" t="e">
        <f t="shared" si="1"/>
        <v>#VALUE!</v>
      </c>
    </row>
    <row r="9" spans="2:10" x14ac:dyDescent="0.25">
      <c r="B9" t="s">
        <v>125</v>
      </c>
      <c r="C9">
        <v>8</v>
      </c>
      <c r="D9">
        <v>500</v>
      </c>
      <c r="E9">
        <f t="shared" si="0"/>
        <v>4000</v>
      </c>
      <c r="G9" s="10" t="s">
        <v>125</v>
      </c>
      <c r="H9" s="10" t="s">
        <v>130</v>
      </c>
      <c r="I9" s="13">
        <v>500</v>
      </c>
      <c r="J9" s="13" t="e">
        <f t="shared" si="1"/>
        <v>#VALUE!</v>
      </c>
    </row>
    <row r="10" spans="2:10" x14ac:dyDescent="0.25">
      <c r="D10" t="s">
        <v>126</v>
      </c>
      <c r="E10">
        <f>SUM(E6:E9)</f>
        <v>36958</v>
      </c>
      <c r="I10" s="12" t="s">
        <v>126</v>
      </c>
      <c r="J10" s="14" t="e">
        <f>SUM(J6:J9)</f>
        <v>#VALUE!</v>
      </c>
    </row>
    <row r="13" spans="2:10" x14ac:dyDescent="0.25">
      <c r="H13" t="s">
        <v>117</v>
      </c>
    </row>
    <row r="16" spans="2:10" x14ac:dyDescent="0.25">
      <c r="G16" s="11" t="s">
        <v>118</v>
      </c>
      <c r="H16" s="11" t="s">
        <v>119</v>
      </c>
      <c r="I16" s="11" t="s">
        <v>120</v>
      </c>
      <c r="J16" s="11" t="s">
        <v>121</v>
      </c>
    </row>
    <row r="17" spans="7:10" x14ac:dyDescent="0.25">
      <c r="G17" s="10" t="s">
        <v>122</v>
      </c>
      <c r="H17" s="15">
        <v>3062</v>
      </c>
      <c r="I17" s="13">
        <v>55</v>
      </c>
      <c r="J17" s="13">
        <f>H17*I17</f>
        <v>168410</v>
      </c>
    </row>
    <row r="18" spans="7:10" x14ac:dyDescent="0.25">
      <c r="G18" s="10" t="s">
        <v>123</v>
      </c>
      <c r="H18" s="16">
        <v>4</v>
      </c>
      <c r="I18" s="13">
        <v>625</v>
      </c>
      <c r="J18" s="13">
        <f t="shared" ref="J18:J20" si="2">H18*I18</f>
        <v>2500</v>
      </c>
    </row>
    <row r="19" spans="7:10" x14ac:dyDescent="0.25">
      <c r="G19" s="10" t="s">
        <v>124</v>
      </c>
      <c r="H19" s="17">
        <v>10</v>
      </c>
      <c r="I19" s="13">
        <v>290</v>
      </c>
      <c r="J19" s="13">
        <f t="shared" si="2"/>
        <v>2900</v>
      </c>
    </row>
    <row r="20" spans="7:10" x14ac:dyDescent="0.25">
      <c r="G20" s="10" t="s">
        <v>125</v>
      </c>
      <c r="H20" s="17">
        <v>8</v>
      </c>
      <c r="I20" s="13">
        <v>500</v>
      </c>
      <c r="J20" s="13">
        <f t="shared" si="2"/>
        <v>4000</v>
      </c>
    </row>
    <row r="21" spans="7:10" x14ac:dyDescent="0.25">
      <c r="I21" s="12" t="s">
        <v>126</v>
      </c>
      <c r="J21" s="14">
        <f>SUM(J17:J20)</f>
        <v>177810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cols>
    <col min="1" max="1" width="33.7109375" customWidth="1"/>
  </cols>
  <sheetData>
    <row r="1" spans="1:2" x14ac:dyDescent="0.25">
      <c r="A1" t="s">
        <v>131</v>
      </c>
    </row>
    <row r="3" spans="1:2" x14ac:dyDescent="0.25">
      <c r="A3" t="s">
        <v>132</v>
      </c>
    </row>
    <row r="5" spans="1:2" x14ac:dyDescent="0.25">
      <c r="A5" s="11" t="s">
        <v>133</v>
      </c>
      <c r="B5" s="11" t="s">
        <v>134</v>
      </c>
    </row>
    <row r="6" spans="1:2" x14ac:dyDescent="0.25">
      <c r="A6" s="10" t="s">
        <v>135</v>
      </c>
      <c r="B6" s="10">
        <v>5</v>
      </c>
    </row>
    <row r="7" spans="1:2" x14ac:dyDescent="0.25">
      <c r="A7" s="10" t="s">
        <v>136</v>
      </c>
      <c r="B7" s="18">
        <v>5</v>
      </c>
    </row>
    <row r="8" spans="1:2" x14ac:dyDescent="0.25">
      <c r="A8" s="10" t="s">
        <v>137</v>
      </c>
      <c r="B8" s="19">
        <v>5</v>
      </c>
    </row>
    <row r="9" spans="1:2" x14ac:dyDescent="0.25">
      <c r="A9" s="10" t="s">
        <v>1</v>
      </c>
      <c r="B9" s="20" t="s">
        <v>140</v>
      </c>
    </row>
    <row r="10" spans="1:2" x14ac:dyDescent="0.25">
      <c r="A10" s="10" t="s">
        <v>138</v>
      </c>
      <c r="B10" s="21">
        <v>0.4</v>
      </c>
    </row>
    <row r="11" spans="1:2" x14ac:dyDescent="0.25">
      <c r="A11" s="10" t="s">
        <v>139</v>
      </c>
      <c r="B11" s="2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8" workbookViewId="0">
      <selection activeCell="A49" sqref="A49"/>
    </sheetView>
  </sheetViews>
  <sheetFormatPr baseColWidth="10" defaultRowHeight="15" x14ac:dyDescent="0.25"/>
  <cols>
    <col min="1" max="1" width="34.28515625" customWidth="1"/>
    <col min="2" max="2" width="13.42578125" bestFit="1" customWidth="1"/>
    <col min="3" max="3" width="21.5703125" customWidth="1"/>
  </cols>
  <sheetData>
    <row r="1" spans="1:7" x14ac:dyDescent="0.25">
      <c r="A1" t="s">
        <v>144</v>
      </c>
    </row>
    <row r="3" spans="1:7" x14ac:dyDescent="0.25">
      <c r="A3" t="s">
        <v>132</v>
      </c>
    </row>
    <row r="5" spans="1:7" x14ac:dyDescent="0.25">
      <c r="B5" s="23">
        <v>5</v>
      </c>
      <c r="D5" s="29" t="s">
        <v>145</v>
      </c>
    </row>
    <row r="7" spans="1:7" x14ac:dyDescent="0.25">
      <c r="B7" s="24">
        <v>5</v>
      </c>
      <c r="D7" s="30">
        <v>889989834</v>
      </c>
    </row>
    <row r="9" spans="1:7" x14ac:dyDescent="0.25">
      <c r="B9" s="25">
        <v>5.2</v>
      </c>
      <c r="D9" s="31">
        <v>-90</v>
      </c>
    </row>
    <row r="10" spans="1:7" ht="15.75" thickBot="1" x14ac:dyDescent="0.3"/>
    <row r="11" spans="1:7" ht="15.75" thickBot="1" x14ac:dyDescent="0.3">
      <c r="B11" s="26">
        <v>3456.8</v>
      </c>
      <c r="D11" s="32" t="s">
        <v>147</v>
      </c>
      <c r="E11" t="s">
        <v>146</v>
      </c>
      <c r="G11" t="s">
        <v>148</v>
      </c>
    </row>
    <row r="12" spans="1:7" x14ac:dyDescent="0.25">
      <c r="D12" s="33" t="s">
        <v>134</v>
      </c>
      <c r="E12" t="s">
        <v>149</v>
      </c>
    </row>
    <row r="14" spans="1:7" x14ac:dyDescent="0.25">
      <c r="A14" t="s">
        <v>141</v>
      </c>
      <c r="B14" s="27">
        <v>998</v>
      </c>
    </row>
    <row r="15" spans="1:7" x14ac:dyDescent="0.25">
      <c r="A15" t="s">
        <v>142</v>
      </c>
      <c r="B15" s="27">
        <v>8</v>
      </c>
    </row>
    <row r="16" spans="1:7" ht="17.25" x14ac:dyDescent="0.25">
      <c r="A16" t="s">
        <v>143</v>
      </c>
      <c r="B16" s="28">
        <v>555</v>
      </c>
    </row>
    <row r="18" spans="1:3" x14ac:dyDescent="0.25">
      <c r="A18" t="s">
        <v>150</v>
      </c>
    </row>
    <row r="20" spans="1:3" x14ac:dyDescent="0.25">
      <c r="A20" t="s">
        <v>151</v>
      </c>
      <c r="B20" s="34">
        <v>786.56780000000003</v>
      </c>
      <c r="C20" t="e">
        <f ca="1">ForCelda(B20)</f>
        <v>#NAME?</v>
      </c>
    </row>
    <row r="22" spans="1:3" x14ac:dyDescent="0.25">
      <c r="A22" t="s">
        <v>152</v>
      </c>
    </row>
    <row r="23" spans="1:3" ht="15.75" thickBot="1" x14ac:dyDescent="0.3"/>
    <row r="24" spans="1:3" ht="15.75" thickBot="1" x14ac:dyDescent="0.3">
      <c r="B24" s="35">
        <v>346565.8</v>
      </c>
    </row>
    <row r="25" spans="1:3" ht="15.75" thickBot="1" x14ac:dyDescent="0.3">
      <c r="B25" s="35">
        <v>34</v>
      </c>
    </row>
    <row r="26" spans="1:3" ht="15.75" thickBot="1" x14ac:dyDescent="0.3">
      <c r="B26" s="35">
        <v>-45336789</v>
      </c>
    </row>
    <row r="27" spans="1:3" ht="15.75" thickBot="1" x14ac:dyDescent="0.3">
      <c r="B27" s="35">
        <v>0</v>
      </c>
    </row>
    <row r="28" spans="1:3" ht="15.75" thickBot="1" x14ac:dyDescent="0.3">
      <c r="B28" s="35">
        <v>343434</v>
      </c>
    </row>
    <row r="29" spans="1:3" ht="15.75" thickBot="1" x14ac:dyDescent="0.3">
      <c r="B29" s="35">
        <v>44322.877</v>
      </c>
    </row>
    <row r="30" spans="1:3" ht="15.75" thickBot="1" x14ac:dyDescent="0.3">
      <c r="B30" s="35">
        <v>56</v>
      </c>
    </row>
    <row r="31" spans="1:3" ht="15.75" thickBot="1" x14ac:dyDescent="0.3">
      <c r="B31" s="35">
        <v>0</v>
      </c>
    </row>
    <row r="32" spans="1:3" ht="15.75" thickBot="1" x14ac:dyDescent="0.3">
      <c r="B32" s="35">
        <v>9.9000000000000008E-3</v>
      </c>
    </row>
    <row r="33" spans="1:9" ht="15.75" thickBot="1" x14ac:dyDescent="0.3"/>
    <row r="34" spans="1:9" ht="15.75" thickBot="1" x14ac:dyDescent="0.3">
      <c r="A34" t="s">
        <v>153</v>
      </c>
      <c r="D34" s="36">
        <v>-98</v>
      </c>
    </row>
    <row r="35" spans="1:9" ht="15.75" thickBot="1" x14ac:dyDescent="0.3"/>
    <row r="36" spans="1:9" ht="15.75" thickBot="1" x14ac:dyDescent="0.3">
      <c r="A36" t="s">
        <v>154</v>
      </c>
      <c r="F36" s="37" t="s">
        <v>20</v>
      </c>
    </row>
    <row r="37" spans="1:9" ht="15.75" thickBot="1" x14ac:dyDescent="0.3"/>
    <row r="38" spans="1:9" ht="15.75" thickBot="1" x14ac:dyDescent="0.3">
      <c r="A38" t="s">
        <v>155</v>
      </c>
      <c r="H38" s="38" t="s">
        <v>156</v>
      </c>
    </row>
    <row r="39" spans="1:9" ht="15.75" thickBot="1" x14ac:dyDescent="0.3"/>
    <row r="40" spans="1:9" ht="15.75" thickBot="1" x14ac:dyDescent="0.3">
      <c r="A40" t="s">
        <v>157</v>
      </c>
      <c r="I40" s="39">
        <v>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G1" workbookViewId="0">
      <selection activeCell="L4" sqref="L4"/>
    </sheetView>
  </sheetViews>
  <sheetFormatPr baseColWidth="10" defaultRowHeight="15" x14ac:dyDescent="0.25"/>
  <cols>
    <col min="3" max="3" width="17.7109375" bestFit="1" customWidth="1"/>
    <col min="5" max="5" width="17.85546875" bestFit="1" customWidth="1"/>
  </cols>
  <sheetData>
    <row r="1" spans="1:12" x14ac:dyDescent="0.25">
      <c r="A1" t="s">
        <v>158</v>
      </c>
    </row>
    <row r="2" spans="1:12" ht="15.75" thickBot="1" x14ac:dyDescent="0.3">
      <c r="H2" t="s">
        <v>170</v>
      </c>
      <c r="I2" t="s">
        <v>171</v>
      </c>
      <c r="J2" t="s">
        <v>172</v>
      </c>
      <c r="L2" t="s">
        <v>173</v>
      </c>
    </row>
    <row r="3" spans="1:12" ht="15.75" thickBot="1" x14ac:dyDescent="0.3">
      <c r="B3" s="40">
        <v>9</v>
      </c>
      <c r="H3" s="2">
        <v>0</v>
      </c>
      <c r="I3" s="47">
        <v>0</v>
      </c>
      <c r="J3" s="48">
        <v>0</v>
      </c>
      <c r="L3" s="49">
        <v>78</v>
      </c>
    </row>
    <row r="4" spans="1:12" x14ac:dyDescent="0.25">
      <c r="H4" s="2">
        <v>4.1666666666666699E-2</v>
      </c>
      <c r="I4" s="47">
        <v>4.1666666666666699E-2</v>
      </c>
      <c r="J4" s="48">
        <v>4.1666666666666699E-2</v>
      </c>
    </row>
    <row r="5" spans="1:12" x14ac:dyDescent="0.25">
      <c r="A5" t="s">
        <v>159</v>
      </c>
      <c r="H5" s="2">
        <v>8.3333333333333301E-2</v>
      </c>
      <c r="I5" s="47">
        <v>8.3333333333333301E-2</v>
      </c>
      <c r="J5" s="48">
        <v>8.3333333333333301E-2</v>
      </c>
    </row>
    <row r="6" spans="1:12" ht="15.75" thickBot="1" x14ac:dyDescent="0.3">
      <c r="A6" t="s">
        <v>160</v>
      </c>
      <c r="H6" s="2">
        <v>0.125</v>
      </c>
      <c r="I6" s="47">
        <v>0.125</v>
      </c>
      <c r="J6" s="48">
        <v>0.125</v>
      </c>
    </row>
    <row r="7" spans="1:12" ht="15.75" thickBot="1" x14ac:dyDescent="0.3">
      <c r="A7" t="s">
        <v>161</v>
      </c>
      <c r="E7" s="41" t="s">
        <v>162</v>
      </c>
      <c r="H7" s="2">
        <v>0.16666666666666699</v>
      </c>
      <c r="I7" s="47">
        <v>0.16666666666666699</v>
      </c>
      <c r="J7" s="48">
        <v>0.16666666666666699</v>
      </c>
    </row>
    <row r="8" spans="1:12" x14ac:dyDescent="0.25">
      <c r="H8" s="2">
        <v>0.20833333333333301</v>
      </c>
      <c r="I8" s="47">
        <v>0.20833333333333301</v>
      </c>
      <c r="J8" s="48">
        <v>0.20833333333333301</v>
      </c>
    </row>
    <row r="9" spans="1:12" ht="15.75" thickBot="1" x14ac:dyDescent="0.3">
      <c r="A9" t="s">
        <v>163</v>
      </c>
      <c r="H9" s="2">
        <v>0.25</v>
      </c>
      <c r="I9" s="47">
        <v>0.25</v>
      </c>
      <c r="J9" s="48">
        <v>0.25</v>
      </c>
    </row>
    <row r="10" spans="1:12" ht="15.75" thickBot="1" x14ac:dyDescent="0.3">
      <c r="A10" t="s">
        <v>164</v>
      </c>
      <c r="E10" s="42">
        <v>90</v>
      </c>
      <c r="H10" s="2">
        <v>0.29166666666666702</v>
      </c>
      <c r="I10" s="47">
        <v>0.29166666666666702</v>
      </c>
      <c r="J10" s="48">
        <v>0.29166666666666702</v>
      </c>
    </row>
    <row r="11" spans="1:12" x14ac:dyDescent="0.25">
      <c r="H11" s="2">
        <v>0.33333333333333298</v>
      </c>
      <c r="I11" s="47">
        <v>0.33333333333333298</v>
      </c>
      <c r="J11" s="48">
        <v>0.33333333333333298</v>
      </c>
    </row>
    <row r="12" spans="1:12" ht="15.75" thickBot="1" x14ac:dyDescent="0.3">
      <c r="A12" t="s">
        <v>165</v>
      </c>
      <c r="H12" s="2">
        <v>0.375</v>
      </c>
      <c r="I12" s="47">
        <v>0.375</v>
      </c>
      <c r="J12" s="48">
        <v>0.375</v>
      </c>
    </row>
    <row r="13" spans="1:12" ht="15.75" thickBot="1" x14ac:dyDescent="0.3">
      <c r="A13" t="s">
        <v>166</v>
      </c>
      <c r="F13" s="43" t="s">
        <v>167</v>
      </c>
      <c r="H13" s="2">
        <v>0.41666666666666702</v>
      </c>
      <c r="I13" s="47">
        <v>0.41666666666666702</v>
      </c>
      <c r="J13" s="48">
        <v>0.41666666666666702</v>
      </c>
    </row>
    <row r="14" spans="1:12" ht="15.75" thickBot="1" x14ac:dyDescent="0.3">
      <c r="H14" s="2">
        <v>0.45833333333333298</v>
      </c>
      <c r="I14" s="47">
        <v>0.45833333333333298</v>
      </c>
      <c r="J14" s="48">
        <v>0.45833333333333298</v>
      </c>
    </row>
    <row r="15" spans="1:12" ht="15.75" thickBot="1" x14ac:dyDescent="0.3">
      <c r="A15" t="s">
        <v>168</v>
      </c>
      <c r="E15" s="44">
        <v>8989898989</v>
      </c>
      <c r="H15" s="2">
        <v>0.5</v>
      </c>
      <c r="I15" s="47">
        <v>0.5</v>
      </c>
      <c r="J15" s="48">
        <v>0.5</v>
      </c>
    </row>
    <row r="16" spans="1:12" x14ac:dyDescent="0.25">
      <c r="H16" s="2">
        <v>0.54166666666666696</v>
      </c>
      <c r="I16" s="47">
        <v>0.54166666666666696</v>
      </c>
      <c r="J16" s="48">
        <v>0.54166666666666696</v>
      </c>
    </row>
    <row r="17" spans="1:10" x14ac:dyDescent="0.25">
      <c r="A17" t="s">
        <v>169</v>
      </c>
      <c r="H17" s="2">
        <v>0.58333333333333304</v>
      </c>
      <c r="I17" s="47">
        <v>0.58333333333333304</v>
      </c>
      <c r="J17" s="48">
        <v>0.58333333333333304</v>
      </c>
    </row>
    <row r="18" spans="1:10" x14ac:dyDescent="0.25">
      <c r="A18">
        <v>676767</v>
      </c>
      <c r="C18" s="45">
        <v>676767</v>
      </c>
      <c r="H18" s="2">
        <v>0.625</v>
      </c>
      <c r="I18" s="47">
        <v>0.625</v>
      </c>
      <c r="J18" s="48">
        <v>0.625</v>
      </c>
    </row>
    <row r="19" spans="1:10" x14ac:dyDescent="0.25">
      <c r="A19">
        <v>676744</v>
      </c>
      <c r="C19" s="45">
        <v>676744</v>
      </c>
      <c r="H19" s="2">
        <v>0.66666666666666696</v>
      </c>
      <c r="I19" s="47">
        <v>0.66666666666666696</v>
      </c>
      <c r="J19" s="48">
        <v>0.66666666666666696</v>
      </c>
    </row>
    <row r="20" spans="1:10" x14ac:dyDescent="0.25">
      <c r="A20">
        <v>1234</v>
      </c>
      <c r="C20" s="45">
        <v>1234</v>
      </c>
      <c r="H20" s="2">
        <v>0.70833333333333304</v>
      </c>
      <c r="I20" s="47">
        <v>0.70833333333333304</v>
      </c>
      <c r="J20" s="48">
        <v>0.70833333333333304</v>
      </c>
    </row>
    <row r="21" spans="1:10" x14ac:dyDescent="0.25">
      <c r="A21">
        <v>56782</v>
      </c>
      <c r="C21" s="45">
        <v>56782</v>
      </c>
      <c r="H21" s="2">
        <v>0.75</v>
      </c>
      <c r="I21" s="47">
        <v>0.75</v>
      </c>
      <c r="J21" s="48">
        <v>0.75</v>
      </c>
    </row>
    <row r="22" spans="1:10" x14ac:dyDescent="0.25">
      <c r="A22">
        <v>1246</v>
      </c>
      <c r="C22" s="45">
        <v>1246</v>
      </c>
      <c r="H22" s="2">
        <v>0.79166666666666696</v>
      </c>
      <c r="I22" s="47">
        <v>0.79166666666666696</v>
      </c>
      <c r="J22" s="48">
        <v>0.79166666666666696</v>
      </c>
    </row>
    <row r="23" spans="1:10" x14ac:dyDescent="0.25">
      <c r="A23">
        <v>8906</v>
      </c>
      <c r="C23" s="45">
        <v>8906</v>
      </c>
      <c r="H23" s="2">
        <v>0.83333333333333304</v>
      </c>
      <c r="I23" s="47">
        <v>0.83333333333333304</v>
      </c>
      <c r="J23" s="48">
        <v>0.83333333333333304</v>
      </c>
    </row>
    <row r="24" spans="1:10" x14ac:dyDescent="0.25">
      <c r="H24" s="2">
        <v>0.875</v>
      </c>
      <c r="I24" s="47">
        <v>0.875</v>
      </c>
      <c r="J24" s="48">
        <v>0.875</v>
      </c>
    </row>
    <row r="25" spans="1:10" x14ac:dyDescent="0.25">
      <c r="H25" s="2">
        <v>0.91666666666666696</v>
      </c>
      <c r="I25" s="47">
        <v>0.91666666666666696</v>
      </c>
      <c r="J25" s="48">
        <v>0.91666666666666696</v>
      </c>
    </row>
    <row r="26" spans="1:10" x14ac:dyDescent="0.25">
      <c r="H26" s="2">
        <v>0.95833333333333304</v>
      </c>
      <c r="I26" s="47">
        <v>0.95833333333333304</v>
      </c>
      <c r="J26" s="48">
        <v>0.95833333333333304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E3" workbookViewId="0">
      <selection activeCell="O4" sqref="O4:O23"/>
    </sheetView>
  </sheetViews>
  <sheetFormatPr baseColWidth="10" defaultRowHeight="15" x14ac:dyDescent="0.25"/>
  <cols>
    <col min="1" max="1" width="15.28515625" customWidth="1"/>
    <col min="13" max="13" width="12" bestFit="1" customWidth="1"/>
    <col min="14" max="14" width="14" bestFit="1" customWidth="1"/>
    <col min="15" max="15" width="29.28515625" bestFit="1" customWidth="1"/>
  </cols>
  <sheetData>
    <row r="1" spans="1:15" x14ac:dyDescent="0.25">
      <c r="A1" t="s">
        <v>174</v>
      </c>
    </row>
    <row r="2" spans="1:15" x14ac:dyDescent="0.25">
      <c r="C2" t="s">
        <v>184</v>
      </c>
      <c r="F2" t="s">
        <v>185</v>
      </c>
      <c r="J2" t="s">
        <v>192</v>
      </c>
      <c r="L2" t="s">
        <v>193</v>
      </c>
    </row>
    <row r="3" spans="1:15" x14ac:dyDescent="0.25">
      <c r="A3" t="s">
        <v>175</v>
      </c>
      <c r="B3" s="50" t="s">
        <v>176</v>
      </c>
      <c r="C3" s="50" t="s">
        <v>177</v>
      </c>
      <c r="D3" s="50" t="s">
        <v>178</v>
      </c>
      <c r="E3" s="50" t="s">
        <v>179</v>
      </c>
      <c r="F3" s="50" t="s">
        <v>180</v>
      </c>
      <c r="G3" s="50" t="s">
        <v>181</v>
      </c>
      <c r="H3" s="50" t="s">
        <v>182</v>
      </c>
      <c r="I3" s="50" t="s">
        <v>183</v>
      </c>
      <c r="J3" s="50" t="s">
        <v>186</v>
      </c>
      <c r="K3" s="50" t="s">
        <v>187</v>
      </c>
      <c r="L3" s="50" t="s">
        <v>188</v>
      </c>
      <c r="M3" s="50" t="s">
        <v>189</v>
      </c>
      <c r="N3" s="50" t="s">
        <v>190</v>
      </c>
      <c r="O3" s="50" t="s">
        <v>191</v>
      </c>
    </row>
    <row r="4" spans="1:15" x14ac:dyDescent="0.25">
      <c r="A4" s="1">
        <v>44044</v>
      </c>
      <c r="B4" s="51">
        <v>44044</v>
      </c>
      <c r="C4" s="52">
        <v>44044</v>
      </c>
      <c r="D4" s="53">
        <v>44044</v>
      </c>
      <c r="E4" s="54">
        <v>44044</v>
      </c>
      <c r="F4" s="55">
        <v>44044</v>
      </c>
      <c r="G4" s="56">
        <v>44044</v>
      </c>
      <c r="H4" s="57">
        <v>44044</v>
      </c>
      <c r="I4" s="58">
        <v>44044</v>
      </c>
      <c r="J4" s="59">
        <v>44044</v>
      </c>
      <c r="K4" s="60">
        <v>44044</v>
      </c>
      <c r="L4" s="61">
        <v>44044</v>
      </c>
      <c r="M4" s="62">
        <v>44044</v>
      </c>
      <c r="N4" s="63">
        <v>44044</v>
      </c>
      <c r="O4" s="64">
        <v>44044</v>
      </c>
    </row>
    <row r="5" spans="1:15" x14ac:dyDescent="0.25">
      <c r="A5" s="1">
        <v>44045</v>
      </c>
      <c r="B5" s="51">
        <v>44045</v>
      </c>
      <c r="C5" s="52">
        <v>44045</v>
      </c>
      <c r="D5" s="53">
        <v>44045</v>
      </c>
      <c r="E5" s="54">
        <v>44045</v>
      </c>
      <c r="F5" s="55">
        <v>44045</v>
      </c>
      <c r="G5" s="56">
        <v>44045</v>
      </c>
      <c r="H5" s="57">
        <v>44045</v>
      </c>
      <c r="I5" s="58">
        <v>44045</v>
      </c>
      <c r="J5" s="59">
        <v>44045</v>
      </c>
      <c r="K5" s="60">
        <v>44045</v>
      </c>
      <c r="L5" s="61">
        <v>44045</v>
      </c>
      <c r="M5" s="62">
        <v>44045</v>
      </c>
      <c r="N5" s="63">
        <v>44045</v>
      </c>
      <c r="O5" s="64">
        <v>44045</v>
      </c>
    </row>
    <row r="6" spans="1:15" x14ac:dyDescent="0.25">
      <c r="A6" s="1">
        <v>44046</v>
      </c>
      <c r="B6" s="51">
        <v>44046</v>
      </c>
      <c r="C6" s="52">
        <v>44046</v>
      </c>
      <c r="D6" s="53">
        <v>44046</v>
      </c>
      <c r="E6" s="54">
        <v>44046</v>
      </c>
      <c r="F6" s="55">
        <v>44046</v>
      </c>
      <c r="G6" s="56">
        <v>44046</v>
      </c>
      <c r="H6" s="57">
        <v>44046</v>
      </c>
      <c r="I6" s="58">
        <v>44046</v>
      </c>
      <c r="J6" s="59">
        <v>44046</v>
      </c>
      <c r="K6" s="60">
        <v>44046</v>
      </c>
      <c r="L6" s="61">
        <v>44046</v>
      </c>
      <c r="M6" s="62">
        <v>44046</v>
      </c>
      <c r="N6" s="63">
        <v>44046</v>
      </c>
      <c r="O6" s="64">
        <v>44046</v>
      </c>
    </row>
    <row r="7" spans="1:15" x14ac:dyDescent="0.25">
      <c r="A7" s="1">
        <v>44047</v>
      </c>
      <c r="B7" s="51">
        <v>44047</v>
      </c>
      <c r="C7" s="52">
        <v>44047</v>
      </c>
      <c r="D7" s="53">
        <v>44047</v>
      </c>
      <c r="E7" s="54">
        <v>44047</v>
      </c>
      <c r="F7" s="55">
        <v>44047</v>
      </c>
      <c r="G7" s="56">
        <v>44047</v>
      </c>
      <c r="H7" s="57">
        <v>44047</v>
      </c>
      <c r="I7" s="58">
        <v>44047</v>
      </c>
      <c r="J7" s="59">
        <v>44047</v>
      </c>
      <c r="K7" s="60">
        <v>44047</v>
      </c>
      <c r="L7" s="61">
        <v>44047</v>
      </c>
      <c r="M7" s="62">
        <v>44047</v>
      </c>
      <c r="N7" s="63">
        <v>44047</v>
      </c>
      <c r="O7" s="64">
        <v>44047</v>
      </c>
    </row>
    <row r="8" spans="1:15" x14ac:dyDescent="0.25">
      <c r="A8" s="1">
        <v>44048</v>
      </c>
      <c r="B8" s="51">
        <v>44048</v>
      </c>
      <c r="C8" s="52">
        <v>44048</v>
      </c>
      <c r="D8" s="53">
        <v>44048</v>
      </c>
      <c r="E8" s="54">
        <v>44048</v>
      </c>
      <c r="F8" s="55">
        <v>44048</v>
      </c>
      <c r="G8" s="56">
        <v>44048</v>
      </c>
      <c r="H8" s="57">
        <v>44048</v>
      </c>
      <c r="I8" s="58">
        <v>44048</v>
      </c>
      <c r="J8" s="59">
        <v>44048</v>
      </c>
      <c r="K8" s="60">
        <v>44048</v>
      </c>
      <c r="L8" s="61">
        <v>44048</v>
      </c>
      <c r="M8" s="62">
        <v>44048</v>
      </c>
      <c r="N8" s="63">
        <v>44048</v>
      </c>
      <c r="O8" s="64">
        <v>44048</v>
      </c>
    </row>
    <row r="9" spans="1:15" x14ac:dyDescent="0.25">
      <c r="A9" s="1">
        <v>44049</v>
      </c>
      <c r="B9" s="51">
        <v>44049</v>
      </c>
      <c r="C9" s="52">
        <v>44049</v>
      </c>
      <c r="D9" s="53">
        <v>44049</v>
      </c>
      <c r="E9" s="54">
        <v>44049</v>
      </c>
      <c r="F9" s="55">
        <v>44049</v>
      </c>
      <c r="G9" s="56">
        <v>44049</v>
      </c>
      <c r="H9" s="57">
        <v>44049</v>
      </c>
      <c r="I9" s="58">
        <v>44049</v>
      </c>
      <c r="J9" s="59">
        <v>44049</v>
      </c>
      <c r="K9" s="60">
        <v>44049</v>
      </c>
      <c r="L9" s="61">
        <v>44049</v>
      </c>
      <c r="M9" s="62">
        <v>44049</v>
      </c>
      <c r="N9" s="63">
        <v>44049</v>
      </c>
      <c r="O9" s="64">
        <v>44049</v>
      </c>
    </row>
    <row r="10" spans="1:15" x14ac:dyDescent="0.25">
      <c r="A10" s="1">
        <v>44050</v>
      </c>
      <c r="B10" s="51">
        <v>44050</v>
      </c>
      <c r="C10" s="52">
        <v>44050</v>
      </c>
      <c r="D10" s="53">
        <v>44050</v>
      </c>
      <c r="E10" s="54">
        <v>44050</v>
      </c>
      <c r="F10" s="55">
        <v>44050</v>
      </c>
      <c r="G10" s="56">
        <v>44050</v>
      </c>
      <c r="H10" s="57">
        <v>44050</v>
      </c>
      <c r="I10" s="58">
        <v>44050</v>
      </c>
      <c r="J10" s="59">
        <v>44050</v>
      </c>
      <c r="K10" s="60">
        <v>44050</v>
      </c>
      <c r="L10" s="61">
        <v>44050</v>
      </c>
      <c r="M10" s="62">
        <v>44050</v>
      </c>
      <c r="N10" s="63">
        <v>44050</v>
      </c>
      <c r="O10" s="64">
        <v>44050</v>
      </c>
    </row>
    <row r="11" spans="1:15" x14ac:dyDescent="0.25">
      <c r="A11" s="1">
        <v>44051</v>
      </c>
      <c r="B11" s="51">
        <v>44051</v>
      </c>
      <c r="C11" s="52">
        <v>44051</v>
      </c>
      <c r="D11" s="53">
        <v>44051</v>
      </c>
      <c r="E11" s="54">
        <v>44051</v>
      </c>
      <c r="F11" s="55">
        <v>44051</v>
      </c>
      <c r="G11" s="56">
        <v>44051</v>
      </c>
      <c r="H11" s="57">
        <v>44051</v>
      </c>
      <c r="I11" s="58">
        <v>44051</v>
      </c>
      <c r="J11" s="59">
        <v>44051</v>
      </c>
      <c r="K11" s="60">
        <v>44051</v>
      </c>
      <c r="L11" s="61">
        <v>44051</v>
      </c>
      <c r="M11" s="62">
        <v>44051</v>
      </c>
      <c r="N11" s="63">
        <v>44051</v>
      </c>
      <c r="O11" s="64">
        <v>44051</v>
      </c>
    </row>
    <row r="12" spans="1:15" x14ac:dyDescent="0.25">
      <c r="A12" s="1">
        <v>44052</v>
      </c>
      <c r="B12" s="51">
        <v>44052</v>
      </c>
      <c r="C12" s="52">
        <v>44052</v>
      </c>
      <c r="D12" s="53">
        <v>44052</v>
      </c>
      <c r="E12" s="54">
        <v>44052</v>
      </c>
      <c r="F12" s="55">
        <v>44052</v>
      </c>
      <c r="G12" s="56">
        <v>44052</v>
      </c>
      <c r="H12" s="57">
        <v>44052</v>
      </c>
      <c r="I12" s="58">
        <v>44052</v>
      </c>
      <c r="J12" s="59">
        <v>44052</v>
      </c>
      <c r="K12" s="60">
        <v>44052</v>
      </c>
      <c r="L12" s="61">
        <v>44052</v>
      </c>
      <c r="M12" s="62">
        <v>44052</v>
      </c>
      <c r="N12" s="63">
        <v>44052</v>
      </c>
      <c r="O12" s="64">
        <v>44052</v>
      </c>
    </row>
    <row r="13" spans="1:15" x14ac:dyDescent="0.25">
      <c r="A13" s="1">
        <v>44053</v>
      </c>
      <c r="B13" s="51">
        <v>44053</v>
      </c>
      <c r="C13" s="52">
        <v>44053</v>
      </c>
      <c r="D13" s="53">
        <v>44053</v>
      </c>
      <c r="E13" s="54">
        <v>44053</v>
      </c>
      <c r="F13" s="55">
        <v>44053</v>
      </c>
      <c r="G13" s="56">
        <v>44053</v>
      </c>
      <c r="H13" s="57">
        <v>44053</v>
      </c>
      <c r="I13" s="58">
        <v>44053</v>
      </c>
      <c r="J13" s="59">
        <v>44053</v>
      </c>
      <c r="K13" s="60">
        <v>44053</v>
      </c>
      <c r="L13" s="61">
        <v>44053</v>
      </c>
      <c r="M13" s="62">
        <v>44053</v>
      </c>
      <c r="N13" s="63">
        <v>44053</v>
      </c>
      <c r="O13" s="64">
        <v>44053</v>
      </c>
    </row>
    <row r="14" spans="1:15" x14ac:dyDescent="0.25">
      <c r="A14" s="1">
        <v>44054</v>
      </c>
      <c r="B14" s="51">
        <v>44054</v>
      </c>
      <c r="C14" s="52">
        <v>44054</v>
      </c>
      <c r="D14" s="53">
        <v>44054</v>
      </c>
      <c r="E14" s="54">
        <v>44054</v>
      </c>
      <c r="F14" s="55">
        <v>44054</v>
      </c>
      <c r="G14" s="56">
        <v>44054</v>
      </c>
      <c r="H14" s="57">
        <v>44054</v>
      </c>
      <c r="I14" s="58">
        <v>44054</v>
      </c>
      <c r="J14" s="59">
        <v>44054</v>
      </c>
      <c r="K14" s="60">
        <v>44054</v>
      </c>
      <c r="L14" s="61">
        <v>44054</v>
      </c>
      <c r="M14" s="62">
        <v>44054</v>
      </c>
      <c r="N14" s="63">
        <v>44054</v>
      </c>
      <c r="O14" s="64">
        <v>44054</v>
      </c>
    </row>
    <row r="15" spans="1:15" x14ac:dyDescent="0.25">
      <c r="A15" s="1">
        <v>44055</v>
      </c>
      <c r="B15" s="51">
        <v>44055</v>
      </c>
      <c r="C15" s="52">
        <v>44055</v>
      </c>
      <c r="D15" s="53">
        <v>44055</v>
      </c>
      <c r="E15" s="54">
        <v>44055</v>
      </c>
      <c r="F15" s="55">
        <v>44055</v>
      </c>
      <c r="G15" s="56">
        <v>44055</v>
      </c>
      <c r="H15" s="57">
        <v>44055</v>
      </c>
      <c r="I15" s="58">
        <v>44055</v>
      </c>
      <c r="J15" s="59">
        <v>44055</v>
      </c>
      <c r="K15" s="60">
        <v>44055</v>
      </c>
      <c r="L15" s="61">
        <v>44055</v>
      </c>
      <c r="M15" s="62">
        <v>44055</v>
      </c>
      <c r="N15" s="63">
        <v>44055</v>
      </c>
      <c r="O15" s="64">
        <v>44055</v>
      </c>
    </row>
    <row r="16" spans="1:15" x14ac:dyDescent="0.25">
      <c r="A16" s="1">
        <v>44056</v>
      </c>
      <c r="B16" s="51">
        <v>44056</v>
      </c>
      <c r="C16" s="52">
        <v>44056</v>
      </c>
      <c r="D16" s="53">
        <v>44056</v>
      </c>
      <c r="E16" s="54">
        <v>44056</v>
      </c>
      <c r="F16" s="55">
        <v>44056</v>
      </c>
      <c r="G16" s="56">
        <v>44056</v>
      </c>
      <c r="H16" s="57">
        <v>44056</v>
      </c>
      <c r="I16" s="58">
        <v>44056</v>
      </c>
      <c r="J16" s="59">
        <v>44056</v>
      </c>
      <c r="K16" s="60">
        <v>44056</v>
      </c>
      <c r="L16" s="61">
        <v>44056</v>
      </c>
      <c r="M16" s="62">
        <v>44056</v>
      </c>
      <c r="N16" s="63">
        <v>44056</v>
      </c>
      <c r="O16" s="64">
        <v>44056</v>
      </c>
    </row>
    <row r="17" spans="1:15" x14ac:dyDescent="0.25">
      <c r="A17" s="1">
        <v>44057</v>
      </c>
      <c r="B17" s="51">
        <v>44057</v>
      </c>
      <c r="C17" s="52">
        <v>44057</v>
      </c>
      <c r="D17" s="53">
        <v>44057</v>
      </c>
      <c r="E17" s="54">
        <v>44057</v>
      </c>
      <c r="F17" s="55">
        <v>44057</v>
      </c>
      <c r="G17" s="56">
        <v>44057</v>
      </c>
      <c r="H17" s="57">
        <v>44057</v>
      </c>
      <c r="I17" s="58">
        <v>44057</v>
      </c>
      <c r="J17" s="59">
        <v>44057</v>
      </c>
      <c r="K17" s="60">
        <v>44057</v>
      </c>
      <c r="L17" s="61">
        <v>44057</v>
      </c>
      <c r="M17" s="62">
        <v>44057</v>
      </c>
      <c r="N17" s="63">
        <v>44057</v>
      </c>
      <c r="O17" s="64">
        <v>44057</v>
      </c>
    </row>
    <row r="18" spans="1:15" x14ac:dyDescent="0.25">
      <c r="A18" s="1">
        <v>44058</v>
      </c>
      <c r="B18" s="51">
        <v>44058</v>
      </c>
      <c r="C18" s="52">
        <v>44058</v>
      </c>
      <c r="D18" s="53">
        <v>44058</v>
      </c>
      <c r="E18" s="54">
        <v>44058</v>
      </c>
      <c r="F18" s="55">
        <v>44058</v>
      </c>
      <c r="G18" s="56">
        <v>44058</v>
      </c>
      <c r="H18" s="57">
        <v>44058</v>
      </c>
      <c r="I18" s="58">
        <v>44058</v>
      </c>
      <c r="J18" s="59">
        <v>44058</v>
      </c>
      <c r="K18" s="60">
        <v>44058</v>
      </c>
      <c r="L18" s="61">
        <v>44058</v>
      </c>
      <c r="M18" s="62">
        <v>44058</v>
      </c>
      <c r="N18" s="63">
        <v>44058</v>
      </c>
      <c r="O18" s="64">
        <v>44058</v>
      </c>
    </row>
    <row r="19" spans="1:15" x14ac:dyDescent="0.25">
      <c r="A19" s="1">
        <v>44059</v>
      </c>
      <c r="B19" s="51">
        <v>44059</v>
      </c>
      <c r="C19" s="52">
        <v>44059</v>
      </c>
      <c r="D19" s="53">
        <v>44059</v>
      </c>
      <c r="E19" s="54">
        <v>44059</v>
      </c>
      <c r="F19" s="55">
        <v>44059</v>
      </c>
      <c r="G19" s="56">
        <v>44059</v>
      </c>
      <c r="H19" s="57">
        <v>44059</v>
      </c>
      <c r="I19" s="58">
        <v>44059</v>
      </c>
      <c r="J19" s="59">
        <v>44059</v>
      </c>
      <c r="K19" s="60">
        <v>44059</v>
      </c>
      <c r="L19" s="61">
        <v>44059</v>
      </c>
      <c r="M19" s="62">
        <v>44059</v>
      </c>
      <c r="N19" s="63">
        <v>44059</v>
      </c>
      <c r="O19" s="64">
        <v>44059</v>
      </c>
    </row>
    <row r="20" spans="1:15" x14ac:dyDescent="0.25">
      <c r="A20" s="1">
        <v>44060</v>
      </c>
      <c r="B20" s="51">
        <v>44060</v>
      </c>
      <c r="C20" s="52">
        <v>44060</v>
      </c>
      <c r="D20" s="53">
        <v>44060</v>
      </c>
      <c r="E20" s="54">
        <v>44060</v>
      </c>
      <c r="F20" s="55">
        <v>44060</v>
      </c>
      <c r="G20" s="56">
        <v>44060</v>
      </c>
      <c r="H20" s="57">
        <v>44060</v>
      </c>
      <c r="I20" s="58">
        <v>44060</v>
      </c>
      <c r="J20" s="59">
        <v>44060</v>
      </c>
      <c r="K20" s="60">
        <v>44060</v>
      </c>
      <c r="L20" s="61">
        <v>44060</v>
      </c>
      <c r="M20" s="62">
        <v>44060</v>
      </c>
      <c r="N20" s="63">
        <v>44060</v>
      </c>
      <c r="O20" s="64">
        <v>44060</v>
      </c>
    </row>
    <row r="21" spans="1:15" x14ac:dyDescent="0.25">
      <c r="A21" s="1">
        <v>44061</v>
      </c>
      <c r="B21" s="51">
        <v>44061</v>
      </c>
      <c r="C21" s="52">
        <v>44061</v>
      </c>
      <c r="D21" s="53">
        <v>44061</v>
      </c>
      <c r="E21" s="54">
        <v>44061</v>
      </c>
      <c r="F21" s="55">
        <v>44061</v>
      </c>
      <c r="G21" s="56">
        <v>44061</v>
      </c>
      <c r="H21" s="57">
        <v>44061</v>
      </c>
      <c r="I21" s="58">
        <v>44061</v>
      </c>
      <c r="J21" s="59">
        <v>44061</v>
      </c>
      <c r="K21" s="60">
        <v>44061</v>
      </c>
      <c r="L21" s="61">
        <v>44061</v>
      </c>
      <c r="M21" s="62">
        <v>44061</v>
      </c>
      <c r="N21" s="63">
        <v>44061</v>
      </c>
      <c r="O21" s="64">
        <v>44061</v>
      </c>
    </row>
    <row r="22" spans="1:15" x14ac:dyDescent="0.25">
      <c r="A22" s="1">
        <v>44062</v>
      </c>
      <c r="B22" s="51">
        <v>44062</v>
      </c>
      <c r="C22" s="52">
        <v>44062</v>
      </c>
      <c r="D22" s="53">
        <v>44062</v>
      </c>
      <c r="E22" s="54">
        <v>44062</v>
      </c>
      <c r="F22" s="55">
        <v>44062</v>
      </c>
      <c r="G22" s="56">
        <v>44062</v>
      </c>
      <c r="H22" s="57">
        <v>44062</v>
      </c>
      <c r="I22" s="58">
        <v>44062</v>
      </c>
      <c r="J22" s="59">
        <v>44062</v>
      </c>
      <c r="K22" s="60">
        <v>44062</v>
      </c>
      <c r="L22" s="61">
        <v>44062</v>
      </c>
      <c r="M22" s="62">
        <v>44062</v>
      </c>
      <c r="N22" s="63">
        <v>44062</v>
      </c>
      <c r="O22" s="64">
        <v>44062</v>
      </c>
    </row>
    <row r="23" spans="1:15" x14ac:dyDescent="0.25">
      <c r="A23" s="1">
        <v>44063</v>
      </c>
      <c r="B23" s="51">
        <v>44063</v>
      </c>
      <c r="C23" s="52">
        <v>44063</v>
      </c>
      <c r="D23" s="53">
        <v>44063</v>
      </c>
      <c r="E23" s="54">
        <v>44063</v>
      </c>
      <c r="F23" s="55">
        <v>44063</v>
      </c>
      <c r="G23" s="56">
        <v>44063</v>
      </c>
      <c r="H23" s="57">
        <v>44063</v>
      </c>
      <c r="I23" s="58">
        <v>44063</v>
      </c>
      <c r="J23" s="59">
        <v>44063</v>
      </c>
      <c r="K23" s="60">
        <v>44063</v>
      </c>
      <c r="L23" s="61">
        <v>44063</v>
      </c>
      <c r="M23" s="62">
        <v>44063</v>
      </c>
      <c r="N23" s="63">
        <v>44063</v>
      </c>
      <c r="O23" s="64">
        <v>44063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4" sqref="E14"/>
    </sheetView>
  </sheetViews>
  <sheetFormatPr baseColWidth="10" defaultRowHeight="15" x14ac:dyDescent="0.25"/>
  <cols>
    <col min="3" max="3" width="16.28515625" customWidth="1"/>
    <col min="4" max="4" width="17.5703125" customWidth="1"/>
    <col min="5" max="5" width="18.42578125" customWidth="1"/>
  </cols>
  <sheetData>
    <row r="1" spans="1:7" x14ac:dyDescent="0.25">
      <c r="A1" t="s">
        <v>194</v>
      </c>
      <c r="G1" t="s">
        <v>217</v>
      </c>
    </row>
    <row r="2" spans="1:7" x14ac:dyDescent="0.25">
      <c r="G2" t="s">
        <v>218</v>
      </c>
    </row>
    <row r="3" spans="1:7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G3" t="s">
        <v>219</v>
      </c>
    </row>
    <row r="4" spans="1:7" x14ac:dyDescent="0.25">
      <c r="A4" t="s">
        <v>200</v>
      </c>
      <c r="B4" s="65">
        <v>44047</v>
      </c>
      <c r="C4" s="66">
        <v>0.34418981500000001</v>
      </c>
      <c r="D4" s="67">
        <v>0.66666666699999999</v>
      </c>
      <c r="E4" s="67">
        <f>D4-C4</f>
        <v>0.32247685199999998</v>
      </c>
    </row>
    <row r="5" spans="1:7" x14ac:dyDescent="0.25">
      <c r="A5" t="s">
        <v>201</v>
      </c>
      <c r="B5" s="65">
        <v>44048</v>
      </c>
      <c r="C5" s="66">
        <v>0.48237268500000002</v>
      </c>
      <c r="D5" s="67">
        <v>0.60416666699999999</v>
      </c>
      <c r="E5" s="67">
        <f t="shared" ref="E5:E11" si="0">D5-C5</f>
        <v>0.12179398199999997</v>
      </c>
    </row>
    <row r="6" spans="1:7" x14ac:dyDescent="0.25">
      <c r="A6" t="s">
        <v>202</v>
      </c>
      <c r="B6" s="65">
        <v>44049</v>
      </c>
      <c r="C6" s="66">
        <v>7.8888888888888883E-2</v>
      </c>
      <c r="D6" s="67">
        <v>0.54166666699999999</v>
      </c>
      <c r="E6" s="67">
        <f t="shared" si="0"/>
        <v>0.46277777811111109</v>
      </c>
    </row>
    <row r="7" spans="1:7" x14ac:dyDescent="0.25">
      <c r="A7" t="s">
        <v>203</v>
      </c>
      <c r="B7" s="65">
        <v>44050</v>
      </c>
      <c r="C7" s="66">
        <v>5.0405092592592592E-2</v>
      </c>
      <c r="D7" s="67">
        <v>0.47916666699999999</v>
      </c>
      <c r="E7" s="67">
        <f t="shared" si="0"/>
        <v>0.42876157440740742</v>
      </c>
    </row>
    <row r="8" spans="1:7" x14ac:dyDescent="0.25">
      <c r="A8" t="s">
        <v>204</v>
      </c>
      <c r="B8" s="65">
        <v>44051</v>
      </c>
      <c r="C8" s="66">
        <v>0.10525462962962963</v>
      </c>
      <c r="D8" s="67">
        <v>0.41666666699999999</v>
      </c>
      <c r="E8" s="67">
        <f t="shared" si="0"/>
        <v>0.31141203737037038</v>
      </c>
    </row>
    <row r="9" spans="1:7" x14ac:dyDescent="0.25">
      <c r="A9" t="s">
        <v>205</v>
      </c>
      <c r="B9" s="65">
        <v>44052</v>
      </c>
      <c r="C9" s="66">
        <v>3.5104165E-2</v>
      </c>
      <c r="D9" s="67">
        <v>0.35416666699999999</v>
      </c>
      <c r="E9" s="67">
        <f t="shared" si="0"/>
        <v>0.31906250199999997</v>
      </c>
    </row>
    <row r="10" spans="1:7" x14ac:dyDescent="0.25">
      <c r="A10" t="s">
        <v>206</v>
      </c>
      <c r="B10" s="65">
        <v>44053</v>
      </c>
      <c r="C10" s="66">
        <v>0.17328703500000001</v>
      </c>
      <c r="D10" s="67">
        <v>0.29166666699999999</v>
      </c>
      <c r="E10" s="67">
        <f t="shared" si="0"/>
        <v>0.11837963199999998</v>
      </c>
    </row>
    <row r="11" spans="1:7" x14ac:dyDescent="0.25">
      <c r="A11" t="s">
        <v>207</v>
      </c>
      <c r="B11" s="65">
        <v>44054</v>
      </c>
      <c r="C11" s="66">
        <v>0.22813657407407406</v>
      </c>
      <c r="D11" s="67">
        <v>0.22916666666666666</v>
      </c>
      <c r="E11" s="67">
        <f t="shared" si="0"/>
        <v>1.0300925925925963E-3</v>
      </c>
    </row>
    <row r="14" spans="1:7" x14ac:dyDescent="0.25">
      <c r="A14" t="s">
        <v>208</v>
      </c>
      <c r="B14" s="68">
        <f>SUM(E4:E11)</f>
        <v>2.0856944504814816</v>
      </c>
      <c r="E14" s="69">
        <f>SUM(E4:E11)</f>
        <v>2.0856944504814816</v>
      </c>
    </row>
    <row r="15" spans="1:7" x14ac:dyDescent="0.25">
      <c r="A15" t="s">
        <v>209</v>
      </c>
      <c r="C15">
        <v>120</v>
      </c>
      <c r="E15" s="70">
        <f>SUM(E4:E11)</f>
        <v>2.0856944504814816</v>
      </c>
    </row>
    <row r="16" spans="1:7" x14ac:dyDescent="0.25">
      <c r="A16" t="s">
        <v>210</v>
      </c>
      <c r="B16" s="46">
        <f>B14*C15*24</f>
        <v>6006.8000173866667</v>
      </c>
      <c r="C16" t="s">
        <v>220</v>
      </c>
    </row>
    <row r="19" spans="1:2" x14ac:dyDescent="0.25">
      <c r="A19" t="s">
        <v>211</v>
      </c>
      <c r="B19" t="s">
        <v>212</v>
      </c>
    </row>
    <row r="20" spans="1:2" x14ac:dyDescent="0.25">
      <c r="A20" t="s">
        <v>213</v>
      </c>
      <c r="B20" t="s">
        <v>214</v>
      </c>
    </row>
    <row r="21" spans="1:2" x14ac:dyDescent="0.25">
      <c r="A21" t="s">
        <v>215</v>
      </c>
      <c r="B2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Constantes, formulas, fechas</vt:lpstr>
      <vt:lpstr>Series de datos</vt:lpstr>
      <vt:lpstr>progresion geometrica</vt:lpstr>
      <vt:lpstr>formato personalizado</vt:lpstr>
      <vt:lpstr>formato estandar</vt:lpstr>
      <vt:lpstr> form personalizado</vt:lpstr>
      <vt:lpstr>form pers condiciones</vt:lpstr>
      <vt:lpstr>format pers de fechas</vt:lpstr>
      <vt:lpstr>form. pers. de 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esquiloma@gmail.com</dc:creator>
  <cp:lastModifiedBy>esquiloma@gmail.com</cp:lastModifiedBy>
  <dcterms:created xsi:type="dcterms:W3CDTF">2024-03-05T00:14:41Z</dcterms:created>
  <dcterms:modified xsi:type="dcterms:W3CDTF">2024-03-08T04:00:38Z</dcterms:modified>
</cp:coreProperties>
</file>