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Documents\PhDThesis_Chapter4\Data\"/>
    </mc:Choice>
  </mc:AlternateContent>
  <xr:revisionPtr revIDLastSave="0" documentId="13_ncr:1_{5158ABE6-E52C-4DE0-9668-F81DAD96FB2A}" xr6:coauthVersionLast="47" xr6:coauthVersionMax="47" xr10:uidLastSave="{00000000-0000-0000-0000-000000000000}"/>
  <bookViews>
    <workbookView xWindow="-120" yWindow="-120" windowWidth="20730" windowHeight="11160" xr2:uid="{CA3B073B-3243-41A6-8CF0-FBEB048CD40C}"/>
  </bookViews>
  <sheets>
    <sheet name="Sheet1" sheetId="1" r:id="rId1"/>
  </sheets>
  <definedNames>
    <definedName name="_xlnm._FilterDatabase" localSheetId="0" hidden="1">Sheet1!$A$1:$E$321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1" i="1" l="1"/>
  <c r="I320" i="1"/>
  <c r="I316" i="1"/>
  <c r="I315" i="1"/>
  <c r="I311" i="1"/>
  <c r="I310" i="1"/>
  <c r="I306" i="1"/>
  <c r="I305" i="1"/>
  <c r="I301" i="1"/>
  <c r="I300" i="1"/>
  <c r="I296" i="1"/>
  <c r="I295" i="1"/>
  <c r="I286" i="1"/>
  <c r="I285" i="1"/>
  <c r="I276" i="1"/>
  <c r="I275" i="1"/>
  <c r="I271" i="1"/>
  <c r="I270" i="1"/>
  <c r="I266" i="1"/>
  <c r="I265" i="1"/>
  <c r="I261" i="1"/>
  <c r="I260" i="1"/>
  <c r="I251" i="1"/>
  <c r="I250" i="1"/>
  <c r="I246" i="1"/>
  <c r="I245" i="1"/>
  <c r="G321" i="1"/>
  <c r="G320" i="1"/>
  <c r="G316" i="1"/>
  <c r="G315" i="1"/>
  <c r="G311" i="1"/>
  <c r="G310" i="1"/>
  <c r="G306" i="1"/>
  <c r="G305" i="1"/>
  <c r="G301" i="1"/>
  <c r="G300" i="1"/>
  <c r="G296" i="1"/>
  <c r="G295" i="1"/>
  <c r="G286" i="1"/>
  <c r="G285" i="1"/>
  <c r="G276" i="1"/>
  <c r="G275" i="1"/>
  <c r="G271" i="1"/>
  <c r="G270" i="1"/>
  <c r="G266" i="1"/>
  <c r="G265" i="1"/>
  <c r="G261" i="1"/>
  <c r="G260" i="1"/>
  <c r="G251" i="1"/>
  <c r="G250" i="1"/>
  <c r="G246" i="1"/>
  <c r="G245" i="1"/>
  <c r="I161" i="1"/>
  <c r="G161" i="1"/>
  <c r="I160" i="1"/>
  <c r="G160" i="1"/>
  <c r="J159" i="1"/>
  <c r="J158" i="1"/>
  <c r="J157" i="1"/>
  <c r="I156" i="1"/>
  <c r="G156" i="1"/>
  <c r="I155" i="1"/>
  <c r="G155" i="1"/>
  <c r="I151" i="1"/>
  <c r="G151" i="1"/>
  <c r="I150" i="1"/>
  <c r="G150" i="1"/>
  <c r="I146" i="1"/>
  <c r="G146" i="1"/>
  <c r="I145" i="1"/>
  <c r="G145" i="1"/>
  <c r="I140" i="1"/>
  <c r="I141" i="1"/>
  <c r="G141" i="1"/>
  <c r="G140" i="1"/>
  <c r="I136" i="1"/>
  <c r="I135" i="1"/>
  <c r="I126" i="1"/>
  <c r="I125" i="1"/>
  <c r="G136" i="1"/>
  <c r="G135" i="1"/>
  <c r="G126" i="1"/>
  <c r="G125" i="1"/>
  <c r="I115" i="1"/>
  <c r="I116" i="1"/>
  <c r="G116" i="1"/>
  <c r="G115" i="1"/>
  <c r="I111" i="1"/>
  <c r="G111" i="1"/>
  <c r="I110" i="1"/>
  <c r="G110" i="1"/>
  <c r="I105" i="1"/>
  <c r="I106" i="1"/>
  <c r="G106" i="1"/>
  <c r="G105" i="1"/>
  <c r="I100" i="1"/>
  <c r="I101" i="1"/>
  <c r="G101" i="1"/>
  <c r="G100" i="1"/>
  <c r="J99" i="1"/>
  <c r="J98" i="1"/>
  <c r="J97" i="1"/>
  <c r="I91" i="1"/>
  <c r="G91" i="1"/>
  <c r="I90" i="1"/>
  <c r="G90" i="1"/>
  <c r="I86" i="1"/>
  <c r="I85" i="1"/>
  <c r="G85" i="1"/>
  <c r="G86" i="1"/>
  <c r="I241" i="1"/>
  <c r="I240" i="1"/>
  <c r="I236" i="1"/>
  <c r="I235" i="1"/>
  <c r="I231" i="1"/>
  <c r="I230" i="1"/>
  <c r="J224" i="1"/>
  <c r="J223" i="1"/>
  <c r="J222" i="1"/>
  <c r="I226" i="1"/>
  <c r="I225" i="1"/>
  <c r="I221" i="1"/>
  <c r="I220" i="1"/>
  <c r="I216" i="1"/>
  <c r="I215" i="1"/>
  <c r="J214" i="1"/>
  <c r="J213" i="1"/>
  <c r="J212" i="1"/>
  <c r="I211" i="1"/>
  <c r="I210" i="1"/>
  <c r="J209" i="1"/>
  <c r="J208" i="1"/>
  <c r="J207" i="1"/>
  <c r="I206" i="1"/>
  <c r="I205" i="1"/>
  <c r="I201" i="1"/>
  <c r="I200" i="1"/>
  <c r="J199" i="1"/>
  <c r="J198" i="1"/>
  <c r="J197" i="1"/>
  <c r="J193" i="1"/>
  <c r="J194" i="1"/>
  <c r="J192" i="1"/>
  <c r="I196" i="1"/>
  <c r="I195" i="1"/>
  <c r="I191" i="1"/>
  <c r="I190" i="1"/>
  <c r="I181" i="1"/>
  <c r="I180" i="1"/>
  <c r="J179" i="1"/>
  <c r="J178" i="1"/>
  <c r="J177" i="1"/>
  <c r="I176" i="1"/>
  <c r="I175" i="1"/>
  <c r="J169" i="1"/>
  <c r="J168" i="1"/>
  <c r="J167" i="1"/>
  <c r="J163" i="1"/>
  <c r="J164" i="1"/>
  <c r="J162" i="1"/>
  <c r="G165" i="1"/>
  <c r="G241" i="1"/>
  <c r="G240" i="1"/>
  <c r="G236" i="1"/>
  <c r="G235" i="1"/>
  <c r="G231" i="1"/>
  <c r="G230" i="1"/>
  <c r="G226" i="1"/>
  <c r="G225" i="1"/>
  <c r="G221" i="1"/>
  <c r="G220" i="1"/>
  <c r="G216" i="1"/>
  <c r="G215" i="1"/>
  <c r="G211" i="1"/>
  <c r="G210" i="1"/>
  <c r="G206" i="1"/>
  <c r="G205" i="1"/>
  <c r="G201" i="1"/>
  <c r="G200" i="1"/>
  <c r="G196" i="1"/>
  <c r="G195" i="1"/>
  <c r="G191" i="1"/>
  <c r="G190" i="1"/>
  <c r="G186" i="1"/>
  <c r="G185" i="1"/>
  <c r="G181" i="1"/>
  <c r="G180" i="1"/>
  <c r="G176" i="1"/>
  <c r="G175" i="1"/>
  <c r="G171" i="1"/>
  <c r="G170" i="1"/>
  <c r="G166" i="1"/>
  <c r="I81" i="1"/>
  <c r="I80" i="1"/>
  <c r="G81" i="1"/>
  <c r="G80" i="1"/>
  <c r="I76" i="1"/>
  <c r="G76" i="1"/>
  <c r="I75" i="1"/>
  <c r="G75" i="1"/>
  <c r="I71" i="1"/>
  <c r="G71" i="1"/>
  <c r="I70" i="1"/>
  <c r="G70" i="1"/>
  <c r="G65" i="1"/>
  <c r="E65" i="1" s="1"/>
  <c r="I66" i="1"/>
  <c r="G66" i="1"/>
  <c r="J64" i="1"/>
  <c r="J63" i="1"/>
  <c r="J62" i="1"/>
  <c r="I61" i="1"/>
  <c r="I60" i="1"/>
  <c r="G61" i="1"/>
  <c r="G60" i="1"/>
  <c r="I55" i="1"/>
  <c r="I56" i="1"/>
  <c r="G56" i="1"/>
  <c r="G55" i="1"/>
  <c r="J54" i="1"/>
  <c r="J53" i="1"/>
  <c r="J52" i="1"/>
  <c r="I51" i="1"/>
  <c r="G51" i="1"/>
  <c r="I50" i="1"/>
  <c r="E50" i="1" s="1"/>
  <c r="G50" i="1"/>
  <c r="J49" i="1"/>
  <c r="J48" i="1"/>
  <c r="J47" i="1"/>
  <c r="I46" i="1"/>
  <c r="I45" i="1"/>
  <c r="G46" i="1"/>
  <c r="G45" i="1"/>
  <c r="I41" i="1"/>
  <c r="I40" i="1"/>
  <c r="G41" i="1"/>
  <c r="G40" i="1"/>
  <c r="J39" i="1"/>
  <c r="J38" i="1"/>
  <c r="J37" i="1"/>
  <c r="I36" i="1"/>
  <c r="G36" i="1"/>
  <c r="G35" i="1"/>
  <c r="E35" i="1" s="1"/>
  <c r="G30" i="1"/>
  <c r="J34" i="1"/>
  <c r="J33" i="1"/>
  <c r="J32" i="1"/>
  <c r="I31" i="1"/>
  <c r="I30" i="1"/>
  <c r="E30" i="1" s="1"/>
  <c r="G31" i="1"/>
  <c r="I26" i="1"/>
  <c r="G26" i="1"/>
  <c r="I25" i="1"/>
  <c r="G25" i="1"/>
  <c r="J24" i="1"/>
  <c r="J23" i="1"/>
  <c r="J22" i="1"/>
  <c r="I21" i="1"/>
  <c r="G21" i="1"/>
  <c r="I20" i="1"/>
  <c r="G20" i="1"/>
  <c r="J19" i="1"/>
  <c r="J18" i="1"/>
  <c r="J17" i="1"/>
  <c r="I16" i="1"/>
  <c r="G16" i="1"/>
  <c r="G15" i="1"/>
  <c r="E15" i="1" s="1"/>
  <c r="J14" i="1"/>
  <c r="J13" i="1"/>
  <c r="J12" i="1"/>
  <c r="I11" i="1"/>
  <c r="G11" i="1"/>
  <c r="I10" i="1"/>
  <c r="G10" i="1"/>
  <c r="J9" i="1"/>
  <c r="J8" i="1"/>
  <c r="J7" i="1"/>
  <c r="J3" i="1"/>
  <c r="J4" i="1"/>
  <c r="J2" i="1"/>
  <c r="G5" i="1"/>
  <c r="I6" i="1"/>
  <c r="I5" i="1"/>
  <c r="G6" i="1"/>
  <c r="E90" i="1" l="1"/>
  <c r="E66" i="1"/>
  <c r="E160" i="1"/>
  <c r="E101" i="1"/>
  <c r="E106" i="1"/>
  <c r="E116" i="1"/>
  <c r="E141" i="1"/>
  <c r="E161" i="1"/>
  <c r="E250" i="1"/>
  <c r="E265" i="1"/>
  <c r="E275" i="1"/>
  <c r="E295" i="1"/>
  <c r="E305" i="1"/>
  <c r="E315" i="1"/>
  <c r="E10" i="1"/>
  <c r="E5" i="1"/>
  <c r="E11" i="1"/>
  <c r="E40" i="1"/>
  <c r="E45" i="1"/>
  <c r="E51" i="1"/>
  <c r="E80" i="1"/>
  <c r="E16" i="1"/>
  <c r="E36" i="1"/>
  <c r="E56" i="1"/>
  <c r="E60" i="1"/>
  <c r="E196" i="1"/>
  <c r="E201" i="1"/>
  <c r="E226" i="1"/>
  <c r="E230" i="1"/>
  <c r="E240" i="1"/>
  <c r="E85" i="1"/>
  <c r="E100" i="1"/>
  <c r="E105" i="1"/>
  <c r="E111" i="1"/>
  <c r="E115" i="1"/>
  <c r="E136" i="1"/>
  <c r="E140" i="1"/>
  <c r="E146" i="1"/>
  <c r="E151" i="1"/>
  <c r="E156" i="1"/>
  <c r="E31" i="1"/>
  <c r="E55" i="1"/>
  <c r="E61" i="1"/>
  <c r="E70" i="1"/>
  <c r="E75" i="1"/>
  <c r="E190" i="1"/>
  <c r="E205" i="1"/>
  <c r="E220" i="1"/>
  <c r="E231" i="1"/>
  <c r="E241" i="1"/>
  <c r="E86" i="1"/>
  <c r="E91" i="1"/>
  <c r="E125" i="1"/>
  <c r="E251" i="1"/>
  <c r="E306" i="1"/>
  <c r="E175" i="1"/>
  <c r="E191" i="1"/>
  <c r="E206" i="1"/>
  <c r="E210" i="1"/>
  <c r="E221" i="1"/>
  <c r="E235" i="1"/>
  <c r="E110" i="1"/>
  <c r="E126" i="1"/>
  <c r="E145" i="1"/>
  <c r="E150" i="1"/>
  <c r="E155" i="1"/>
  <c r="E245" i="1"/>
  <c r="E260" i="1"/>
  <c r="E270" i="1"/>
  <c r="E285" i="1"/>
  <c r="E300" i="1"/>
  <c r="E310" i="1"/>
  <c r="E320" i="1"/>
  <c r="E6" i="1"/>
  <c r="E41" i="1"/>
  <c r="E46" i="1"/>
  <c r="E71" i="1"/>
  <c r="E76" i="1"/>
  <c r="E81" i="1"/>
  <c r="E176" i="1"/>
  <c r="E195" i="1"/>
  <c r="E200" i="1"/>
  <c r="E211" i="1"/>
  <c r="E215" i="1"/>
  <c r="E225" i="1"/>
  <c r="E236" i="1"/>
  <c r="E135" i="1"/>
  <c r="E246" i="1"/>
  <c r="E261" i="1"/>
  <c r="E301" i="1"/>
  <c r="E311" i="1"/>
  <c r="E276" i="1"/>
  <c r="I165" i="1"/>
  <c r="E165" i="1" s="1"/>
  <c r="I170" i="1"/>
  <c r="E170" i="1" s="1"/>
  <c r="E316" i="1"/>
  <c r="I166" i="1"/>
  <c r="I171" i="1"/>
  <c r="E216" i="1"/>
  <c r="E266" i="1"/>
  <c r="E296" i="1"/>
  <c r="E286" i="1"/>
  <c r="E321" i="1"/>
  <c r="E271" i="1"/>
  <c r="E171" i="1" l="1"/>
  <c r="E1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tc={0F3BA0F9-6D2D-4420-A8F1-5C0F6546E983}</author>
  </authors>
  <commentList>
    <comment ref="G1" authorId="0" shapeId="0" xr:uid="{0F3BA0F9-6D2D-4420-A8F1-5C0F6546E9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sharedStrings.xml><?xml version="1.0" encoding="utf-8"?>
<sst xmlns="http://schemas.openxmlformats.org/spreadsheetml/2006/main" count="1097" uniqueCount="31">
  <si>
    <t>Prey</t>
  </si>
  <si>
    <t>Treatment</t>
  </si>
  <si>
    <t>Replicate</t>
  </si>
  <si>
    <t>lnR</t>
  </si>
  <si>
    <t>mean</t>
  </si>
  <si>
    <t>var.lnR</t>
  </si>
  <si>
    <t xml:space="preserve">Season </t>
  </si>
  <si>
    <t>Ciliates</t>
  </si>
  <si>
    <t>Autumn</t>
  </si>
  <si>
    <t>TotalGrazers</t>
  </si>
  <si>
    <t>Winter</t>
  </si>
  <si>
    <t>MicroGrazers</t>
  </si>
  <si>
    <t>Rhodomonas minuta</t>
  </si>
  <si>
    <t>Cryptomonas</t>
  </si>
  <si>
    <t>Gymnodinium</t>
  </si>
  <si>
    <t>Chrysochromulina parva</t>
  </si>
  <si>
    <t>Monoraphidium minutum</t>
  </si>
  <si>
    <t>Chlamydomonas</t>
  </si>
  <si>
    <t>Kirchneriella obesa</t>
  </si>
  <si>
    <t>Closterium acutum</t>
  </si>
  <si>
    <t>Radiococcus polycoccus</t>
  </si>
  <si>
    <t>Pennate_cylinder</t>
  </si>
  <si>
    <t>Pennate_cones</t>
  </si>
  <si>
    <t>Tabellaria fenestrate</t>
  </si>
  <si>
    <t>Asterionella formosa</t>
  </si>
  <si>
    <t>Aulacoseira alpigena</t>
  </si>
  <si>
    <t>Cyclotella</t>
  </si>
  <si>
    <t>Cnt_t24_cell.L</t>
  </si>
  <si>
    <t>T_t24_cell.L</t>
  </si>
  <si>
    <t xml:space="preserve">Cnt_t24_cell.L </t>
  </si>
  <si>
    <t>T_24 +1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</si>
</sst>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Caldero Pascual" id="{77CD4B09-2F15-471B-85D8-528B2B6B1847}" userId="Maria Caldero Pascua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0-27T11:16:29.51" personId="{77CD4B09-2F15-471B-85D8-528B2B6B1847}" id="{0F3BA0F9-6D2D-4420-A8F1-5C0F6546E983}">
    <text>replicate means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D699-FEAE-4E31-81F7-5C08EC8CDA6A}">
  <dimension ref="A1:J321"/>
  <sheetViews>
    <sheetView tabSelected="1" zoomScale="70" zoomScaleNormal="70" workbookViewId="0">
      <selection activeCell="K15" sqref="K15"/>
    </sheetView>
  </sheetViews>
  <sheetFormatPr defaultRowHeight="15" x14ac:dyDescent="0.25"/>
  <cols>
    <col min="1" max="1" width="29.28515625" style="2" customWidth="1"/>
    <col min="2" max="2" width="9.140625" style="2"/>
    <col min="3" max="3" width="15.85546875" style="2" customWidth="1"/>
    <col min="4" max="6" width="9.140625" style="2"/>
    <col min="7" max="8" width="16.140625" style="2" customWidth="1"/>
    <col min="9" max="9" width="15.85546875" style="2" customWidth="1"/>
    <col min="10" max="10" width="18.42578125" style="2" customWidth="1"/>
    <col min="11" max="16384" width="9.140625" style="2"/>
  </cols>
  <sheetData>
    <row r="1" spans="1:10" ht="14.25" customHeight="1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G1" s="3" t="s">
        <v>27</v>
      </c>
      <c r="H1" s="1" t="s">
        <v>29</v>
      </c>
      <c r="I1" s="1" t="s">
        <v>28</v>
      </c>
      <c r="J1" s="2" t="s">
        <v>30</v>
      </c>
    </row>
    <row r="2" spans="1:10" x14ac:dyDescent="0.25">
      <c r="A2" s="2" t="s">
        <v>7</v>
      </c>
      <c r="B2" s="2" t="s">
        <v>8</v>
      </c>
      <c r="C2" s="2" t="s">
        <v>9</v>
      </c>
      <c r="D2" s="2">
        <v>1</v>
      </c>
      <c r="G2" s="2">
        <v>7214.0306666666656</v>
      </c>
      <c r="H2" s="2">
        <v>8377.5839999999989</v>
      </c>
      <c r="I2" s="2">
        <v>0</v>
      </c>
      <c r="J2" s="2">
        <f>I2+1</f>
        <v>1</v>
      </c>
    </row>
    <row r="3" spans="1:10" x14ac:dyDescent="0.25">
      <c r="A3" s="2" t="s">
        <v>7</v>
      </c>
      <c r="B3" s="2" t="s">
        <v>8</v>
      </c>
      <c r="C3" s="2" t="s">
        <v>9</v>
      </c>
      <c r="D3" s="2">
        <v>2</v>
      </c>
      <c r="G3" s="2">
        <v>7214.0306666666656</v>
      </c>
      <c r="H3" s="2">
        <v>9075.7159999999985</v>
      </c>
      <c r="I3" s="2">
        <v>1396.2639999999999</v>
      </c>
      <c r="J3" s="2">
        <f t="shared" ref="J3:J4" si="0">I3+1</f>
        <v>1397.2639999999999</v>
      </c>
    </row>
    <row r="4" spans="1:10" x14ac:dyDescent="0.25">
      <c r="A4" s="2" t="s">
        <v>7</v>
      </c>
      <c r="B4" s="2" t="s">
        <v>8</v>
      </c>
      <c r="C4" s="2" t="s">
        <v>9</v>
      </c>
      <c r="D4" s="2">
        <v>3</v>
      </c>
      <c r="G4" s="2">
        <v>7214.0306666666656</v>
      </c>
      <c r="H4" s="2">
        <v>4188.7919999999995</v>
      </c>
      <c r="I4" s="2">
        <v>0</v>
      </c>
      <c r="J4" s="2">
        <f t="shared" si="0"/>
        <v>1</v>
      </c>
    </row>
    <row r="5" spans="1:10" x14ac:dyDescent="0.25">
      <c r="A5" s="2" t="s">
        <v>7</v>
      </c>
      <c r="B5" s="2" t="s">
        <v>8</v>
      </c>
      <c r="C5" s="2" t="s">
        <v>9</v>
      </c>
      <c r="D5" s="2" t="s">
        <v>4</v>
      </c>
      <c r="E5" s="2">
        <f>LN(I5/G5)</f>
        <v>-2.7408400239252009</v>
      </c>
      <c r="G5" s="2">
        <f>AVERAGE(H2:H4)</f>
        <v>7214.0306666666656</v>
      </c>
      <c r="I5" s="2">
        <f>AVERAGE(I2:I4)</f>
        <v>465.42133333333328</v>
      </c>
    </row>
    <row r="6" spans="1:10" x14ac:dyDescent="0.25">
      <c r="A6" s="2" t="s">
        <v>7</v>
      </c>
      <c r="B6" s="2" t="s">
        <v>8</v>
      </c>
      <c r="C6" s="2" t="s">
        <v>9</v>
      </c>
      <c r="D6" s="2" t="s">
        <v>5</v>
      </c>
      <c r="E6" s="4">
        <f>((I6^2)/(3*(I5^2)))+((G6^2)/(3*(G5^2)))</f>
        <v>1.04474505723205</v>
      </c>
      <c r="G6" s="2">
        <f>STDEV(H2:H4)</f>
        <v>2643.0850941801582</v>
      </c>
      <c r="I6" s="2">
        <f>STDEV(I2:I4)</f>
        <v>806.13339625978358</v>
      </c>
    </row>
    <row r="7" spans="1:10" x14ac:dyDescent="0.25">
      <c r="A7" s="2" t="s">
        <v>12</v>
      </c>
      <c r="B7" s="2" t="s">
        <v>8</v>
      </c>
      <c r="C7" s="2" t="s">
        <v>9</v>
      </c>
      <c r="D7" s="2">
        <v>1</v>
      </c>
      <c r="G7" s="2">
        <v>8377.5840000000007</v>
      </c>
      <c r="H7" s="2">
        <v>4188.7919999999995</v>
      </c>
      <c r="I7" s="2">
        <v>0</v>
      </c>
      <c r="J7" s="2">
        <f>I7+1</f>
        <v>1</v>
      </c>
    </row>
    <row r="8" spans="1:10" x14ac:dyDescent="0.25">
      <c r="A8" s="2" t="s">
        <v>12</v>
      </c>
      <c r="B8" s="2" t="s">
        <v>8</v>
      </c>
      <c r="C8" s="2" t="s">
        <v>9</v>
      </c>
      <c r="D8" s="2">
        <v>2</v>
      </c>
      <c r="G8" s="2">
        <v>8377.5840000000007</v>
      </c>
      <c r="H8" s="2">
        <v>10471.98</v>
      </c>
      <c r="I8" s="2">
        <v>1396.2639999999999</v>
      </c>
      <c r="J8" s="2">
        <f t="shared" ref="J8:J9" si="1">I8+1</f>
        <v>1397.2639999999999</v>
      </c>
    </row>
    <row r="9" spans="1:10" x14ac:dyDescent="0.25">
      <c r="A9" s="2" t="s">
        <v>12</v>
      </c>
      <c r="B9" s="2" t="s">
        <v>8</v>
      </c>
      <c r="C9" s="2" t="s">
        <v>9</v>
      </c>
      <c r="D9" s="2">
        <v>3</v>
      </c>
      <c r="G9" s="2">
        <v>8377.5840000000007</v>
      </c>
      <c r="H9" s="2">
        <v>10471.98</v>
      </c>
      <c r="I9" s="2">
        <v>0</v>
      </c>
      <c r="J9" s="2">
        <f t="shared" si="1"/>
        <v>1</v>
      </c>
    </row>
    <row r="10" spans="1:10" x14ac:dyDescent="0.25">
      <c r="A10" s="2" t="s">
        <v>12</v>
      </c>
      <c r="B10" s="2" t="s">
        <v>8</v>
      </c>
      <c r="C10" s="2" t="s">
        <v>9</v>
      </c>
      <c r="D10" s="2" t="s">
        <v>4</v>
      </c>
      <c r="E10" s="2">
        <f>LN(I10/G10)</f>
        <v>-2.890371757896165</v>
      </c>
      <c r="G10" s="2">
        <f>AVERAGE(H7:H9)</f>
        <v>8377.5840000000007</v>
      </c>
      <c r="I10" s="2">
        <f>AVERAGE(I7:I9)</f>
        <v>465.42133333333328</v>
      </c>
    </row>
    <row r="11" spans="1:10" x14ac:dyDescent="0.25">
      <c r="A11" s="2" t="s">
        <v>12</v>
      </c>
      <c r="B11" s="2" t="s">
        <v>8</v>
      </c>
      <c r="C11" s="2" t="s">
        <v>9</v>
      </c>
      <c r="D11" s="2" t="s">
        <v>5</v>
      </c>
      <c r="E11" s="4">
        <f>((I11^2)/(3*(I10^2)))+((G11^2)/(3*(G10^2)))</f>
        <v>1.0625</v>
      </c>
      <c r="G11" s="2">
        <f>STDEV(H7:H9)</f>
        <v>3627.6002831690244</v>
      </c>
      <c r="I11" s="2">
        <f>STDEV(I7:I9)</f>
        <v>806.13339625978358</v>
      </c>
    </row>
    <row r="12" spans="1:10" x14ac:dyDescent="0.25">
      <c r="A12" s="2" t="s">
        <v>13</v>
      </c>
      <c r="B12" s="2" t="s">
        <v>8</v>
      </c>
      <c r="C12" s="2" t="s">
        <v>9</v>
      </c>
      <c r="D12" s="2">
        <v>1</v>
      </c>
      <c r="G12" s="2">
        <v>2094.3959999999997</v>
      </c>
      <c r="H12" s="2">
        <v>2094.3959999999997</v>
      </c>
      <c r="I12" s="2">
        <v>0</v>
      </c>
      <c r="J12" s="2">
        <f>I12+1</f>
        <v>1</v>
      </c>
    </row>
    <row r="13" spans="1:10" x14ac:dyDescent="0.25">
      <c r="A13" s="2" t="s">
        <v>13</v>
      </c>
      <c r="B13" s="2" t="s">
        <v>8</v>
      </c>
      <c r="C13" s="2" t="s">
        <v>9</v>
      </c>
      <c r="D13" s="2">
        <v>2</v>
      </c>
      <c r="G13" s="2">
        <v>2094.3959999999997</v>
      </c>
      <c r="H13" s="2">
        <v>2094.3959999999997</v>
      </c>
      <c r="I13" s="2">
        <v>0</v>
      </c>
      <c r="J13" s="2">
        <f t="shared" ref="J13:J14" si="2">I13+1</f>
        <v>1</v>
      </c>
    </row>
    <row r="14" spans="1:10" x14ac:dyDescent="0.25">
      <c r="A14" s="2" t="s">
        <v>13</v>
      </c>
      <c r="B14" s="2" t="s">
        <v>8</v>
      </c>
      <c r="C14" s="2" t="s">
        <v>9</v>
      </c>
      <c r="D14" s="2">
        <v>3</v>
      </c>
      <c r="G14" s="2">
        <v>2094.3959999999997</v>
      </c>
      <c r="H14" s="2">
        <v>2094.3959999999997</v>
      </c>
      <c r="I14" s="2">
        <v>0</v>
      </c>
      <c r="J14" s="2">
        <f t="shared" si="2"/>
        <v>1</v>
      </c>
    </row>
    <row r="15" spans="1:10" x14ac:dyDescent="0.25">
      <c r="A15" s="2" t="s">
        <v>13</v>
      </c>
      <c r="B15" s="2" t="s">
        <v>8</v>
      </c>
      <c r="C15" s="2" t="s">
        <v>9</v>
      </c>
      <c r="D15" s="2" t="s">
        <v>4</v>
      </c>
      <c r="E15" s="2">
        <f>LN(I15/G15)</f>
        <v>-7.6470204852989605</v>
      </c>
      <c r="G15" s="2">
        <f>AVERAGE(H12:H14)</f>
        <v>2094.3959999999997</v>
      </c>
      <c r="I15" s="6">
        <v>1</v>
      </c>
    </row>
    <row r="16" spans="1:10" x14ac:dyDescent="0.25">
      <c r="A16" s="2" t="s">
        <v>13</v>
      </c>
      <c r="B16" s="2" t="s">
        <v>8</v>
      </c>
      <c r="C16" s="2" t="s">
        <v>9</v>
      </c>
      <c r="D16" s="2" t="s">
        <v>5</v>
      </c>
      <c r="E16" s="4">
        <f>((I16^2)/(3*(I15^2)))+((G16^2)/(3*(G15^2)))</f>
        <v>0</v>
      </c>
      <c r="G16" s="2">
        <f>STDEV(H12:H14)</f>
        <v>0</v>
      </c>
      <c r="I16" s="6">
        <f>STDEV(I12:I14)</f>
        <v>0</v>
      </c>
    </row>
    <row r="17" spans="1:10" x14ac:dyDescent="0.25">
      <c r="A17" s="2" t="s">
        <v>14</v>
      </c>
      <c r="B17" s="2" t="s">
        <v>8</v>
      </c>
      <c r="C17" s="2" t="s">
        <v>9</v>
      </c>
      <c r="D17" s="2">
        <v>1</v>
      </c>
      <c r="E17" s="5"/>
      <c r="G17" s="2">
        <v>0</v>
      </c>
      <c r="H17" s="2">
        <v>0</v>
      </c>
      <c r="I17" s="2">
        <v>0</v>
      </c>
      <c r="J17" s="2">
        <f>I17+1</f>
        <v>1</v>
      </c>
    </row>
    <row r="18" spans="1:10" x14ac:dyDescent="0.25">
      <c r="A18" s="2" t="s">
        <v>14</v>
      </c>
      <c r="B18" s="2" t="s">
        <v>8</v>
      </c>
      <c r="C18" s="2" t="s">
        <v>9</v>
      </c>
      <c r="D18" s="2">
        <v>2</v>
      </c>
      <c r="E18" s="5"/>
      <c r="G18" s="2">
        <v>0</v>
      </c>
      <c r="H18" s="2">
        <v>0</v>
      </c>
      <c r="I18" s="2">
        <v>0</v>
      </c>
      <c r="J18" s="2">
        <f t="shared" ref="J18:J19" si="3">I18+1</f>
        <v>1</v>
      </c>
    </row>
    <row r="19" spans="1:10" x14ac:dyDescent="0.25">
      <c r="A19" s="2" t="s">
        <v>14</v>
      </c>
      <c r="B19" s="2" t="s">
        <v>8</v>
      </c>
      <c r="C19" s="2" t="s">
        <v>9</v>
      </c>
      <c r="D19" s="2">
        <v>3</v>
      </c>
      <c r="E19" s="5"/>
      <c r="G19" s="2">
        <v>0</v>
      </c>
      <c r="H19" s="2">
        <v>0</v>
      </c>
      <c r="I19" s="2">
        <v>0</v>
      </c>
      <c r="J19" s="2">
        <f t="shared" si="3"/>
        <v>1</v>
      </c>
    </row>
    <row r="20" spans="1:10" x14ac:dyDescent="0.25">
      <c r="A20" s="2" t="s">
        <v>14</v>
      </c>
      <c r="B20" s="2" t="s">
        <v>8</v>
      </c>
      <c r="C20" s="2" t="s">
        <v>9</v>
      </c>
      <c r="D20" s="2" t="s">
        <v>4</v>
      </c>
      <c r="E20" s="9">
        <v>0</v>
      </c>
      <c r="G20" s="2">
        <f>AVERAGE(H17:H19)</f>
        <v>0</v>
      </c>
      <c r="I20" s="2">
        <f>AVERAGE(I17:I19)</f>
        <v>0</v>
      </c>
    </row>
    <row r="21" spans="1:10" x14ac:dyDescent="0.25">
      <c r="A21" s="2" t="s">
        <v>14</v>
      </c>
      <c r="B21" s="2" t="s">
        <v>8</v>
      </c>
      <c r="C21" s="2" t="s">
        <v>9</v>
      </c>
      <c r="D21" s="2" t="s">
        <v>5</v>
      </c>
      <c r="E21" s="5">
        <v>0</v>
      </c>
      <c r="G21" s="2">
        <f>STDEV(H17:H19)</f>
        <v>0</v>
      </c>
      <c r="I21" s="2">
        <f>STDEV(I17:I19)</f>
        <v>0</v>
      </c>
    </row>
    <row r="22" spans="1:10" x14ac:dyDescent="0.25">
      <c r="A22" s="2" t="s">
        <v>15</v>
      </c>
      <c r="B22" s="2" t="s">
        <v>8</v>
      </c>
      <c r="C22" s="2" t="s">
        <v>9</v>
      </c>
      <c r="D22" s="2">
        <v>1</v>
      </c>
      <c r="E22" s="5"/>
      <c r="G22" s="2">
        <v>0</v>
      </c>
      <c r="H22" s="2">
        <v>0</v>
      </c>
      <c r="I22" s="2">
        <v>0</v>
      </c>
      <c r="J22" s="2">
        <f>I22+1</f>
        <v>1</v>
      </c>
    </row>
    <row r="23" spans="1:10" x14ac:dyDescent="0.25">
      <c r="A23" s="2" t="s">
        <v>15</v>
      </c>
      <c r="B23" s="2" t="s">
        <v>8</v>
      </c>
      <c r="C23" s="2" t="s">
        <v>9</v>
      </c>
      <c r="D23" s="2">
        <v>2</v>
      </c>
      <c r="E23" s="5"/>
      <c r="G23" s="2">
        <v>0</v>
      </c>
      <c r="H23" s="2">
        <v>0</v>
      </c>
      <c r="I23" s="2">
        <v>0</v>
      </c>
      <c r="J23" s="2">
        <f t="shared" ref="J23:J24" si="4">I23+1</f>
        <v>1</v>
      </c>
    </row>
    <row r="24" spans="1:10" x14ac:dyDescent="0.25">
      <c r="A24" s="2" t="s">
        <v>15</v>
      </c>
      <c r="B24" s="2" t="s">
        <v>8</v>
      </c>
      <c r="C24" s="2" t="s">
        <v>9</v>
      </c>
      <c r="D24" s="2">
        <v>3</v>
      </c>
      <c r="E24" s="5"/>
      <c r="G24" s="2">
        <v>0</v>
      </c>
      <c r="H24" s="2">
        <v>0</v>
      </c>
      <c r="I24" s="2">
        <v>0</v>
      </c>
      <c r="J24" s="2">
        <f t="shared" si="4"/>
        <v>1</v>
      </c>
    </row>
    <row r="25" spans="1:10" x14ac:dyDescent="0.25">
      <c r="A25" s="2" t="s">
        <v>15</v>
      </c>
      <c r="B25" s="2" t="s">
        <v>8</v>
      </c>
      <c r="C25" s="2" t="s">
        <v>9</v>
      </c>
      <c r="D25" s="2" t="s">
        <v>4</v>
      </c>
      <c r="E25" s="5">
        <v>0</v>
      </c>
      <c r="G25" s="2">
        <f>AVERAGE(H22:H24)</f>
        <v>0</v>
      </c>
      <c r="I25" s="2">
        <f>AVERAGE(I22:I24)</f>
        <v>0</v>
      </c>
    </row>
    <row r="26" spans="1:10" x14ac:dyDescent="0.25">
      <c r="A26" s="2" t="s">
        <v>15</v>
      </c>
      <c r="B26" s="2" t="s">
        <v>8</v>
      </c>
      <c r="C26" s="2" t="s">
        <v>9</v>
      </c>
      <c r="D26" s="2" t="s">
        <v>5</v>
      </c>
      <c r="E26" s="5">
        <v>0</v>
      </c>
      <c r="G26" s="2">
        <f>STDEV(H22:H24)</f>
        <v>0</v>
      </c>
      <c r="I26" s="2">
        <f>STDEV(I22:I24)</f>
        <v>0</v>
      </c>
    </row>
    <row r="27" spans="1:10" x14ac:dyDescent="0.25">
      <c r="A27" s="2" t="s">
        <v>16</v>
      </c>
      <c r="B27" s="2" t="s">
        <v>8</v>
      </c>
      <c r="C27" s="2" t="s">
        <v>9</v>
      </c>
      <c r="D27" s="2">
        <v>1</v>
      </c>
      <c r="G27" s="2">
        <v>15358.904</v>
      </c>
      <c r="H27" s="2">
        <v>11868.243999999999</v>
      </c>
      <c r="I27" s="2">
        <v>4188.7919999999995</v>
      </c>
    </row>
    <row r="28" spans="1:10" x14ac:dyDescent="0.25">
      <c r="A28" s="2" t="s">
        <v>16</v>
      </c>
      <c r="B28" s="2" t="s">
        <v>8</v>
      </c>
      <c r="C28" s="2" t="s">
        <v>9</v>
      </c>
      <c r="D28" s="2">
        <v>2</v>
      </c>
      <c r="G28" s="2">
        <v>15358.904</v>
      </c>
      <c r="H28" s="2">
        <v>18849.563999999998</v>
      </c>
      <c r="I28" s="2">
        <v>6981.32</v>
      </c>
    </row>
    <row r="29" spans="1:10" x14ac:dyDescent="0.25">
      <c r="A29" s="2" t="s">
        <v>16</v>
      </c>
      <c r="B29" s="2" t="s">
        <v>8</v>
      </c>
      <c r="C29" s="2" t="s">
        <v>9</v>
      </c>
      <c r="D29" s="2">
        <v>3</v>
      </c>
      <c r="G29" s="2">
        <v>15358.904</v>
      </c>
      <c r="H29" s="2">
        <v>15358.903999999999</v>
      </c>
      <c r="I29" s="2">
        <v>8377.5839999999989</v>
      </c>
    </row>
    <row r="30" spans="1:10" x14ac:dyDescent="0.25">
      <c r="A30" s="2" t="s">
        <v>16</v>
      </c>
      <c r="B30" s="2" t="s">
        <v>8</v>
      </c>
      <c r="C30" s="2" t="s">
        <v>9</v>
      </c>
      <c r="D30" s="2" t="s">
        <v>4</v>
      </c>
      <c r="E30" s="2">
        <f>LN(I30/G30)</f>
        <v>-0.85745023185122182</v>
      </c>
      <c r="G30" s="2">
        <f>AVERAGE(H27:H29)</f>
        <v>15358.904</v>
      </c>
      <c r="I30" s="2">
        <f>AVERAGE(I27:I29)</f>
        <v>6515.8986666666651</v>
      </c>
    </row>
    <row r="31" spans="1:10" x14ac:dyDescent="0.25">
      <c r="A31" s="2" t="s">
        <v>16</v>
      </c>
      <c r="B31" s="2" t="s">
        <v>8</v>
      </c>
      <c r="C31" s="2" t="s">
        <v>9</v>
      </c>
      <c r="D31" s="2" t="s">
        <v>5</v>
      </c>
      <c r="E31" s="4">
        <f>((I31^2)/(3*(I30^2)))+((G31^2)/(3*(G30^2)))</f>
        <v>5.2931916568280224E-2</v>
      </c>
      <c r="G31" s="2">
        <f>STDEV(H27:H29)</f>
        <v>3490.6599999999908</v>
      </c>
      <c r="I31" s="2">
        <f>STDEV(I27:I29)</f>
        <v>2132.8284900472768</v>
      </c>
    </row>
    <row r="32" spans="1:10" x14ac:dyDescent="0.25">
      <c r="A32" s="2" t="s">
        <v>17</v>
      </c>
      <c r="B32" s="2" t="s">
        <v>8</v>
      </c>
      <c r="C32" s="2" t="s">
        <v>9</v>
      </c>
      <c r="D32" s="2">
        <v>1</v>
      </c>
      <c r="G32" s="2">
        <v>7912.1626666666662</v>
      </c>
      <c r="H32" s="2">
        <v>0</v>
      </c>
      <c r="I32" s="2">
        <v>0</v>
      </c>
      <c r="J32" s="2">
        <f>I32+1</f>
        <v>1</v>
      </c>
    </row>
    <row r="33" spans="1:10" x14ac:dyDescent="0.25">
      <c r="A33" s="2" t="s">
        <v>17</v>
      </c>
      <c r="B33" s="2" t="s">
        <v>8</v>
      </c>
      <c r="C33" s="2" t="s">
        <v>9</v>
      </c>
      <c r="D33" s="2">
        <v>2</v>
      </c>
      <c r="G33" s="2">
        <v>7912.1626666666662</v>
      </c>
      <c r="H33" s="2">
        <v>18849.563999999998</v>
      </c>
      <c r="I33" s="2">
        <v>0</v>
      </c>
      <c r="J33" s="2">
        <f t="shared" ref="J33:J34" si="5">I33+1</f>
        <v>1</v>
      </c>
    </row>
    <row r="34" spans="1:10" x14ac:dyDescent="0.25">
      <c r="A34" s="2" t="s">
        <v>17</v>
      </c>
      <c r="B34" s="2" t="s">
        <v>8</v>
      </c>
      <c r="C34" s="2" t="s">
        <v>9</v>
      </c>
      <c r="D34" s="2">
        <v>3</v>
      </c>
      <c r="G34" s="2">
        <v>7912.1626666666662</v>
      </c>
      <c r="H34" s="2">
        <v>4886.924</v>
      </c>
      <c r="I34" s="2">
        <v>0</v>
      </c>
      <c r="J34" s="2">
        <f t="shared" si="5"/>
        <v>1</v>
      </c>
    </row>
    <row r="35" spans="1:10" x14ac:dyDescent="0.25">
      <c r="A35" s="2" t="s">
        <v>17</v>
      </c>
      <c r="B35" s="2" t="s">
        <v>8</v>
      </c>
      <c r="C35" s="2" t="s">
        <v>9</v>
      </c>
      <c r="D35" s="2" t="s">
        <v>4</v>
      </c>
      <c r="E35" s="2">
        <f>LN(I35/G35)</f>
        <v>-8.9761564325789021</v>
      </c>
      <c r="G35" s="2">
        <f>AVERAGE(H32:H34)</f>
        <v>7912.1626666666662</v>
      </c>
      <c r="I35" s="6">
        <v>1</v>
      </c>
    </row>
    <row r="36" spans="1:10" x14ac:dyDescent="0.25">
      <c r="A36" s="2" t="s">
        <v>17</v>
      </c>
      <c r="B36" s="2" t="s">
        <v>8</v>
      </c>
      <c r="C36" s="2" t="s">
        <v>9</v>
      </c>
      <c r="D36" s="2" t="s">
        <v>5</v>
      </c>
      <c r="E36" s="4">
        <f>((I36^2)/(3*(I35^2)))+((G36^2)/(3*(G35^2)))</f>
        <v>0.50951557093425603</v>
      </c>
      <c r="G36" s="2">
        <f>STDEV(H32:H34)</f>
        <v>9782.1555646107627</v>
      </c>
      <c r="I36" s="6">
        <f>STDEV(I32:I34)</f>
        <v>0</v>
      </c>
    </row>
    <row r="37" spans="1:10" x14ac:dyDescent="0.25">
      <c r="A37" s="2" t="s">
        <v>18</v>
      </c>
      <c r="B37" s="2" t="s">
        <v>8</v>
      </c>
      <c r="C37" s="2" t="s">
        <v>9</v>
      </c>
      <c r="D37" s="2">
        <v>1</v>
      </c>
      <c r="G37" s="2">
        <v>1861.6853333333331</v>
      </c>
      <c r="H37" s="2">
        <v>5585.0559999999996</v>
      </c>
      <c r="I37" s="2">
        <v>0</v>
      </c>
      <c r="J37" s="2">
        <f>I37+1</f>
        <v>1</v>
      </c>
    </row>
    <row r="38" spans="1:10" x14ac:dyDescent="0.25">
      <c r="A38" s="2" t="s">
        <v>18</v>
      </c>
      <c r="B38" s="2" t="s">
        <v>8</v>
      </c>
      <c r="C38" s="2" t="s">
        <v>9</v>
      </c>
      <c r="D38" s="2">
        <v>2</v>
      </c>
      <c r="G38" s="2">
        <v>1861.6853333333331</v>
      </c>
      <c r="H38" s="2">
        <v>0</v>
      </c>
      <c r="I38" s="2">
        <v>2094.3959999999997</v>
      </c>
      <c r="J38" s="2">
        <f t="shared" ref="J38:J39" si="6">I38+1</f>
        <v>2095.3959999999997</v>
      </c>
    </row>
    <row r="39" spans="1:10" x14ac:dyDescent="0.25">
      <c r="A39" s="2" t="s">
        <v>18</v>
      </c>
      <c r="B39" s="2" t="s">
        <v>8</v>
      </c>
      <c r="C39" s="2" t="s">
        <v>9</v>
      </c>
      <c r="D39" s="2">
        <v>3</v>
      </c>
      <c r="G39" s="2">
        <v>1861.6853333333331</v>
      </c>
      <c r="H39" s="2">
        <v>0</v>
      </c>
      <c r="I39" s="2">
        <v>0</v>
      </c>
      <c r="J39" s="2">
        <f t="shared" si="6"/>
        <v>1</v>
      </c>
    </row>
    <row r="40" spans="1:10" x14ac:dyDescent="0.25">
      <c r="A40" s="2" t="s">
        <v>18</v>
      </c>
      <c r="B40" s="2" t="s">
        <v>8</v>
      </c>
      <c r="C40" s="2" t="s">
        <v>9</v>
      </c>
      <c r="D40" s="2" t="s">
        <v>4</v>
      </c>
      <c r="E40" s="2">
        <f>LN(I40/G40)</f>
        <v>-0.98082925301172619</v>
      </c>
      <c r="G40" s="2">
        <f>AVERAGE(H37:H39)</f>
        <v>1861.6853333333331</v>
      </c>
      <c r="I40" s="2">
        <f>AVERAGE(I37:I39)</f>
        <v>698.13199999999995</v>
      </c>
    </row>
    <row r="41" spans="1:10" x14ac:dyDescent="0.25">
      <c r="A41" s="2" t="s">
        <v>18</v>
      </c>
      <c r="B41" s="2" t="s">
        <v>8</v>
      </c>
      <c r="C41" s="2" t="s">
        <v>9</v>
      </c>
      <c r="D41" s="2" t="s">
        <v>5</v>
      </c>
      <c r="E41" s="4">
        <f>((I41^2)/(3*(I40^2)))+((G41^2)/(3*(G40^2)))</f>
        <v>2</v>
      </c>
      <c r="G41" s="2">
        <f>STDEV(H37:H39)</f>
        <v>3224.5335850391343</v>
      </c>
      <c r="I41" s="2">
        <f>STDEV(I37:I39)</f>
        <v>1209.2000943896753</v>
      </c>
    </row>
    <row r="42" spans="1:10" x14ac:dyDescent="0.25">
      <c r="A42" s="2" t="s">
        <v>19</v>
      </c>
      <c r="B42" s="2" t="s">
        <v>8</v>
      </c>
      <c r="C42" s="2" t="s">
        <v>9</v>
      </c>
      <c r="D42" s="2">
        <v>1</v>
      </c>
      <c r="G42" s="2">
        <v>35837.44266666667</v>
      </c>
      <c r="H42" s="2">
        <v>31415.94</v>
      </c>
      <c r="I42" s="2">
        <v>18151.431999999997</v>
      </c>
    </row>
    <row r="43" spans="1:10" x14ac:dyDescent="0.25">
      <c r="A43" s="2" t="s">
        <v>19</v>
      </c>
      <c r="B43" s="2" t="s">
        <v>8</v>
      </c>
      <c r="C43" s="2" t="s">
        <v>9</v>
      </c>
      <c r="D43" s="2">
        <v>2</v>
      </c>
      <c r="G43" s="2">
        <v>35837.44266666667</v>
      </c>
      <c r="H43" s="2">
        <v>41887.919999999998</v>
      </c>
      <c r="I43" s="2">
        <v>23038.356</v>
      </c>
    </row>
    <row r="44" spans="1:10" x14ac:dyDescent="0.25">
      <c r="A44" s="2" t="s">
        <v>19</v>
      </c>
      <c r="B44" s="2" t="s">
        <v>8</v>
      </c>
      <c r="C44" s="2" t="s">
        <v>9</v>
      </c>
      <c r="D44" s="2">
        <v>3</v>
      </c>
      <c r="G44" s="2">
        <v>35837.44266666667</v>
      </c>
      <c r="H44" s="2">
        <v>34208.468000000001</v>
      </c>
      <c r="I44" s="2">
        <v>20943.96</v>
      </c>
    </row>
    <row r="45" spans="1:10" x14ac:dyDescent="0.25">
      <c r="A45" s="2" t="s">
        <v>19</v>
      </c>
      <c r="B45" s="2" t="s">
        <v>8</v>
      </c>
      <c r="C45" s="2" t="s">
        <v>9</v>
      </c>
      <c r="D45" s="2" t="s">
        <v>4</v>
      </c>
      <c r="E45" s="2">
        <f>LN(I45/G45)</f>
        <v>-0.54831623268148943</v>
      </c>
      <c r="G45" s="2">
        <f>AVERAGE(H42:H44)</f>
        <v>35837.44266666667</v>
      </c>
      <c r="I45" s="2">
        <f>AVERAGE(I42:I44)</f>
        <v>20711.249333333333</v>
      </c>
    </row>
    <row r="46" spans="1:10" x14ac:dyDescent="0.25">
      <c r="A46" s="2" t="s">
        <v>19</v>
      </c>
      <c r="B46" s="2" t="s">
        <v>8</v>
      </c>
      <c r="C46" s="2" t="s">
        <v>9</v>
      </c>
      <c r="D46" s="2" t="s">
        <v>5</v>
      </c>
      <c r="E46" s="4">
        <f>((I46^2)/(3*(I45^2)))+((G46^2)/(3*(G45^2)))</f>
        <v>1.2303105794105255E-2</v>
      </c>
      <c r="G46" s="2">
        <f>STDEV(H42:H44)</f>
        <v>5422.7078225348641</v>
      </c>
      <c r="I46" s="2">
        <f>STDEV(I42:I44)</f>
        <v>2451.7590085955308</v>
      </c>
    </row>
    <row r="47" spans="1:10" x14ac:dyDescent="0.25">
      <c r="A47" s="2" t="s">
        <v>20</v>
      </c>
      <c r="B47" s="2" t="s">
        <v>8</v>
      </c>
      <c r="C47" s="2" t="s">
        <v>9</v>
      </c>
      <c r="D47" s="2">
        <v>1</v>
      </c>
      <c r="G47" s="2">
        <v>15591.614666666666</v>
      </c>
      <c r="H47" s="2">
        <v>27925.279999999999</v>
      </c>
      <c r="I47" s="2">
        <v>6981.32</v>
      </c>
      <c r="J47" s="2">
        <f>I47+1</f>
        <v>6982.32</v>
      </c>
    </row>
    <row r="48" spans="1:10" x14ac:dyDescent="0.25">
      <c r="A48" s="2" t="s">
        <v>20</v>
      </c>
      <c r="B48" s="2" t="s">
        <v>8</v>
      </c>
      <c r="C48" s="2" t="s">
        <v>9</v>
      </c>
      <c r="D48" s="2">
        <v>2</v>
      </c>
      <c r="G48" s="2">
        <v>15591.614666666666</v>
      </c>
      <c r="H48" s="2">
        <v>4188.7919999999995</v>
      </c>
      <c r="I48" s="2">
        <v>0</v>
      </c>
      <c r="J48" s="2">
        <f t="shared" ref="J48:J49" si="7">I48+1</f>
        <v>1</v>
      </c>
    </row>
    <row r="49" spans="1:10" x14ac:dyDescent="0.25">
      <c r="A49" s="2" t="s">
        <v>20</v>
      </c>
      <c r="B49" s="2" t="s">
        <v>8</v>
      </c>
      <c r="C49" s="2" t="s">
        <v>9</v>
      </c>
      <c r="D49" s="2">
        <v>3</v>
      </c>
      <c r="G49" s="2">
        <v>15591.614666666666</v>
      </c>
      <c r="H49" s="2">
        <v>14660.771999999999</v>
      </c>
      <c r="I49" s="2">
        <v>0</v>
      </c>
      <c r="J49" s="2">
        <f t="shared" si="7"/>
        <v>1</v>
      </c>
    </row>
    <row r="50" spans="1:10" x14ac:dyDescent="0.25">
      <c r="A50" s="2" t="s">
        <v>20</v>
      </c>
      <c r="B50" s="2" t="s">
        <v>8</v>
      </c>
      <c r="C50" s="2" t="s">
        <v>9</v>
      </c>
      <c r="D50" s="2" t="s">
        <v>4</v>
      </c>
      <c r="E50" s="2">
        <f>LN(I50/G50)</f>
        <v>-1.9021075263969205</v>
      </c>
      <c r="G50" s="2">
        <f>AVERAGE(H47:H49)</f>
        <v>15591.614666666666</v>
      </c>
      <c r="I50" s="2">
        <f>AVERAGE(I47:I49)</f>
        <v>2327.1066666666666</v>
      </c>
    </row>
    <row r="51" spans="1:10" x14ac:dyDescent="0.25">
      <c r="A51" s="2" t="s">
        <v>20</v>
      </c>
      <c r="B51" s="2" t="s">
        <v>8</v>
      </c>
      <c r="C51" s="2" t="s">
        <v>9</v>
      </c>
      <c r="D51" s="2" t="s">
        <v>5</v>
      </c>
      <c r="E51" s="4">
        <f>((I51^2)/(3*(I50^2)))+((G51^2)/(3*(G50^2)))</f>
        <v>1.194029850746269</v>
      </c>
      <c r="G51" s="2">
        <f>STDEV(H47:H49)</f>
        <v>11895.590220586002</v>
      </c>
      <c r="I51" s="2">
        <f>STDEV(I47:I49)</f>
        <v>4030.666981298918</v>
      </c>
    </row>
    <row r="52" spans="1:10" x14ac:dyDescent="0.25">
      <c r="A52" s="2" t="s">
        <v>21</v>
      </c>
      <c r="B52" s="2" t="s">
        <v>8</v>
      </c>
      <c r="C52" s="2" t="s">
        <v>9</v>
      </c>
      <c r="D52" s="2">
        <v>1</v>
      </c>
      <c r="G52" s="2">
        <v>5352.3453333333327</v>
      </c>
      <c r="H52" s="2">
        <v>13264.508</v>
      </c>
      <c r="I52" s="2">
        <v>0</v>
      </c>
      <c r="J52" s="2">
        <f>I52+1</f>
        <v>1</v>
      </c>
    </row>
    <row r="53" spans="1:10" x14ac:dyDescent="0.25">
      <c r="A53" s="2" t="s">
        <v>21</v>
      </c>
      <c r="B53" s="2" t="s">
        <v>8</v>
      </c>
      <c r="C53" s="2" t="s">
        <v>9</v>
      </c>
      <c r="D53" s="2">
        <v>2</v>
      </c>
      <c r="G53" s="2">
        <v>5352.3453333333327</v>
      </c>
      <c r="H53" s="2">
        <v>2094.3959999999997</v>
      </c>
      <c r="I53" s="2">
        <v>0</v>
      </c>
      <c r="J53" s="2">
        <f t="shared" ref="J53:J54" si="8">I53+1</f>
        <v>1</v>
      </c>
    </row>
    <row r="54" spans="1:10" x14ac:dyDescent="0.25">
      <c r="A54" s="2" t="s">
        <v>21</v>
      </c>
      <c r="B54" s="2" t="s">
        <v>8</v>
      </c>
      <c r="C54" s="2" t="s">
        <v>9</v>
      </c>
      <c r="D54" s="2">
        <v>3</v>
      </c>
      <c r="G54" s="2">
        <v>5352.3453333333327</v>
      </c>
      <c r="H54" s="2">
        <v>698.13199999999995</v>
      </c>
      <c r="I54" s="2">
        <v>4188.7919999999995</v>
      </c>
      <c r="J54" s="2">
        <f t="shared" si="8"/>
        <v>4189.7919999999995</v>
      </c>
    </row>
    <row r="55" spans="1:10" x14ac:dyDescent="0.25">
      <c r="A55" s="2" t="s">
        <v>21</v>
      </c>
      <c r="B55" s="2" t="s">
        <v>8</v>
      </c>
      <c r="C55" s="2" t="s">
        <v>9</v>
      </c>
      <c r="D55" s="2" t="s">
        <v>4</v>
      </c>
      <c r="E55" s="2">
        <f>LN(I55/G55)</f>
        <v>-1.3437347467010947</v>
      </c>
      <c r="G55" s="2">
        <f>AVERAGE(H52:H54)</f>
        <v>5352.3453333333327</v>
      </c>
      <c r="I55" s="2">
        <f>AVERAGE(I52:I54)</f>
        <v>1396.2639999999999</v>
      </c>
    </row>
    <row r="56" spans="1:10" x14ac:dyDescent="0.25">
      <c r="A56" s="2" t="s">
        <v>21</v>
      </c>
      <c r="B56" s="2" t="s">
        <v>8</v>
      </c>
      <c r="C56" s="2" t="s">
        <v>9</v>
      </c>
      <c r="D56" s="2" t="s">
        <v>5</v>
      </c>
      <c r="E56" s="4">
        <f>((I56^2)/(3*(I55^2)))+((G56^2)/(3*(G55^2)))</f>
        <v>1.5519848771266544</v>
      </c>
      <c r="G56" s="2">
        <f>STDEV(H52:H54)</f>
        <v>6887.6067568691333</v>
      </c>
      <c r="I56" s="2">
        <f>STDEV(I52:I54)</f>
        <v>2418.4001887793506</v>
      </c>
    </row>
    <row r="57" spans="1:10" x14ac:dyDescent="0.25">
      <c r="A57" s="2" t="s">
        <v>22</v>
      </c>
      <c r="B57" s="2" t="s">
        <v>8</v>
      </c>
      <c r="C57" s="2" t="s">
        <v>9</v>
      </c>
      <c r="D57" s="2">
        <v>1</v>
      </c>
      <c r="G57" s="2">
        <v>2327.1066666666666</v>
      </c>
      <c r="H57" s="2">
        <v>1396.2639999999999</v>
      </c>
      <c r="I57" s="2">
        <v>1396.2639999999999</v>
      </c>
    </row>
    <row r="58" spans="1:10" x14ac:dyDescent="0.25">
      <c r="A58" s="2" t="s">
        <v>22</v>
      </c>
      <c r="B58" s="2" t="s">
        <v>8</v>
      </c>
      <c r="C58" s="2" t="s">
        <v>9</v>
      </c>
      <c r="D58" s="2">
        <v>2</v>
      </c>
      <c r="G58" s="2">
        <v>2327.1066666666666</v>
      </c>
      <c r="H58" s="2">
        <v>2094.3959999999997</v>
      </c>
      <c r="I58" s="2">
        <v>4188.7919999999995</v>
      </c>
    </row>
    <row r="59" spans="1:10" x14ac:dyDescent="0.25">
      <c r="A59" s="2" t="s">
        <v>22</v>
      </c>
      <c r="B59" s="2" t="s">
        <v>8</v>
      </c>
      <c r="C59" s="2" t="s">
        <v>9</v>
      </c>
      <c r="D59" s="2">
        <v>3</v>
      </c>
      <c r="G59" s="2">
        <v>2327.1066666666666</v>
      </c>
      <c r="H59" s="2">
        <v>3490.66</v>
      </c>
      <c r="I59" s="2">
        <v>2094.3959999999997</v>
      </c>
    </row>
    <row r="60" spans="1:10" x14ac:dyDescent="0.25">
      <c r="A60" s="2" t="s">
        <v>22</v>
      </c>
      <c r="B60" s="2" t="s">
        <v>8</v>
      </c>
      <c r="C60" s="2" t="s">
        <v>9</v>
      </c>
      <c r="D60" s="2" t="s">
        <v>4</v>
      </c>
      <c r="E60" s="2">
        <f>LN(I60/G60)</f>
        <v>9.5310179804324741E-2</v>
      </c>
      <c r="G60" s="2">
        <f>AVERAGE(H57:H59)</f>
        <v>2327.1066666666666</v>
      </c>
      <c r="I60" s="2">
        <f>AVERAGE(I57:I59)</f>
        <v>2559.817333333333</v>
      </c>
    </row>
    <row r="61" spans="1:10" x14ac:dyDescent="0.25">
      <c r="A61" s="2" t="s">
        <v>22</v>
      </c>
      <c r="B61" s="2" t="s">
        <v>8</v>
      </c>
      <c r="C61" s="2" t="s">
        <v>9</v>
      </c>
      <c r="D61" s="2" t="s">
        <v>5</v>
      </c>
      <c r="E61" s="4">
        <f>((I61^2)/(3*(I60^2)))+((G61^2)/(3*(G60^2)))</f>
        <v>0.17743801652892563</v>
      </c>
      <c r="G61" s="2">
        <f>STDEV(H57:H59)</f>
        <v>1066.4142450236366</v>
      </c>
      <c r="I61" s="2">
        <f>STDEV(I57:I59)</f>
        <v>1453.2776475392902</v>
      </c>
    </row>
    <row r="62" spans="1:10" x14ac:dyDescent="0.25">
      <c r="A62" s="2" t="s">
        <v>23</v>
      </c>
      <c r="B62" s="2" t="s">
        <v>8</v>
      </c>
      <c r="C62" s="2" t="s">
        <v>9</v>
      </c>
      <c r="D62" s="2">
        <v>1</v>
      </c>
      <c r="G62" s="2">
        <v>3723.3706666666662</v>
      </c>
      <c r="H62" s="2">
        <v>0</v>
      </c>
      <c r="I62" s="2">
        <v>0</v>
      </c>
      <c r="J62" s="2">
        <f>I62+1</f>
        <v>1</v>
      </c>
    </row>
    <row r="63" spans="1:10" x14ac:dyDescent="0.25">
      <c r="A63" s="2" t="s">
        <v>23</v>
      </c>
      <c r="B63" s="2" t="s">
        <v>8</v>
      </c>
      <c r="C63" s="2" t="s">
        <v>9</v>
      </c>
      <c r="D63" s="2">
        <v>2</v>
      </c>
      <c r="G63" s="2">
        <v>3723.3706666666662</v>
      </c>
      <c r="H63" s="2">
        <v>0</v>
      </c>
      <c r="I63" s="2">
        <v>0</v>
      </c>
      <c r="J63" s="2">
        <f t="shared" ref="J63:J64" si="9">I63+1</f>
        <v>1</v>
      </c>
    </row>
    <row r="64" spans="1:10" x14ac:dyDescent="0.25">
      <c r="A64" s="2" t="s">
        <v>23</v>
      </c>
      <c r="B64" s="2" t="s">
        <v>8</v>
      </c>
      <c r="C64" s="2" t="s">
        <v>9</v>
      </c>
      <c r="D64" s="2">
        <v>3</v>
      </c>
      <c r="G64" s="2">
        <v>3723.3706666666662</v>
      </c>
      <c r="H64" s="2">
        <v>11170.111999999999</v>
      </c>
      <c r="I64" s="2">
        <v>0</v>
      </c>
      <c r="J64" s="2">
        <f t="shared" si="9"/>
        <v>1</v>
      </c>
    </row>
    <row r="65" spans="1:9" x14ac:dyDescent="0.25">
      <c r="A65" s="2" t="s">
        <v>23</v>
      </c>
      <c r="B65" s="2" t="s">
        <v>8</v>
      </c>
      <c r="C65" s="2" t="s">
        <v>9</v>
      </c>
      <c r="D65" s="2" t="s">
        <v>4</v>
      </c>
      <c r="E65" s="2">
        <f>LN(I65/G65)</f>
        <v>-8.222384630202523</v>
      </c>
      <c r="G65" s="2">
        <f>AVERAGE(H62:H64)</f>
        <v>3723.3706666666662</v>
      </c>
      <c r="I65" s="6">
        <v>1</v>
      </c>
    </row>
    <row r="66" spans="1:9" x14ac:dyDescent="0.25">
      <c r="A66" s="2" t="s">
        <v>23</v>
      </c>
      <c r="B66" s="2" t="s">
        <v>8</v>
      </c>
      <c r="C66" s="2" t="s">
        <v>9</v>
      </c>
      <c r="D66" s="2" t="s">
        <v>5</v>
      </c>
      <c r="E66" s="4">
        <f>((I66^2)/(3*(I65^2)))+((G66^2)/(3*(G65^2)))</f>
        <v>1</v>
      </c>
      <c r="G66" s="2">
        <f>STDEV(H62:H64)</f>
        <v>6449.0671700782686</v>
      </c>
      <c r="I66" s="6">
        <f>STDEV(I62:I64)</f>
        <v>0</v>
      </c>
    </row>
    <row r="67" spans="1:9" x14ac:dyDescent="0.25">
      <c r="A67" s="2" t="s">
        <v>24</v>
      </c>
      <c r="B67" s="2" t="s">
        <v>8</v>
      </c>
      <c r="C67" s="2" t="s">
        <v>9</v>
      </c>
      <c r="D67" s="2">
        <v>1</v>
      </c>
      <c r="G67" s="2">
        <v>2792.5279999999998</v>
      </c>
      <c r="H67" s="2">
        <v>4188.7919999999995</v>
      </c>
      <c r="I67" s="2">
        <v>4886.924</v>
      </c>
    </row>
    <row r="68" spans="1:9" x14ac:dyDescent="0.25">
      <c r="A68" s="2" t="s">
        <v>24</v>
      </c>
      <c r="B68" s="2" t="s">
        <v>8</v>
      </c>
      <c r="C68" s="2" t="s">
        <v>9</v>
      </c>
      <c r="D68" s="2">
        <v>2</v>
      </c>
      <c r="G68" s="2">
        <v>2792.5279999999998</v>
      </c>
      <c r="H68" s="2">
        <v>2094.3959999999997</v>
      </c>
      <c r="I68" s="2">
        <v>5585.0559999999996</v>
      </c>
    </row>
    <row r="69" spans="1:9" x14ac:dyDescent="0.25">
      <c r="A69" s="2" t="s">
        <v>24</v>
      </c>
      <c r="B69" s="2" t="s">
        <v>8</v>
      </c>
      <c r="C69" s="2" t="s">
        <v>9</v>
      </c>
      <c r="D69" s="2">
        <v>3</v>
      </c>
      <c r="G69" s="2">
        <v>2792.5279999999998</v>
      </c>
      <c r="H69" s="2">
        <v>2094.3959999999997</v>
      </c>
      <c r="I69" s="2">
        <v>4188.7919999999995</v>
      </c>
    </row>
    <row r="70" spans="1:9" x14ac:dyDescent="0.25">
      <c r="A70" s="2" t="s">
        <v>24</v>
      </c>
      <c r="B70" s="2" t="s">
        <v>8</v>
      </c>
      <c r="C70" s="2" t="s">
        <v>9</v>
      </c>
      <c r="D70" s="2" t="s">
        <v>4</v>
      </c>
      <c r="E70" s="2">
        <f>LN(I70/G70)</f>
        <v>0.55961578793542277</v>
      </c>
      <c r="G70" s="2">
        <f>AVERAGE(H67:H69)</f>
        <v>2792.5279999999998</v>
      </c>
      <c r="I70" s="2">
        <f>AVERAGE(I67:I69)</f>
        <v>4886.924</v>
      </c>
    </row>
    <row r="71" spans="1:9" x14ac:dyDescent="0.25">
      <c r="A71" s="2" t="s">
        <v>24</v>
      </c>
      <c r="B71" s="2" t="s">
        <v>8</v>
      </c>
      <c r="C71" s="2" t="s">
        <v>9</v>
      </c>
      <c r="D71" s="2" t="s">
        <v>5</v>
      </c>
      <c r="E71" s="4">
        <f>((I71^2)/(3*(I70^2)))+((G71^2)/(3*(G70^2)))</f>
        <v>6.9302721088435285E-2</v>
      </c>
      <c r="G71" s="2">
        <f>STDEV(H67:H69)</f>
        <v>1209.2000943896742</v>
      </c>
      <c r="I71" s="2">
        <f>STDEV(I67:I69)</f>
        <v>698.13200000000154</v>
      </c>
    </row>
    <row r="72" spans="1:9" x14ac:dyDescent="0.25">
      <c r="A72" s="2" t="s">
        <v>25</v>
      </c>
      <c r="B72" s="2" t="s">
        <v>8</v>
      </c>
      <c r="C72" s="2" t="s">
        <v>9</v>
      </c>
      <c r="D72" s="2">
        <v>1</v>
      </c>
      <c r="G72" s="2">
        <v>4654.2133333333331</v>
      </c>
      <c r="H72" s="2">
        <v>4188.7919999999995</v>
      </c>
      <c r="I72" s="2">
        <v>2094.3959999999997</v>
      </c>
    </row>
    <row r="73" spans="1:9" x14ac:dyDescent="0.25">
      <c r="A73" s="2" t="s">
        <v>25</v>
      </c>
      <c r="B73" s="2" t="s">
        <v>8</v>
      </c>
      <c r="C73" s="2" t="s">
        <v>9</v>
      </c>
      <c r="D73" s="2">
        <v>2</v>
      </c>
      <c r="G73" s="2">
        <v>4654.2133333333331</v>
      </c>
      <c r="H73" s="2">
        <v>4188.7919999999995</v>
      </c>
      <c r="I73" s="2">
        <v>4886.924</v>
      </c>
    </row>
    <row r="74" spans="1:9" x14ac:dyDescent="0.25">
      <c r="A74" s="2" t="s">
        <v>25</v>
      </c>
      <c r="B74" s="2" t="s">
        <v>8</v>
      </c>
      <c r="C74" s="2" t="s">
        <v>9</v>
      </c>
      <c r="D74" s="2">
        <v>3</v>
      </c>
      <c r="G74" s="2">
        <v>4654.2133333333331</v>
      </c>
      <c r="H74" s="2">
        <v>5585.0559999999996</v>
      </c>
      <c r="I74" s="2">
        <v>2094.3959999999997</v>
      </c>
    </row>
    <row r="75" spans="1:9" x14ac:dyDescent="0.25">
      <c r="A75" s="2" t="s">
        <v>25</v>
      </c>
      <c r="B75" s="2" t="s">
        <v>8</v>
      </c>
      <c r="C75" s="2" t="s">
        <v>9</v>
      </c>
      <c r="D75" s="2" t="s">
        <v>4</v>
      </c>
      <c r="E75" s="2">
        <f>LN(I75/G75)</f>
        <v>-0.43078291609245423</v>
      </c>
      <c r="G75" s="2">
        <f>AVERAGE(H72:H74)</f>
        <v>4654.2133333333331</v>
      </c>
      <c r="I75" s="2">
        <f>AVERAGE(I72:I74)</f>
        <v>3025.2386666666666</v>
      </c>
    </row>
    <row r="76" spans="1:9" x14ac:dyDescent="0.25">
      <c r="A76" s="2" t="s">
        <v>25</v>
      </c>
      <c r="B76" s="2" t="s">
        <v>8</v>
      </c>
      <c r="C76" s="2" t="s">
        <v>9</v>
      </c>
      <c r="D76" s="2" t="s">
        <v>5</v>
      </c>
      <c r="E76" s="4">
        <f>((I76^2)/(3*(I75^2)))+((G76^2)/(3*(G75^2)))</f>
        <v>0.10467455621301758</v>
      </c>
      <c r="G76" s="2">
        <f>STDEV(H72:H74)</f>
        <v>806.13339625978085</v>
      </c>
      <c r="I76" s="2">
        <f>STDEV(I72:I74)</f>
        <v>1612.2667925195663</v>
      </c>
    </row>
    <row r="77" spans="1:9" x14ac:dyDescent="0.25">
      <c r="A77" s="2" t="s">
        <v>26</v>
      </c>
      <c r="B77" s="2" t="s">
        <v>8</v>
      </c>
      <c r="C77" s="2" t="s">
        <v>9</v>
      </c>
      <c r="D77" s="2">
        <v>1</v>
      </c>
      <c r="G77" s="2">
        <v>9308.4266666666663</v>
      </c>
      <c r="H77" s="2">
        <v>5585.0559999999996</v>
      </c>
      <c r="I77" s="2">
        <v>13264.508</v>
      </c>
    </row>
    <row r="78" spans="1:9" x14ac:dyDescent="0.25">
      <c r="A78" s="2" t="s">
        <v>26</v>
      </c>
      <c r="B78" s="2" t="s">
        <v>8</v>
      </c>
      <c r="C78" s="2" t="s">
        <v>9</v>
      </c>
      <c r="D78" s="2">
        <v>2</v>
      </c>
      <c r="G78" s="2">
        <v>9308.4266666666663</v>
      </c>
      <c r="H78" s="2">
        <v>11868.243999999999</v>
      </c>
      <c r="I78" s="2">
        <v>6981.32</v>
      </c>
    </row>
    <row r="79" spans="1:9" x14ac:dyDescent="0.25">
      <c r="A79" s="2" t="s">
        <v>26</v>
      </c>
      <c r="B79" s="2" t="s">
        <v>8</v>
      </c>
      <c r="C79" s="2" t="s">
        <v>9</v>
      </c>
      <c r="D79" s="2">
        <v>3</v>
      </c>
      <c r="G79" s="2">
        <v>9308.4266666666663</v>
      </c>
      <c r="H79" s="2">
        <v>10471.98</v>
      </c>
      <c r="I79" s="2">
        <v>11868.243999999999</v>
      </c>
    </row>
    <row r="80" spans="1:9" x14ac:dyDescent="0.25">
      <c r="A80" s="2" t="s">
        <v>26</v>
      </c>
      <c r="B80" s="2" t="s">
        <v>8</v>
      </c>
      <c r="C80" s="2" t="s">
        <v>9</v>
      </c>
      <c r="D80" s="2" t="s">
        <v>4</v>
      </c>
      <c r="E80" s="2">
        <f>LN(I80/G80)</f>
        <v>0.13976194237515882</v>
      </c>
      <c r="G80" s="2">
        <f>AVERAGE(H77:H79)</f>
        <v>9308.4266666666663</v>
      </c>
      <c r="I80" s="2">
        <f>AVERAGE(I77:I79)</f>
        <v>10704.690666666667</v>
      </c>
    </row>
    <row r="81" spans="1:9" x14ac:dyDescent="0.25">
      <c r="A81" s="2" t="s">
        <v>26</v>
      </c>
      <c r="B81" s="2" t="s">
        <v>8</v>
      </c>
      <c r="C81" s="2" t="s">
        <v>9</v>
      </c>
      <c r="D81" s="2" t="s">
        <v>5</v>
      </c>
      <c r="E81" s="4">
        <f>((I81^2)/(3*(I80^2)))+((G81^2)/(3*(G80^2)))</f>
        <v>7.353851606805277E-2</v>
      </c>
      <c r="G81" s="2">
        <f>STDEV(H77:H79)</f>
        <v>3299.2431147869843</v>
      </c>
      <c r="I81" s="2">
        <f>STDEV(I77:I79)</f>
        <v>3299.2431147869797</v>
      </c>
    </row>
    <row r="82" spans="1:9" x14ac:dyDescent="0.25">
      <c r="A82" s="2" t="s">
        <v>7</v>
      </c>
      <c r="B82" s="2" t="s">
        <v>10</v>
      </c>
      <c r="C82" s="2" t="s">
        <v>9</v>
      </c>
      <c r="D82" s="2">
        <v>1</v>
      </c>
      <c r="G82" s="2">
        <v>2792.5279999999998</v>
      </c>
      <c r="H82" s="2">
        <v>0</v>
      </c>
      <c r="I82" s="2">
        <v>698.13199999999995</v>
      </c>
    </row>
    <row r="83" spans="1:9" x14ac:dyDescent="0.25">
      <c r="A83" s="2" t="s">
        <v>7</v>
      </c>
      <c r="B83" s="2" t="s">
        <v>10</v>
      </c>
      <c r="C83" s="2" t="s">
        <v>9</v>
      </c>
      <c r="D83" s="2">
        <v>2</v>
      </c>
      <c r="G83" s="2">
        <v>2792.5279999999998</v>
      </c>
      <c r="H83" s="2">
        <v>5585.0559999999996</v>
      </c>
      <c r="I83" s="2">
        <v>2094.3959999999997</v>
      </c>
    </row>
    <row r="84" spans="1:9" x14ac:dyDescent="0.25">
      <c r="A84" s="2" t="s">
        <v>7</v>
      </c>
      <c r="B84" s="2" t="s">
        <v>10</v>
      </c>
      <c r="C84" s="2" t="s">
        <v>9</v>
      </c>
      <c r="D84" s="2">
        <v>3</v>
      </c>
      <c r="G84" s="2">
        <v>2792.5279999999998</v>
      </c>
      <c r="H84" s="2">
        <v>2792.5279999999998</v>
      </c>
      <c r="I84" s="2">
        <v>2792.5279999999998</v>
      </c>
    </row>
    <row r="85" spans="1:9" x14ac:dyDescent="0.25">
      <c r="A85" s="2" t="s">
        <v>7</v>
      </c>
      <c r="B85" s="2" t="s">
        <v>10</v>
      </c>
      <c r="C85" s="2" t="s">
        <v>9</v>
      </c>
      <c r="D85" s="2" t="s">
        <v>4</v>
      </c>
      <c r="E85" s="2">
        <f>LN(I85/G85)</f>
        <v>-0.40546510810816444</v>
      </c>
      <c r="G85" s="2">
        <f>AVERAGE(H82:H84)</f>
        <v>2792.5279999999998</v>
      </c>
      <c r="I85" s="2">
        <f>AVERAGE(I82:I84)</f>
        <v>1861.6853333333331</v>
      </c>
    </row>
    <row r="86" spans="1:9" x14ac:dyDescent="0.25">
      <c r="A86" s="2" t="s">
        <v>7</v>
      </c>
      <c r="B86" s="2" t="s">
        <v>10</v>
      </c>
      <c r="C86" s="2" t="s">
        <v>9</v>
      </c>
      <c r="D86" s="2" t="s">
        <v>5</v>
      </c>
      <c r="E86" s="4">
        <f>((I86^2)/(3*(I85^2)))+((G86^2)/(3*(G85^2)))</f>
        <v>0.44270833333333326</v>
      </c>
      <c r="G86" s="2">
        <f>STDEV(H82:H84)</f>
        <v>2792.5279999999998</v>
      </c>
      <c r="I86" s="2">
        <f>STDEV(I82:I84)</f>
        <v>1066.4142450236366</v>
      </c>
    </row>
    <row r="87" spans="1:9" x14ac:dyDescent="0.25">
      <c r="A87" s="2" t="s">
        <v>12</v>
      </c>
      <c r="B87" s="2" t="s">
        <v>10</v>
      </c>
      <c r="C87" s="2" t="s">
        <v>9</v>
      </c>
      <c r="D87" s="2">
        <v>1</v>
      </c>
      <c r="G87" s="2">
        <v>2559.8173333333334</v>
      </c>
      <c r="H87" s="2">
        <v>1396.2639999999999</v>
      </c>
      <c r="I87" s="2">
        <v>3490.66</v>
      </c>
    </row>
    <row r="88" spans="1:9" x14ac:dyDescent="0.25">
      <c r="A88" s="2" t="s">
        <v>12</v>
      </c>
      <c r="B88" s="2" t="s">
        <v>10</v>
      </c>
      <c r="C88" s="2" t="s">
        <v>9</v>
      </c>
      <c r="D88" s="2">
        <v>2</v>
      </c>
      <c r="G88" s="2">
        <v>2559.8173333333334</v>
      </c>
      <c r="H88" s="2">
        <v>4886.924</v>
      </c>
      <c r="I88" s="2">
        <v>698.13199999999995</v>
      </c>
    </row>
    <row r="89" spans="1:9" x14ac:dyDescent="0.25">
      <c r="A89" s="2" t="s">
        <v>12</v>
      </c>
      <c r="B89" s="2" t="s">
        <v>10</v>
      </c>
      <c r="C89" s="2" t="s">
        <v>9</v>
      </c>
      <c r="D89" s="2">
        <v>3</v>
      </c>
      <c r="G89" s="2">
        <v>2559.8173333333334</v>
      </c>
      <c r="H89" s="2">
        <v>1396.2639999999999</v>
      </c>
      <c r="I89" s="2">
        <v>1396.2639999999999</v>
      </c>
    </row>
    <row r="90" spans="1:9" x14ac:dyDescent="0.25">
      <c r="A90" s="2" t="s">
        <v>12</v>
      </c>
      <c r="B90" s="2" t="s">
        <v>10</v>
      </c>
      <c r="C90" s="2" t="s">
        <v>9</v>
      </c>
      <c r="D90" s="2" t="s">
        <v>4</v>
      </c>
      <c r="E90" s="2">
        <f>LN(I90/G90)</f>
        <v>-0.31845373111853476</v>
      </c>
      <c r="G90" s="2">
        <f>AVERAGE(H87:H89)</f>
        <v>2559.8173333333334</v>
      </c>
      <c r="I90" s="2">
        <f>AVERAGE(I87:I89)</f>
        <v>1861.6853333333331</v>
      </c>
    </row>
    <row r="91" spans="1:9" x14ac:dyDescent="0.25">
      <c r="A91" s="2" t="s">
        <v>12</v>
      </c>
      <c r="B91" s="2" t="s">
        <v>10</v>
      </c>
      <c r="C91" s="2" t="s">
        <v>9</v>
      </c>
      <c r="D91" s="2" t="s">
        <v>5</v>
      </c>
      <c r="E91" s="4">
        <f>((I91^2)/(3*(I90^2)))+((G91^2)/(3*(G90^2)))</f>
        <v>0.40973657024793392</v>
      </c>
      <c r="G91" s="2">
        <f>STDEV(H87:H89)</f>
        <v>2015.333490649459</v>
      </c>
      <c r="I91" s="2">
        <f>STDEV(I87:I89)</f>
        <v>1453.2776475392902</v>
      </c>
    </row>
    <row r="92" spans="1:9" x14ac:dyDescent="0.25">
      <c r="A92" s="2" t="s">
        <v>13</v>
      </c>
      <c r="B92" s="2" t="s">
        <v>10</v>
      </c>
      <c r="C92" s="2" t="s">
        <v>9</v>
      </c>
      <c r="D92" s="2">
        <v>1</v>
      </c>
      <c r="E92" s="6"/>
      <c r="F92" s="6"/>
      <c r="G92" s="6">
        <v>0</v>
      </c>
      <c r="H92" s="6">
        <v>0</v>
      </c>
      <c r="I92" s="6">
        <v>0</v>
      </c>
    </row>
    <row r="93" spans="1:9" x14ac:dyDescent="0.25">
      <c r="A93" s="2" t="s">
        <v>13</v>
      </c>
      <c r="B93" s="2" t="s">
        <v>10</v>
      </c>
      <c r="C93" s="2" t="s">
        <v>9</v>
      </c>
      <c r="D93" s="2">
        <v>2</v>
      </c>
      <c r="E93" s="6"/>
      <c r="F93" s="6"/>
      <c r="G93" s="6">
        <v>0</v>
      </c>
      <c r="H93" s="6">
        <v>0</v>
      </c>
      <c r="I93" s="6">
        <v>0</v>
      </c>
    </row>
    <row r="94" spans="1:9" x14ac:dyDescent="0.25">
      <c r="A94" s="2" t="s">
        <v>13</v>
      </c>
      <c r="B94" s="2" t="s">
        <v>10</v>
      </c>
      <c r="C94" s="2" t="s">
        <v>9</v>
      </c>
      <c r="D94" s="2">
        <v>3</v>
      </c>
      <c r="E94" s="6"/>
      <c r="F94" s="6"/>
      <c r="G94" s="6">
        <v>0</v>
      </c>
      <c r="H94" s="6">
        <v>0</v>
      </c>
      <c r="I94" s="6">
        <v>0</v>
      </c>
    </row>
    <row r="95" spans="1:9" x14ac:dyDescent="0.25">
      <c r="A95" s="2" t="s">
        <v>13</v>
      </c>
      <c r="B95" s="2" t="s">
        <v>10</v>
      </c>
      <c r="C95" s="2" t="s">
        <v>9</v>
      </c>
      <c r="D95" s="2" t="s">
        <v>4</v>
      </c>
      <c r="E95" s="6">
        <v>0</v>
      </c>
      <c r="F95" s="6"/>
      <c r="G95" s="6">
        <v>0</v>
      </c>
      <c r="H95" s="6"/>
      <c r="I95" s="6">
        <v>0</v>
      </c>
    </row>
    <row r="96" spans="1:9" x14ac:dyDescent="0.25">
      <c r="A96" s="2" t="s">
        <v>13</v>
      </c>
      <c r="B96" s="2" t="s">
        <v>10</v>
      </c>
      <c r="C96" s="2" t="s">
        <v>9</v>
      </c>
      <c r="D96" s="2" t="s">
        <v>5</v>
      </c>
      <c r="E96" s="6">
        <v>0</v>
      </c>
      <c r="F96" s="6"/>
      <c r="G96" s="6">
        <v>0</v>
      </c>
      <c r="H96" s="6"/>
      <c r="I96" s="6">
        <v>0</v>
      </c>
    </row>
    <row r="97" spans="1:10" x14ac:dyDescent="0.25">
      <c r="A97" s="2" t="s">
        <v>14</v>
      </c>
      <c r="B97" s="2" t="s">
        <v>10</v>
      </c>
      <c r="C97" s="2" t="s">
        <v>9</v>
      </c>
      <c r="D97" s="2">
        <v>1</v>
      </c>
      <c r="G97" s="2">
        <v>2559.817333333333</v>
      </c>
      <c r="H97" s="2">
        <v>2094.3959999999997</v>
      </c>
      <c r="I97" s="2">
        <v>0</v>
      </c>
      <c r="J97" s="2">
        <f>I97+1</f>
        <v>1</v>
      </c>
    </row>
    <row r="98" spans="1:10" x14ac:dyDescent="0.25">
      <c r="A98" s="2" t="s">
        <v>14</v>
      </c>
      <c r="B98" s="2" t="s">
        <v>10</v>
      </c>
      <c r="C98" s="2" t="s">
        <v>9</v>
      </c>
      <c r="D98" s="2">
        <v>2</v>
      </c>
      <c r="G98" s="2">
        <v>2559.817333333333</v>
      </c>
      <c r="H98" s="2">
        <v>2792.5279999999998</v>
      </c>
      <c r="I98" s="2">
        <v>698.13199999999995</v>
      </c>
      <c r="J98" s="2">
        <f t="shared" ref="J98:J99" si="10">I98+1</f>
        <v>699.13199999999995</v>
      </c>
    </row>
    <row r="99" spans="1:10" x14ac:dyDescent="0.25">
      <c r="A99" s="2" t="s">
        <v>14</v>
      </c>
      <c r="B99" s="2" t="s">
        <v>10</v>
      </c>
      <c r="C99" s="2" t="s">
        <v>9</v>
      </c>
      <c r="D99" s="2">
        <v>3</v>
      </c>
      <c r="G99" s="2">
        <v>2559.817333333333</v>
      </c>
      <c r="H99" s="2">
        <v>2792.5279999999998</v>
      </c>
      <c r="I99" s="2">
        <v>1396.2639999999999</v>
      </c>
      <c r="J99" s="2">
        <f t="shared" si="10"/>
        <v>1397.2639999999999</v>
      </c>
    </row>
    <row r="100" spans="1:10" x14ac:dyDescent="0.25">
      <c r="A100" s="2" t="s">
        <v>14</v>
      </c>
      <c r="B100" s="2" t="s">
        <v>10</v>
      </c>
      <c r="C100" s="2" t="s">
        <v>9</v>
      </c>
      <c r="D100" s="2" t="s">
        <v>4</v>
      </c>
      <c r="E100" s="2">
        <f>LN(I100/G100)</f>
        <v>-1.2992829841302607</v>
      </c>
      <c r="G100" s="2">
        <f>AVERAGE(H97:H99)</f>
        <v>2559.817333333333</v>
      </c>
      <c r="I100" s="2">
        <f>AVERAGE(I97:I99)</f>
        <v>698.13199999999995</v>
      </c>
    </row>
    <row r="101" spans="1:10" x14ac:dyDescent="0.25">
      <c r="A101" s="2" t="s">
        <v>14</v>
      </c>
      <c r="B101" s="2" t="s">
        <v>10</v>
      </c>
      <c r="C101" s="2" t="s">
        <v>9</v>
      </c>
      <c r="D101" s="2" t="s">
        <v>5</v>
      </c>
      <c r="E101" s="4">
        <f>((I101^2)/(3*(I100^2)))+((G101^2)/(3*(G100^2)))</f>
        <v>0.3415977961432507</v>
      </c>
      <c r="G101" s="2">
        <f>STDEV(H97:H99)</f>
        <v>403.0666981298927</v>
      </c>
      <c r="I101" s="2">
        <f>STDEV(I97:I99)</f>
        <v>698.13199999999995</v>
      </c>
    </row>
    <row r="102" spans="1:10" x14ac:dyDescent="0.25">
      <c r="A102" s="2" t="s">
        <v>15</v>
      </c>
      <c r="B102" s="2" t="s">
        <v>10</v>
      </c>
      <c r="C102" s="2" t="s">
        <v>9</v>
      </c>
      <c r="D102" s="2">
        <v>1</v>
      </c>
      <c r="G102" s="2">
        <v>6748.6093333333338</v>
      </c>
      <c r="H102" s="2">
        <v>1396.2639999999999</v>
      </c>
      <c r="I102" s="2">
        <v>2094.3959999999997</v>
      </c>
    </row>
    <row r="103" spans="1:10" x14ac:dyDescent="0.25">
      <c r="A103" s="2" t="s">
        <v>15</v>
      </c>
      <c r="B103" s="2" t="s">
        <v>10</v>
      </c>
      <c r="C103" s="2" t="s">
        <v>9</v>
      </c>
      <c r="D103" s="2">
        <v>2</v>
      </c>
      <c r="G103" s="2">
        <v>6748.6093333333338</v>
      </c>
      <c r="H103" s="2">
        <v>4886.924</v>
      </c>
      <c r="I103" s="2">
        <v>1396.2639999999999</v>
      </c>
    </row>
    <row r="104" spans="1:10" x14ac:dyDescent="0.25">
      <c r="A104" s="2" t="s">
        <v>15</v>
      </c>
      <c r="B104" s="2" t="s">
        <v>10</v>
      </c>
      <c r="C104" s="2" t="s">
        <v>9</v>
      </c>
      <c r="D104" s="2">
        <v>3</v>
      </c>
      <c r="G104" s="2">
        <v>6748.6093333333338</v>
      </c>
      <c r="H104" s="2">
        <v>13962.64</v>
      </c>
      <c r="I104" s="2">
        <v>4886.924</v>
      </c>
    </row>
    <row r="105" spans="1:10" x14ac:dyDescent="0.25">
      <c r="A105" s="2" t="s">
        <v>15</v>
      </c>
      <c r="B105" s="2" t="s">
        <v>10</v>
      </c>
      <c r="C105" s="2" t="s">
        <v>9</v>
      </c>
      <c r="D105" s="2" t="s">
        <v>4</v>
      </c>
      <c r="E105" s="2">
        <f>LN(I105/G105)</f>
        <v>-0.8823891801984739</v>
      </c>
      <c r="G105" s="2">
        <f>AVERAGE(H102:H104)</f>
        <v>6748.6093333333338</v>
      </c>
      <c r="I105" s="2">
        <f>AVERAGE(I102:I104)</f>
        <v>2792.5279999999998</v>
      </c>
    </row>
    <row r="106" spans="1:10" x14ac:dyDescent="0.25">
      <c r="A106" s="2" t="s">
        <v>15</v>
      </c>
      <c r="B106" s="2" t="s">
        <v>10</v>
      </c>
      <c r="C106" s="2" t="s">
        <v>9</v>
      </c>
      <c r="D106" s="2" t="s">
        <v>5</v>
      </c>
      <c r="E106" s="4">
        <f>((I106^2)/(3*(I105^2)))+((G106^2)/(3*(G105^2)))</f>
        <v>0.45380003963535465</v>
      </c>
      <c r="G106" s="2">
        <f>STDEV(H102:H104)</f>
        <v>6486.7446114060413</v>
      </c>
      <c r="I106" s="2">
        <f>STDEV(I102:I104)</f>
        <v>1847.0836542961449</v>
      </c>
    </row>
    <row r="107" spans="1:10" x14ac:dyDescent="0.25">
      <c r="A107" s="2" t="s">
        <v>16</v>
      </c>
      <c r="B107" s="2" t="s">
        <v>10</v>
      </c>
      <c r="C107" s="2" t="s">
        <v>9</v>
      </c>
      <c r="D107" s="2">
        <v>1</v>
      </c>
      <c r="G107" s="2">
        <v>6050.4773333333333</v>
      </c>
      <c r="H107" s="2">
        <v>6981.32</v>
      </c>
      <c r="I107" s="2">
        <v>2792.5279999999998</v>
      </c>
    </row>
    <row r="108" spans="1:10" x14ac:dyDescent="0.25">
      <c r="A108" s="2" t="s">
        <v>16</v>
      </c>
      <c r="B108" s="2" t="s">
        <v>10</v>
      </c>
      <c r="C108" s="2" t="s">
        <v>9</v>
      </c>
      <c r="D108" s="2">
        <v>2</v>
      </c>
      <c r="G108" s="2">
        <v>6050.4773333333333</v>
      </c>
      <c r="H108" s="2">
        <v>6981.32</v>
      </c>
      <c r="I108" s="2">
        <v>2792.5279999999998</v>
      </c>
    </row>
    <row r="109" spans="1:10" x14ac:dyDescent="0.25">
      <c r="A109" s="2" t="s">
        <v>16</v>
      </c>
      <c r="B109" s="2" t="s">
        <v>10</v>
      </c>
      <c r="C109" s="2" t="s">
        <v>9</v>
      </c>
      <c r="D109" s="2">
        <v>3</v>
      </c>
      <c r="G109" s="2">
        <v>6050.4773333333333</v>
      </c>
      <c r="H109" s="2">
        <v>4188.7919999999995</v>
      </c>
      <c r="I109" s="2">
        <v>4886.924</v>
      </c>
    </row>
    <row r="110" spans="1:10" x14ac:dyDescent="0.25">
      <c r="A110" s="2" t="s">
        <v>16</v>
      </c>
      <c r="B110" s="2" t="s">
        <v>10</v>
      </c>
      <c r="C110" s="2" t="s">
        <v>9</v>
      </c>
      <c r="D110" s="2" t="s">
        <v>4</v>
      </c>
      <c r="E110" s="2">
        <f>LN(I110/G110)</f>
        <v>-0.55004633691927207</v>
      </c>
      <c r="G110" s="2">
        <f>AVERAGE(H107:H109)</f>
        <v>6050.4773333333333</v>
      </c>
      <c r="I110" s="2">
        <f>AVERAGE(I107:I109)</f>
        <v>3490.66</v>
      </c>
    </row>
    <row r="111" spans="1:10" x14ac:dyDescent="0.25">
      <c r="A111" s="2" t="s">
        <v>16</v>
      </c>
      <c r="B111" s="2" t="s">
        <v>10</v>
      </c>
      <c r="C111" s="2" t="s">
        <v>9</v>
      </c>
      <c r="D111" s="2" t="s">
        <v>5</v>
      </c>
      <c r="E111" s="4">
        <f>((I111^2)/(3*(I110^2)))+((G111^2)/(3*(G110^2)))</f>
        <v>6.3668639053254261E-2</v>
      </c>
      <c r="G111" s="2">
        <f>STDEV(H107:H109)</f>
        <v>1612.2667925195617</v>
      </c>
      <c r="I111" s="2">
        <f>STDEV(I107:I109)</f>
        <v>1209.2000943896751</v>
      </c>
    </row>
    <row r="112" spans="1:10" x14ac:dyDescent="0.25">
      <c r="A112" s="2" t="s">
        <v>17</v>
      </c>
      <c r="B112" s="2" t="s">
        <v>10</v>
      </c>
      <c r="C112" s="2" t="s">
        <v>9</v>
      </c>
      <c r="D112" s="2">
        <v>1</v>
      </c>
      <c r="G112" s="2">
        <v>23736.487999999998</v>
      </c>
      <c r="H112" s="2">
        <v>10471.98</v>
      </c>
      <c r="I112" s="2">
        <v>14660.771999999999</v>
      </c>
    </row>
    <row r="113" spans="1:10" x14ac:dyDescent="0.25">
      <c r="A113" s="2" t="s">
        <v>17</v>
      </c>
      <c r="B113" s="2" t="s">
        <v>10</v>
      </c>
      <c r="C113" s="2" t="s">
        <v>9</v>
      </c>
      <c r="D113" s="2">
        <v>2</v>
      </c>
      <c r="G113" s="2">
        <v>23736.487999999998</v>
      </c>
      <c r="H113" s="2">
        <v>32812.203999999998</v>
      </c>
      <c r="I113" s="2">
        <v>15358.903999999999</v>
      </c>
    </row>
    <row r="114" spans="1:10" x14ac:dyDescent="0.25">
      <c r="A114" s="2" t="s">
        <v>17</v>
      </c>
      <c r="B114" s="2" t="s">
        <v>10</v>
      </c>
      <c r="C114" s="2" t="s">
        <v>9</v>
      </c>
      <c r="D114" s="2">
        <v>3</v>
      </c>
      <c r="G114" s="2">
        <v>23736.487999999998</v>
      </c>
      <c r="H114" s="2">
        <v>27925.279999999999</v>
      </c>
      <c r="I114" s="2">
        <v>21642.091999999997</v>
      </c>
    </row>
    <row r="115" spans="1:10" x14ac:dyDescent="0.25">
      <c r="A115" s="2" t="s">
        <v>17</v>
      </c>
      <c r="B115" s="2" t="s">
        <v>10</v>
      </c>
      <c r="C115" s="2" t="s">
        <v>9</v>
      </c>
      <c r="D115" s="2" t="s">
        <v>4</v>
      </c>
      <c r="E115" s="2">
        <f>LN(I115/G115)</f>
        <v>-0.32090772008010121</v>
      </c>
      <c r="G115" s="2">
        <f>AVERAGE(H112:H114)</f>
        <v>23736.487999999998</v>
      </c>
      <c r="I115" s="2">
        <f>AVERAGE(I112:I114)</f>
        <v>17220.589333333333</v>
      </c>
    </row>
    <row r="116" spans="1:10" x14ac:dyDescent="0.25">
      <c r="A116" s="2" t="s">
        <v>17</v>
      </c>
      <c r="B116" s="2" t="s">
        <v>10</v>
      </c>
      <c r="C116" s="2" t="s">
        <v>9</v>
      </c>
      <c r="D116" s="2" t="s">
        <v>5</v>
      </c>
      <c r="E116" s="4">
        <f>((I116^2)/(3*(I115^2)))+((G116^2)/(3*(G115^2)))</f>
        <v>9.8221198847777039E-2</v>
      </c>
      <c r="G116" s="2">
        <f>STDEV(H112:H114)</f>
        <v>11744.398064907038</v>
      </c>
      <c r="I116" s="2">
        <f>STDEV(I112:I114)</f>
        <v>3845.011241317934</v>
      </c>
    </row>
    <row r="117" spans="1:10" x14ac:dyDescent="0.25">
      <c r="A117" s="2" t="s">
        <v>18</v>
      </c>
      <c r="B117" s="2" t="s">
        <v>10</v>
      </c>
      <c r="C117" s="2" t="s">
        <v>9</v>
      </c>
      <c r="D117" s="2">
        <v>1</v>
      </c>
      <c r="E117" s="6"/>
      <c r="F117" s="6"/>
      <c r="G117" s="6">
        <v>0</v>
      </c>
      <c r="H117" s="6">
        <v>0</v>
      </c>
      <c r="I117" s="6">
        <v>0</v>
      </c>
    </row>
    <row r="118" spans="1:10" x14ac:dyDescent="0.25">
      <c r="A118" s="2" t="s">
        <v>18</v>
      </c>
      <c r="B118" s="2" t="s">
        <v>10</v>
      </c>
      <c r="C118" s="2" t="s">
        <v>9</v>
      </c>
      <c r="D118" s="2">
        <v>2</v>
      </c>
      <c r="E118" s="6"/>
      <c r="F118" s="6"/>
      <c r="G118" s="6">
        <v>0</v>
      </c>
      <c r="H118" s="6">
        <v>0</v>
      </c>
      <c r="I118" s="6">
        <v>0</v>
      </c>
    </row>
    <row r="119" spans="1:10" x14ac:dyDescent="0.25">
      <c r="A119" s="2" t="s">
        <v>18</v>
      </c>
      <c r="B119" s="2" t="s">
        <v>10</v>
      </c>
      <c r="C119" s="2" t="s">
        <v>9</v>
      </c>
      <c r="D119" s="2">
        <v>3</v>
      </c>
      <c r="E119" s="6"/>
      <c r="F119" s="6"/>
      <c r="G119" s="6">
        <v>0</v>
      </c>
      <c r="H119" s="6">
        <v>0</v>
      </c>
      <c r="I119" s="6">
        <v>0</v>
      </c>
    </row>
    <row r="120" spans="1:10" x14ac:dyDescent="0.25">
      <c r="A120" s="2" t="s">
        <v>18</v>
      </c>
      <c r="B120" s="2" t="s">
        <v>10</v>
      </c>
      <c r="C120" s="2" t="s">
        <v>9</v>
      </c>
      <c r="D120" s="2" t="s">
        <v>4</v>
      </c>
      <c r="E120" s="6">
        <v>0</v>
      </c>
      <c r="F120" s="6"/>
      <c r="G120" s="6">
        <v>0</v>
      </c>
      <c r="H120" s="6"/>
      <c r="I120" s="6">
        <v>0</v>
      </c>
    </row>
    <row r="121" spans="1:10" x14ac:dyDescent="0.25">
      <c r="A121" s="2" t="s">
        <v>18</v>
      </c>
      <c r="B121" s="2" t="s">
        <v>10</v>
      </c>
      <c r="C121" s="2" t="s">
        <v>9</v>
      </c>
      <c r="D121" s="2" t="s">
        <v>5</v>
      </c>
      <c r="E121" s="6">
        <v>0</v>
      </c>
      <c r="F121" s="6"/>
      <c r="G121" s="6">
        <v>0</v>
      </c>
      <c r="H121" s="6"/>
      <c r="I121" s="6">
        <v>0</v>
      </c>
    </row>
    <row r="122" spans="1:10" x14ac:dyDescent="0.25">
      <c r="A122" s="2" t="s">
        <v>19</v>
      </c>
      <c r="B122" s="2" t="s">
        <v>10</v>
      </c>
      <c r="C122" s="2" t="s">
        <v>9</v>
      </c>
      <c r="D122" s="2">
        <v>1</v>
      </c>
      <c r="F122" s="8"/>
      <c r="G122" s="8">
        <v>6050.4773333333324</v>
      </c>
      <c r="H122" s="8">
        <v>6981.32</v>
      </c>
      <c r="I122" s="8">
        <v>6981.32</v>
      </c>
      <c r="J122" s="8"/>
    </row>
    <row r="123" spans="1:10" x14ac:dyDescent="0.25">
      <c r="A123" s="2" t="s">
        <v>19</v>
      </c>
      <c r="B123" s="2" t="s">
        <v>10</v>
      </c>
      <c r="C123" s="2" t="s">
        <v>9</v>
      </c>
      <c r="D123" s="2">
        <v>2</v>
      </c>
      <c r="F123" s="8"/>
      <c r="G123" s="8">
        <v>6050.4773333333324</v>
      </c>
      <c r="H123" s="2">
        <v>6283.1879999999992</v>
      </c>
      <c r="I123" s="2">
        <v>5585.0559999999996</v>
      </c>
      <c r="J123" s="8"/>
    </row>
    <row r="124" spans="1:10" x14ac:dyDescent="0.25">
      <c r="A124" s="2" t="s">
        <v>19</v>
      </c>
      <c r="B124" s="2" t="s">
        <v>10</v>
      </c>
      <c r="C124" s="2" t="s">
        <v>9</v>
      </c>
      <c r="D124" s="2">
        <v>3</v>
      </c>
      <c r="F124" s="8"/>
      <c r="G124" s="8">
        <v>6050.4773333333324</v>
      </c>
      <c r="H124" s="2">
        <v>4886.924</v>
      </c>
      <c r="I124" s="2">
        <v>3490.66</v>
      </c>
      <c r="J124" s="8"/>
    </row>
    <row r="125" spans="1:10" x14ac:dyDescent="0.25">
      <c r="A125" s="2" t="s">
        <v>19</v>
      </c>
      <c r="B125" s="2" t="s">
        <v>10</v>
      </c>
      <c r="C125" s="2" t="s">
        <v>9</v>
      </c>
      <c r="D125" s="2" t="s">
        <v>4</v>
      </c>
      <c r="E125" s="2">
        <f>LN(I125/G125)</f>
        <v>-0.12260232209233214</v>
      </c>
      <c r="F125" s="8"/>
      <c r="G125" s="2">
        <f>AVERAGE(H122:H124)</f>
        <v>6050.4773333333324</v>
      </c>
      <c r="I125" s="2">
        <f>AVERAGE(I122:I124)</f>
        <v>5352.3453333333337</v>
      </c>
      <c r="J125" s="8"/>
    </row>
    <row r="126" spans="1:10" x14ac:dyDescent="0.25">
      <c r="A126" s="2" t="s">
        <v>19</v>
      </c>
      <c r="B126" s="2" t="s">
        <v>10</v>
      </c>
      <c r="C126" s="2" t="s">
        <v>9</v>
      </c>
      <c r="D126" s="2" t="s">
        <v>5</v>
      </c>
      <c r="E126" s="4">
        <f>((I126^2)/(3*(I125^2)))+((G126^2)/(3*(G125^2)))</f>
        <v>4.6271853782396025E-2</v>
      </c>
      <c r="F126" s="8"/>
      <c r="G126" s="2">
        <f>STDEV(H122:H124)</f>
        <v>1066.4142450236393</v>
      </c>
      <c r="I126" s="2">
        <f>STDEV(I122:I124)</f>
        <v>1756.9270046548083</v>
      </c>
      <c r="J126" s="8"/>
    </row>
    <row r="127" spans="1:10" x14ac:dyDescent="0.25">
      <c r="A127" s="2" t="s">
        <v>20</v>
      </c>
      <c r="B127" s="2" t="s">
        <v>10</v>
      </c>
      <c r="C127" s="2" t="s">
        <v>9</v>
      </c>
      <c r="D127" s="2">
        <v>1</v>
      </c>
      <c r="E127" s="6"/>
      <c r="F127" s="6"/>
      <c r="G127" s="6">
        <v>0</v>
      </c>
      <c r="H127" s="6">
        <v>0</v>
      </c>
      <c r="I127" s="6">
        <v>0</v>
      </c>
    </row>
    <row r="128" spans="1:10" x14ac:dyDescent="0.25">
      <c r="A128" s="2" t="s">
        <v>20</v>
      </c>
      <c r="B128" s="2" t="s">
        <v>10</v>
      </c>
      <c r="C128" s="2" t="s">
        <v>9</v>
      </c>
      <c r="D128" s="2">
        <v>2</v>
      </c>
      <c r="E128" s="6"/>
      <c r="F128" s="6"/>
      <c r="G128" s="6">
        <v>0</v>
      </c>
      <c r="H128" s="6">
        <v>0</v>
      </c>
      <c r="I128" s="6">
        <v>0</v>
      </c>
    </row>
    <row r="129" spans="1:9" x14ac:dyDescent="0.25">
      <c r="A129" s="2" t="s">
        <v>20</v>
      </c>
      <c r="B129" s="2" t="s">
        <v>10</v>
      </c>
      <c r="C129" s="2" t="s">
        <v>9</v>
      </c>
      <c r="D129" s="2">
        <v>3</v>
      </c>
      <c r="E129" s="6"/>
      <c r="F129" s="6"/>
      <c r="G129" s="6">
        <v>0</v>
      </c>
      <c r="H129" s="6">
        <v>0</v>
      </c>
      <c r="I129" s="6">
        <v>0</v>
      </c>
    </row>
    <row r="130" spans="1:9" x14ac:dyDescent="0.25">
      <c r="A130" s="2" t="s">
        <v>20</v>
      </c>
      <c r="B130" s="2" t="s">
        <v>10</v>
      </c>
      <c r="C130" s="2" t="s">
        <v>9</v>
      </c>
      <c r="D130" s="2" t="s">
        <v>4</v>
      </c>
      <c r="E130" s="6">
        <v>0</v>
      </c>
      <c r="F130" s="6"/>
      <c r="G130" s="6">
        <v>0</v>
      </c>
      <c r="H130" s="6"/>
      <c r="I130" s="6">
        <v>0</v>
      </c>
    </row>
    <row r="131" spans="1:9" x14ac:dyDescent="0.25">
      <c r="A131" s="2" t="s">
        <v>20</v>
      </c>
      <c r="B131" s="2" t="s">
        <v>10</v>
      </c>
      <c r="C131" s="2" t="s">
        <v>9</v>
      </c>
      <c r="D131" s="2" t="s">
        <v>5</v>
      </c>
      <c r="E131" s="6">
        <v>0</v>
      </c>
      <c r="F131" s="6"/>
      <c r="G131" s="6">
        <v>0</v>
      </c>
      <c r="H131" s="6"/>
      <c r="I131" s="6">
        <v>0</v>
      </c>
    </row>
    <row r="132" spans="1:9" x14ac:dyDescent="0.25">
      <c r="A132" s="2" t="s">
        <v>21</v>
      </c>
      <c r="B132" s="2" t="s">
        <v>10</v>
      </c>
      <c r="C132" s="2" t="s">
        <v>9</v>
      </c>
      <c r="D132" s="2">
        <v>1</v>
      </c>
      <c r="G132" s="2">
        <v>7214.0306666666656</v>
      </c>
      <c r="H132" s="2">
        <v>2094.3959999999997</v>
      </c>
      <c r="I132" s="2">
        <v>5585.0559999999996</v>
      </c>
    </row>
    <row r="133" spans="1:9" x14ac:dyDescent="0.25">
      <c r="A133" s="2" t="s">
        <v>21</v>
      </c>
      <c r="B133" s="2" t="s">
        <v>10</v>
      </c>
      <c r="C133" s="2" t="s">
        <v>9</v>
      </c>
      <c r="D133" s="2">
        <v>2</v>
      </c>
      <c r="G133" s="2">
        <v>7214.0306666666656</v>
      </c>
      <c r="H133" s="2">
        <v>10471.98</v>
      </c>
      <c r="I133" s="2">
        <v>7679.4519999999993</v>
      </c>
    </row>
    <row r="134" spans="1:9" x14ac:dyDescent="0.25">
      <c r="A134" s="2" t="s">
        <v>21</v>
      </c>
      <c r="B134" s="2" t="s">
        <v>10</v>
      </c>
      <c r="C134" s="2" t="s">
        <v>9</v>
      </c>
      <c r="D134" s="2">
        <v>3</v>
      </c>
      <c r="G134" s="2">
        <v>7214.0306666666656</v>
      </c>
      <c r="H134" s="2">
        <v>9075.7159999999985</v>
      </c>
      <c r="I134" s="2">
        <v>5585.0559999999996</v>
      </c>
    </row>
    <row r="135" spans="1:9" x14ac:dyDescent="0.25">
      <c r="A135" s="2" t="s">
        <v>21</v>
      </c>
      <c r="B135" s="2" t="s">
        <v>10</v>
      </c>
      <c r="C135" s="2" t="s">
        <v>9</v>
      </c>
      <c r="D135" s="2" t="s">
        <v>4</v>
      </c>
      <c r="E135" s="2">
        <f>LN(I135/G135)</f>
        <v>-0.13815033848081718</v>
      </c>
      <c r="G135" s="2">
        <f>AVERAGE(H132:H134)</f>
        <v>7214.0306666666656</v>
      </c>
      <c r="I135" s="2">
        <f>AVERAGE(I132:I134)</f>
        <v>6283.1879999999992</v>
      </c>
    </row>
    <row r="136" spans="1:9" x14ac:dyDescent="0.25">
      <c r="A136" s="2" t="s">
        <v>21</v>
      </c>
      <c r="B136" s="2" t="s">
        <v>10</v>
      </c>
      <c r="C136" s="2" t="s">
        <v>9</v>
      </c>
      <c r="D136" s="2" t="s">
        <v>5</v>
      </c>
      <c r="E136" s="4">
        <f>((I136^2)/(3*(I135^2)))+((G136^2)/(3*(G135^2)))</f>
        <v>0.14137793707686194</v>
      </c>
      <c r="G136" s="2">
        <f>STDEV(H132:H134)</f>
        <v>4488.3607953823575</v>
      </c>
      <c r="I136" s="2">
        <f>STDEV(I132:I134)</f>
        <v>1209.2000943896751</v>
      </c>
    </row>
    <row r="137" spans="1:9" x14ac:dyDescent="0.25">
      <c r="A137" s="2" t="s">
        <v>22</v>
      </c>
      <c r="B137" s="2" t="s">
        <v>10</v>
      </c>
      <c r="C137" s="2" t="s">
        <v>9</v>
      </c>
      <c r="D137" s="2">
        <v>1</v>
      </c>
      <c r="G137" s="2">
        <v>6283.1879999999992</v>
      </c>
      <c r="H137" s="2">
        <v>4886.924</v>
      </c>
      <c r="I137" s="2">
        <v>2792.5279999999998</v>
      </c>
    </row>
    <row r="138" spans="1:9" x14ac:dyDescent="0.25">
      <c r="A138" s="2" t="s">
        <v>22</v>
      </c>
      <c r="B138" s="2" t="s">
        <v>10</v>
      </c>
      <c r="C138" s="2" t="s">
        <v>9</v>
      </c>
      <c r="D138" s="2">
        <v>2</v>
      </c>
      <c r="G138" s="2">
        <v>6283.1879999999992</v>
      </c>
      <c r="H138" s="2">
        <v>5585.0559999999996</v>
      </c>
      <c r="I138" s="2">
        <v>2094.3959999999997</v>
      </c>
    </row>
    <row r="139" spans="1:9" x14ac:dyDescent="0.25">
      <c r="A139" s="2" t="s">
        <v>22</v>
      </c>
      <c r="B139" s="2" t="s">
        <v>10</v>
      </c>
      <c r="C139" s="2" t="s">
        <v>9</v>
      </c>
      <c r="D139" s="2">
        <v>3</v>
      </c>
      <c r="G139" s="2">
        <v>6283.1879999999992</v>
      </c>
      <c r="H139" s="2">
        <v>8377.5839999999989</v>
      </c>
      <c r="I139" s="2">
        <v>4188.7919999999995</v>
      </c>
    </row>
    <row r="140" spans="1:9" x14ac:dyDescent="0.25">
      <c r="A140" s="2" t="s">
        <v>22</v>
      </c>
      <c r="B140" s="2" t="s">
        <v>10</v>
      </c>
      <c r="C140" s="2" t="s">
        <v>9</v>
      </c>
      <c r="D140" s="2" t="s">
        <v>4</v>
      </c>
      <c r="E140" s="2">
        <f>LN(I140/G140)</f>
        <v>-0.73088750854279239</v>
      </c>
      <c r="G140" s="2">
        <f>AVERAGE(H137:H139)</f>
        <v>6283.1879999999992</v>
      </c>
      <c r="I140" s="2">
        <f>AVERAGE(I137:I139)</f>
        <v>3025.2386666666662</v>
      </c>
    </row>
    <row r="141" spans="1:9" x14ac:dyDescent="0.25">
      <c r="A141" s="2" t="s">
        <v>22</v>
      </c>
      <c r="B141" s="2" t="s">
        <v>10</v>
      </c>
      <c r="C141" s="2" t="s">
        <v>9</v>
      </c>
      <c r="D141" s="2" t="s">
        <v>5</v>
      </c>
      <c r="E141" s="4">
        <f>((I141^2)/(3*(I140^2)))+((G141^2)/(3*(G140^2)))</f>
        <v>7.0226702705335264E-2</v>
      </c>
      <c r="G141" s="2">
        <f>STDEV(H137:H139)</f>
        <v>1847.0836542961449</v>
      </c>
      <c r="I141" s="2">
        <f>STDEV(I137:I139)</f>
        <v>1066.4142450236375</v>
      </c>
    </row>
    <row r="142" spans="1:9" x14ac:dyDescent="0.25">
      <c r="A142" s="2" t="s">
        <v>23</v>
      </c>
      <c r="B142" s="2" t="s">
        <v>10</v>
      </c>
      <c r="C142" s="2" t="s">
        <v>9</v>
      </c>
      <c r="D142" s="2">
        <v>1</v>
      </c>
      <c r="G142" s="2">
        <v>232.71066666666664</v>
      </c>
      <c r="H142" s="2">
        <v>698.13199999999995</v>
      </c>
      <c r="I142" s="2">
        <v>2094.3959999999997</v>
      </c>
    </row>
    <row r="143" spans="1:9" x14ac:dyDescent="0.25">
      <c r="A143" s="2" t="s">
        <v>23</v>
      </c>
      <c r="B143" s="2" t="s">
        <v>10</v>
      </c>
      <c r="C143" s="2" t="s">
        <v>9</v>
      </c>
      <c r="D143" s="2">
        <v>2</v>
      </c>
      <c r="G143" s="2">
        <v>232.71066666666664</v>
      </c>
      <c r="H143" s="2">
        <v>0</v>
      </c>
      <c r="I143" s="2">
        <v>4886.924</v>
      </c>
    </row>
    <row r="144" spans="1:9" x14ac:dyDescent="0.25">
      <c r="A144" s="2" t="s">
        <v>23</v>
      </c>
      <c r="B144" s="2" t="s">
        <v>10</v>
      </c>
      <c r="C144" s="2" t="s">
        <v>9</v>
      </c>
      <c r="D144" s="2">
        <v>3</v>
      </c>
      <c r="G144" s="2">
        <v>232.71066666666664</v>
      </c>
      <c r="H144" s="2">
        <v>0</v>
      </c>
      <c r="I144" s="2">
        <v>698.13199999999995</v>
      </c>
    </row>
    <row r="145" spans="1:10" x14ac:dyDescent="0.25">
      <c r="A145" s="2" t="s">
        <v>23</v>
      </c>
      <c r="B145" s="2" t="s">
        <v>10</v>
      </c>
      <c r="C145" s="2" t="s">
        <v>9</v>
      </c>
      <c r="D145" s="2" t="s">
        <v>4</v>
      </c>
      <c r="E145" s="2">
        <f>LN(I145/G145)</f>
        <v>2.3978952727983707</v>
      </c>
      <c r="G145" s="2">
        <f>AVERAGE(H142:H144)</f>
        <v>232.71066666666664</v>
      </c>
      <c r="I145" s="2">
        <f>AVERAGE(I142:I144)</f>
        <v>2559.817333333333</v>
      </c>
    </row>
    <row r="146" spans="1:10" x14ac:dyDescent="0.25">
      <c r="A146" s="2" t="s">
        <v>23</v>
      </c>
      <c r="B146" s="2" t="s">
        <v>10</v>
      </c>
      <c r="C146" s="2" t="s">
        <v>9</v>
      </c>
      <c r="D146" s="2" t="s">
        <v>5</v>
      </c>
      <c r="E146" s="4">
        <f>((I146^2)/(3*(I145^2)))+((G146^2)/(3*(G145^2)))</f>
        <v>1.2314049586776861</v>
      </c>
      <c r="G146" s="2">
        <f>STDEV(H142:H144)</f>
        <v>403.06669812989179</v>
      </c>
      <c r="I146" s="2">
        <f>STDEV(I142:I144)</f>
        <v>2132.828490047274</v>
      </c>
    </row>
    <row r="147" spans="1:10" x14ac:dyDescent="0.25">
      <c r="A147" s="2" t="s">
        <v>24</v>
      </c>
      <c r="B147" s="2" t="s">
        <v>10</v>
      </c>
      <c r="C147" s="2" t="s">
        <v>9</v>
      </c>
      <c r="D147" s="2">
        <v>1</v>
      </c>
      <c r="G147" s="2">
        <v>1628.9746666666663</v>
      </c>
      <c r="H147" s="2">
        <v>1396.2639999999999</v>
      </c>
      <c r="I147" s="2">
        <v>4886.924</v>
      </c>
    </row>
    <row r="148" spans="1:10" x14ac:dyDescent="0.25">
      <c r="A148" s="2" t="s">
        <v>24</v>
      </c>
      <c r="B148" s="2" t="s">
        <v>10</v>
      </c>
      <c r="C148" s="2" t="s">
        <v>9</v>
      </c>
      <c r="D148" s="2">
        <v>2</v>
      </c>
      <c r="G148" s="2">
        <v>1628.9746666666663</v>
      </c>
      <c r="H148" s="2">
        <v>1396.2639999999999</v>
      </c>
      <c r="I148" s="2">
        <v>2792.5279999999998</v>
      </c>
    </row>
    <row r="149" spans="1:10" x14ac:dyDescent="0.25">
      <c r="A149" s="2" t="s">
        <v>24</v>
      </c>
      <c r="B149" s="2" t="s">
        <v>10</v>
      </c>
      <c r="C149" s="2" t="s">
        <v>9</v>
      </c>
      <c r="D149" s="2">
        <v>3</v>
      </c>
      <c r="G149" s="2">
        <v>1628.9746666666663</v>
      </c>
      <c r="H149" s="2">
        <v>2094.3959999999997</v>
      </c>
      <c r="I149" s="2">
        <v>3490.66</v>
      </c>
    </row>
    <row r="150" spans="1:10" x14ac:dyDescent="0.25">
      <c r="A150" s="2" t="s">
        <v>24</v>
      </c>
      <c r="B150" s="2" t="s">
        <v>10</v>
      </c>
      <c r="C150" s="2" t="s">
        <v>9</v>
      </c>
      <c r="D150" s="2" t="s">
        <v>4</v>
      </c>
      <c r="E150" s="2">
        <f>LN(I150/G150)</f>
        <v>0.82667857318446802</v>
      </c>
      <c r="G150" s="2">
        <f>AVERAGE(H147:H149)</f>
        <v>1628.9746666666663</v>
      </c>
      <c r="I150" s="2">
        <f>AVERAGE(I147:I149)</f>
        <v>3723.3706666666662</v>
      </c>
    </row>
    <row r="151" spans="1:10" x14ac:dyDescent="0.25">
      <c r="A151" s="2" t="s">
        <v>24</v>
      </c>
      <c r="B151" s="2" t="s">
        <v>10</v>
      </c>
      <c r="C151" s="2" t="s">
        <v>9</v>
      </c>
      <c r="D151" s="2" t="s">
        <v>5</v>
      </c>
      <c r="E151" s="4">
        <f>((I151^2)/(3*(I150^2)))+((G151^2)/(3*(G150^2)))</f>
        <v>4.7751913265306201E-2</v>
      </c>
      <c r="G151" s="2">
        <f>STDEV(H147:H149)</f>
        <v>403.06669812989213</v>
      </c>
      <c r="I151" s="2">
        <f>STDEV(I147:I149)</f>
        <v>1066.4142450236375</v>
      </c>
    </row>
    <row r="152" spans="1:10" x14ac:dyDescent="0.25">
      <c r="A152" s="2" t="s">
        <v>25</v>
      </c>
      <c r="B152" s="2" t="s">
        <v>10</v>
      </c>
      <c r="C152" s="2" t="s">
        <v>9</v>
      </c>
      <c r="D152" s="2">
        <v>1</v>
      </c>
      <c r="G152" s="2">
        <v>3956.0813333333331</v>
      </c>
      <c r="H152" s="2">
        <v>2792.5279999999998</v>
      </c>
      <c r="I152" s="2">
        <v>3490.66</v>
      </c>
    </row>
    <row r="153" spans="1:10" x14ac:dyDescent="0.25">
      <c r="A153" s="2" t="s">
        <v>25</v>
      </c>
      <c r="B153" s="2" t="s">
        <v>10</v>
      </c>
      <c r="C153" s="2" t="s">
        <v>9</v>
      </c>
      <c r="D153" s="2">
        <v>2</v>
      </c>
      <c r="G153" s="2">
        <v>3956.0813333333331</v>
      </c>
      <c r="H153" s="2">
        <v>6283.1879999999992</v>
      </c>
      <c r="I153" s="2">
        <v>2792.5279999999998</v>
      </c>
    </row>
    <row r="154" spans="1:10" x14ac:dyDescent="0.25">
      <c r="A154" s="2" t="s">
        <v>25</v>
      </c>
      <c r="B154" s="2" t="s">
        <v>10</v>
      </c>
      <c r="C154" s="2" t="s">
        <v>9</v>
      </c>
      <c r="D154" s="2">
        <v>3</v>
      </c>
      <c r="G154" s="2">
        <v>3956.0813333333331</v>
      </c>
      <c r="H154" s="2">
        <v>2792.5279999999998</v>
      </c>
      <c r="I154" s="2">
        <v>4188.7919999999995</v>
      </c>
    </row>
    <row r="155" spans="1:10" x14ac:dyDescent="0.25">
      <c r="A155" s="2" t="s">
        <v>25</v>
      </c>
      <c r="B155" s="2" t="s">
        <v>10</v>
      </c>
      <c r="C155" s="2" t="s">
        <v>9</v>
      </c>
      <c r="D155" s="2" t="s">
        <v>4</v>
      </c>
      <c r="E155" s="2">
        <f>LN(I155/G155)</f>
        <v>-0.12516314295400605</v>
      </c>
      <c r="G155" s="2">
        <f>AVERAGE(H152:H154)</f>
        <v>3956.0813333333331</v>
      </c>
      <c r="I155" s="2">
        <f>AVERAGE(I152:I154)</f>
        <v>3490.66</v>
      </c>
    </row>
    <row r="156" spans="1:10" x14ac:dyDescent="0.25">
      <c r="A156" s="2" t="s">
        <v>25</v>
      </c>
      <c r="B156" s="2" t="s">
        <v>10</v>
      </c>
      <c r="C156" s="2" t="s">
        <v>9</v>
      </c>
      <c r="D156" s="2" t="s">
        <v>5</v>
      </c>
      <c r="E156" s="4">
        <f>((I156^2)/(3*(I155^2)))+((G156^2)/(3*(G155^2)))</f>
        <v>9.9838523644751806E-2</v>
      </c>
      <c r="G156" s="2">
        <f>STDEV(H152:H154)</f>
        <v>2015.3334906494581</v>
      </c>
      <c r="I156" s="2">
        <f>STDEV(I152:I154)</f>
        <v>698.1319999999962</v>
      </c>
    </row>
    <row r="157" spans="1:10" x14ac:dyDescent="0.25">
      <c r="A157" s="2" t="s">
        <v>26</v>
      </c>
      <c r="B157" s="2" t="s">
        <v>10</v>
      </c>
      <c r="C157" s="2" t="s">
        <v>9</v>
      </c>
      <c r="D157" s="2">
        <v>1</v>
      </c>
      <c r="G157" s="2">
        <v>2327.1066666666666</v>
      </c>
      <c r="H157" s="2">
        <v>0</v>
      </c>
      <c r="I157" s="2">
        <v>698.13199999999995</v>
      </c>
      <c r="J157" s="2">
        <f>I157+1</f>
        <v>699.13199999999995</v>
      </c>
    </row>
    <row r="158" spans="1:10" x14ac:dyDescent="0.25">
      <c r="A158" s="2" t="s">
        <v>26</v>
      </c>
      <c r="B158" s="2" t="s">
        <v>10</v>
      </c>
      <c r="C158" s="2" t="s">
        <v>9</v>
      </c>
      <c r="D158" s="2">
        <v>2</v>
      </c>
      <c r="G158" s="2">
        <v>2327.1066666666666</v>
      </c>
      <c r="H158" s="2">
        <v>2792.5279999999998</v>
      </c>
      <c r="I158" s="2">
        <v>2094.3959999999997</v>
      </c>
      <c r="J158" s="2">
        <f t="shared" ref="J158:J159" si="11">I158+1</f>
        <v>2095.3959999999997</v>
      </c>
    </row>
    <row r="159" spans="1:10" x14ac:dyDescent="0.25">
      <c r="A159" s="2" t="s">
        <v>26</v>
      </c>
      <c r="B159" s="2" t="s">
        <v>10</v>
      </c>
      <c r="C159" s="2" t="s">
        <v>9</v>
      </c>
      <c r="D159" s="2">
        <v>3</v>
      </c>
      <c r="G159" s="2">
        <v>2327.1066666666666</v>
      </c>
      <c r="H159" s="2">
        <v>4188.7919999999995</v>
      </c>
      <c r="I159" s="2">
        <v>0</v>
      </c>
      <c r="J159" s="2">
        <f t="shared" si="11"/>
        <v>1</v>
      </c>
    </row>
    <row r="160" spans="1:10" x14ac:dyDescent="0.25">
      <c r="A160" s="2" t="s">
        <v>26</v>
      </c>
      <c r="B160" s="2" t="s">
        <v>10</v>
      </c>
      <c r="C160" s="2" t="s">
        <v>9</v>
      </c>
      <c r="D160" s="2" t="s">
        <v>4</v>
      </c>
      <c r="E160" s="2">
        <f>LN(I160/G160)</f>
        <v>-0.91629073187415511</v>
      </c>
      <c r="G160" s="2">
        <f>AVERAGE(H157:H159)</f>
        <v>2327.1066666666666</v>
      </c>
      <c r="I160" s="2">
        <f>AVERAGE(I157:I159)</f>
        <v>930.84266666666656</v>
      </c>
    </row>
    <row r="161" spans="1:10" x14ac:dyDescent="0.25">
      <c r="A161" s="2" t="s">
        <v>26</v>
      </c>
      <c r="B161" s="2" t="s">
        <v>10</v>
      </c>
      <c r="C161" s="2" t="s">
        <v>9</v>
      </c>
      <c r="D161" s="2" t="s">
        <v>5</v>
      </c>
      <c r="E161" s="4">
        <f>((I161^2)/(3*(I160^2)))+((G161^2)/(3*(G160^2)))</f>
        <v>0.71750000000000003</v>
      </c>
      <c r="G161" s="2">
        <f>STDEV(H157:H159)</f>
        <v>2132.8284900472731</v>
      </c>
      <c r="I161" s="2">
        <f>STDEV(I157:I159)</f>
        <v>1066.4142450236368</v>
      </c>
    </row>
    <row r="162" spans="1:10" x14ac:dyDescent="0.25">
      <c r="A162" s="2" t="s">
        <v>7</v>
      </c>
      <c r="B162" s="2" t="s">
        <v>8</v>
      </c>
      <c r="C162" s="2" t="s">
        <v>11</v>
      </c>
      <c r="D162" s="2">
        <v>1</v>
      </c>
      <c r="G162" s="2">
        <v>7214.0306666666656</v>
      </c>
      <c r="H162" s="2">
        <v>8377.5839999999989</v>
      </c>
      <c r="I162" s="2">
        <v>1396.2639999999999</v>
      </c>
      <c r="J162" s="2">
        <f>I162+1</f>
        <v>1397.2639999999999</v>
      </c>
    </row>
    <row r="163" spans="1:10" x14ac:dyDescent="0.25">
      <c r="A163" s="2" t="s">
        <v>7</v>
      </c>
      <c r="B163" s="2" t="s">
        <v>8</v>
      </c>
      <c r="C163" s="2" t="s">
        <v>11</v>
      </c>
      <c r="D163" s="2">
        <v>2</v>
      </c>
      <c r="G163" s="2">
        <v>7214.0306666666656</v>
      </c>
      <c r="H163" s="2">
        <v>9075.7159999999985</v>
      </c>
      <c r="I163" s="2">
        <v>0</v>
      </c>
      <c r="J163" s="2">
        <f t="shared" ref="J163:J164" si="12">I163+1</f>
        <v>1</v>
      </c>
    </row>
    <row r="164" spans="1:10" x14ac:dyDescent="0.25">
      <c r="A164" s="2" t="s">
        <v>7</v>
      </c>
      <c r="B164" s="2" t="s">
        <v>8</v>
      </c>
      <c r="C164" s="2" t="s">
        <v>11</v>
      </c>
      <c r="D164" s="2">
        <v>3</v>
      </c>
      <c r="G164" s="2">
        <v>7214.0306666666656</v>
      </c>
      <c r="H164" s="2">
        <v>4188.7919999999995</v>
      </c>
      <c r="I164" s="2">
        <v>4188.7919999999995</v>
      </c>
      <c r="J164" s="2">
        <f t="shared" si="12"/>
        <v>4189.7919999999995</v>
      </c>
    </row>
    <row r="165" spans="1:10" x14ac:dyDescent="0.25">
      <c r="A165" s="2" t="s">
        <v>7</v>
      </c>
      <c r="B165" s="2" t="s">
        <v>8</v>
      </c>
      <c r="C165" s="2" t="s">
        <v>11</v>
      </c>
      <c r="D165" s="2" t="s">
        <v>4</v>
      </c>
      <c r="E165" s="2">
        <f>LN(I165/G165)</f>
        <v>-1.3540086593147711</v>
      </c>
      <c r="G165" s="2">
        <f>AVERAGE(H162:H164)</f>
        <v>7214.0306666666656</v>
      </c>
      <c r="I165" s="2">
        <f>AVERAGE(J162:J164)</f>
        <v>1862.6853333333331</v>
      </c>
    </row>
    <row r="166" spans="1:10" x14ac:dyDescent="0.25">
      <c r="A166" s="2" t="s">
        <v>7</v>
      </c>
      <c r="B166" s="2" t="s">
        <v>8</v>
      </c>
      <c r="C166" s="2" t="s">
        <v>11</v>
      </c>
      <c r="D166" s="2" t="s">
        <v>5</v>
      </c>
      <c r="E166" s="4">
        <f>((I166^2)/(3*(I165^2)))+((G166^2)/(3*(G165^2)))</f>
        <v>0.48177543141367413</v>
      </c>
      <c r="G166" s="2">
        <f>STDEV(H162:H164)</f>
        <v>2643.0850941801582</v>
      </c>
      <c r="I166" s="2">
        <f>STDEV(J162:J164)</f>
        <v>2132.8284900472731</v>
      </c>
    </row>
    <row r="167" spans="1:10" x14ac:dyDescent="0.25">
      <c r="A167" s="2" t="s">
        <v>12</v>
      </c>
      <c r="B167" s="2" t="s">
        <v>8</v>
      </c>
      <c r="C167" s="2" t="s">
        <v>11</v>
      </c>
      <c r="D167" s="2">
        <v>1</v>
      </c>
      <c r="G167" s="2">
        <v>8377.5840000000007</v>
      </c>
      <c r="H167" s="2">
        <v>4188.7919999999995</v>
      </c>
      <c r="I167" s="2">
        <v>0</v>
      </c>
      <c r="J167" s="2">
        <f>I167+1</f>
        <v>1</v>
      </c>
    </row>
    <row r="168" spans="1:10" x14ac:dyDescent="0.25">
      <c r="A168" s="2" t="s">
        <v>12</v>
      </c>
      <c r="B168" s="2" t="s">
        <v>8</v>
      </c>
      <c r="C168" s="2" t="s">
        <v>11</v>
      </c>
      <c r="D168" s="2">
        <v>2</v>
      </c>
      <c r="G168" s="2">
        <v>8377.5840000000007</v>
      </c>
      <c r="H168" s="2">
        <v>10471.98</v>
      </c>
      <c r="I168" s="2">
        <v>2094.3959999999997</v>
      </c>
      <c r="J168" s="2">
        <f t="shared" ref="J168:J169" si="13">I168+1</f>
        <v>2095.3959999999997</v>
      </c>
    </row>
    <row r="169" spans="1:10" x14ac:dyDescent="0.25">
      <c r="A169" s="2" t="s">
        <v>12</v>
      </c>
      <c r="B169" s="2" t="s">
        <v>8</v>
      </c>
      <c r="C169" s="2" t="s">
        <v>11</v>
      </c>
      <c r="D169" s="2">
        <v>3</v>
      </c>
      <c r="G169" s="2">
        <v>8377.5840000000007</v>
      </c>
      <c r="H169" s="2">
        <v>10471.98</v>
      </c>
      <c r="I169" s="2">
        <v>698.13199999999995</v>
      </c>
      <c r="J169" s="2">
        <f t="shared" si="13"/>
        <v>699.13199999999995</v>
      </c>
    </row>
    <row r="170" spans="1:10" x14ac:dyDescent="0.25">
      <c r="A170" s="2" t="s">
        <v>12</v>
      </c>
      <c r="B170" s="2" t="s">
        <v>8</v>
      </c>
      <c r="C170" s="2" t="s">
        <v>11</v>
      </c>
      <c r="D170" s="2" t="s">
        <v>4</v>
      </c>
      <c r="E170" s="2">
        <f>LN(I170/G170)</f>
        <v>-2.1961508585731226</v>
      </c>
      <c r="G170" s="2">
        <f>AVERAGE(H167:H169)</f>
        <v>8377.5840000000007</v>
      </c>
      <c r="I170" s="2">
        <f>AVERAGE(J167:J169)</f>
        <v>931.84266666666656</v>
      </c>
    </row>
    <row r="171" spans="1:10" x14ac:dyDescent="0.25">
      <c r="A171" s="2" t="s">
        <v>12</v>
      </c>
      <c r="B171" s="2" t="s">
        <v>8</v>
      </c>
      <c r="C171" s="2" t="s">
        <v>11</v>
      </c>
      <c r="D171" s="2" t="s">
        <v>5</v>
      </c>
      <c r="E171" s="4">
        <f>((I171^2)/(3*(I170^2)))+((G171^2)/(3*(G170^2)))</f>
        <v>0.49906150412357686</v>
      </c>
      <c r="G171" s="2">
        <f>STDEV(H167:H169)</f>
        <v>3627.6002831690244</v>
      </c>
      <c r="I171" s="2">
        <f>STDEV(J167:J169)</f>
        <v>1066.4142450236366</v>
      </c>
    </row>
    <row r="172" spans="1:10" x14ac:dyDescent="0.25">
      <c r="A172" s="2" t="s">
        <v>13</v>
      </c>
      <c r="B172" s="2" t="s">
        <v>8</v>
      </c>
      <c r="C172" s="2" t="s">
        <v>11</v>
      </c>
      <c r="D172" s="2">
        <v>1</v>
      </c>
      <c r="G172" s="2">
        <v>2094.3959999999997</v>
      </c>
      <c r="H172" s="2">
        <v>2094.3959999999997</v>
      </c>
      <c r="I172" s="2">
        <v>1396.2639999999999</v>
      </c>
    </row>
    <row r="173" spans="1:10" x14ac:dyDescent="0.25">
      <c r="A173" s="2" t="s">
        <v>13</v>
      </c>
      <c r="B173" s="2" t="s">
        <v>8</v>
      </c>
      <c r="C173" s="2" t="s">
        <v>11</v>
      </c>
      <c r="D173" s="2">
        <v>2</v>
      </c>
      <c r="G173" s="2">
        <v>2094.3959999999997</v>
      </c>
      <c r="H173" s="2">
        <v>2094.3959999999997</v>
      </c>
      <c r="I173" s="2">
        <v>3490.66</v>
      </c>
    </row>
    <row r="174" spans="1:10" x14ac:dyDescent="0.25">
      <c r="A174" s="2" t="s">
        <v>13</v>
      </c>
      <c r="B174" s="2" t="s">
        <v>8</v>
      </c>
      <c r="C174" s="2" t="s">
        <v>11</v>
      </c>
      <c r="D174" s="2">
        <v>3</v>
      </c>
      <c r="G174" s="2">
        <v>2094.3959999999997</v>
      </c>
      <c r="H174" s="2">
        <v>2094.3959999999997</v>
      </c>
      <c r="I174" s="2">
        <v>698.13199999999995</v>
      </c>
    </row>
    <row r="175" spans="1:10" x14ac:dyDescent="0.25">
      <c r="A175" s="2" t="s">
        <v>13</v>
      </c>
      <c r="B175" s="2" t="s">
        <v>8</v>
      </c>
      <c r="C175" s="2" t="s">
        <v>11</v>
      </c>
      <c r="D175" s="2" t="s">
        <v>4</v>
      </c>
      <c r="E175" s="2">
        <f>LN(I175/G175)</f>
        <v>-0.11778303565638339</v>
      </c>
      <c r="G175" s="2">
        <f>AVERAGE(H172:H174)</f>
        <v>2094.3959999999997</v>
      </c>
      <c r="I175" s="2">
        <f>AVERAGE(I172:I174)</f>
        <v>1861.6853333333331</v>
      </c>
    </row>
    <row r="176" spans="1:10" x14ac:dyDescent="0.25">
      <c r="A176" s="2" t="s">
        <v>13</v>
      </c>
      <c r="B176" s="2" t="s">
        <v>8</v>
      </c>
      <c r="C176" s="2" t="s">
        <v>11</v>
      </c>
      <c r="D176" s="2" t="s">
        <v>5</v>
      </c>
      <c r="E176" s="4">
        <f>((I176^2)/(3*(I175^2)))+((G176^2)/(3*(G175^2)))</f>
        <v>0.20312500000000006</v>
      </c>
      <c r="G176" s="2">
        <f>STDEV(H172:H174)</f>
        <v>0</v>
      </c>
      <c r="I176" s="2">
        <f>STDEV(I172:I174)</f>
        <v>1453.2776475392902</v>
      </c>
    </row>
    <row r="177" spans="1:10" x14ac:dyDescent="0.25">
      <c r="A177" s="2" t="s">
        <v>14</v>
      </c>
      <c r="B177" s="2" t="s">
        <v>8</v>
      </c>
      <c r="C177" s="2" t="s">
        <v>11</v>
      </c>
      <c r="D177" s="2">
        <v>1</v>
      </c>
      <c r="E177" s="6"/>
      <c r="F177" s="6"/>
      <c r="G177" s="6">
        <v>0</v>
      </c>
      <c r="H177" s="6">
        <v>0</v>
      </c>
      <c r="I177" s="6">
        <v>0</v>
      </c>
      <c r="J177" s="6">
        <f>I177+1</f>
        <v>1</v>
      </c>
    </row>
    <row r="178" spans="1:10" x14ac:dyDescent="0.25">
      <c r="A178" s="2" t="s">
        <v>14</v>
      </c>
      <c r="B178" s="2" t="s">
        <v>8</v>
      </c>
      <c r="C178" s="2" t="s">
        <v>11</v>
      </c>
      <c r="D178" s="2">
        <v>2</v>
      </c>
      <c r="E178" s="6"/>
      <c r="F178" s="6"/>
      <c r="G178" s="6">
        <v>0</v>
      </c>
      <c r="H178" s="6">
        <v>0</v>
      </c>
      <c r="I178" s="6">
        <v>0</v>
      </c>
      <c r="J178" s="6">
        <f>I178+1</f>
        <v>1</v>
      </c>
    </row>
    <row r="179" spans="1:10" x14ac:dyDescent="0.25">
      <c r="A179" s="2" t="s">
        <v>14</v>
      </c>
      <c r="B179" s="2" t="s">
        <v>8</v>
      </c>
      <c r="C179" s="2" t="s">
        <v>11</v>
      </c>
      <c r="D179" s="2">
        <v>3</v>
      </c>
      <c r="E179" s="6"/>
      <c r="F179" s="6"/>
      <c r="G179" s="6">
        <v>0</v>
      </c>
      <c r="H179" s="6">
        <v>0</v>
      </c>
      <c r="I179" s="6">
        <v>698.13199999999995</v>
      </c>
      <c r="J179" s="6">
        <f>I179+1</f>
        <v>699.13199999999995</v>
      </c>
    </row>
    <row r="180" spans="1:10" x14ac:dyDescent="0.25">
      <c r="A180" s="2" t="s">
        <v>14</v>
      </c>
      <c r="B180" s="2" t="s">
        <v>8</v>
      </c>
      <c r="C180" s="2" t="s">
        <v>11</v>
      </c>
      <c r="D180" s="2" t="s">
        <v>4</v>
      </c>
      <c r="E180" s="6">
        <v>0</v>
      </c>
      <c r="F180" s="6"/>
      <c r="G180" s="6">
        <f>AVERAGE(H177:H179)</f>
        <v>0</v>
      </c>
      <c r="H180" s="6"/>
      <c r="I180" s="6">
        <f>AVERAGE(I177:I179)</f>
        <v>232.71066666666664</v>
      </c>
      <c r="J180" s="6"/>
    </row>
    <row r="181" spans="1:10" x14ac:dyDescent="0.25">
      <c r="A181" s="2" t="s">
        <v>14</v>
      </c>
      <c r="B181" s="2" t="s">
        <v>8</v>
      </c>
      <c r="C181" s="2" t="s">
        <v>11</v>
      </c>
      <c r="D181" s="2" t="s">
        <v>5</v>
      </c>
      <c r="E181" s="7">
        <v>0</v>
      </c>
      <c r="F181" s="6"/>
      <c r="G181" s="6">
        <f>STDEV(H177:H179)</f>
        <v>0</v>
      </c>
      <c r="H181" s="6"/>
      <c r="I181" s="6">
        <f>STDEV(I177:I179)</f>
        <v>403.06669812989179</v>
      </c>
      <c r="J181" s="6"/>
    </row>
    <row r="182" spans="1:10" x14ac:dyDescent="0.25">
      <c r="A182" s="2" t="s">
        <v>15</v>
      </c>
      <c r="B182" s="2" t="s">
        <v>8</v>
      </c>
      <c r="C182" s="2" t="s">
        <v>11</v>
      </c>
      <c r="D182" s="2">
        <v>1</v>
      </c>
      <c r="E182" s="6"/>
      <c r="F182" s="6"/>
      <c r="G182" s="6">
        <v>0</v>
      </c>
      <c r="H182" s="6">
        <v>0</v>
      </c>
      <c r="I182" s="6">
        <v>0</v>
      </c>
      <c r="J182" s="6"/>
    </row>
    <row r="183" spans="1:10" x14ac:dyDescent="0.25">
      <c r="A183" s="2" t="s">
        <v>15</v>
      </c>
      <c r="B183" s="2" t="s">
        <v>8</v>
      </c>
      <c r="C183" s="2" t="s">
        <v>11</v>
      </c>
      <c r="D183" s="2">
        <v>2</v>
      </c>
      <c r="E183" s="6"/>
      <c r="F183" s="6"/>
      <c r="G183" s="6">
        <v>0</v>
      </c>
      <c r="H183" s="6">
        <v>0</v>
      </c>
      <c r="I183" s="6">
        <v>0</v>
      </c>
      <c r="J183" s="6"/>
    </row>
    <row r="184" spans="1:10" x14ac:dyDescent="0.25">
      <c r="A184" s="2" t="s">
        <v>15</v>
      </c>
      <c r="B184" s="2" t="s">
        <v>8</v>
      </c>
      <c r="C184" s="2" t="s">
        <v>11</v>
      </c>
      <c r="D184" s="2">
        <v>3</v>
      </c>
      <c r="E184" s="6"/>
      <c r="F184" s="6"/>
      <c r="G184" s="6">
        <v>0</v>
      </c>
      <c r="H184" s="6">
        <v>0</v>
      </c>
      <c r="I184" s="6">
        <v>0</v>
      </c>
      <c r="J184" s="6"/>
    </row>
    <row r="185" spans="1:10" x14ac:dyDescent="0.25">
      <c r="A185" s="2" t="s">
        <v>15</v>
      </c>
      <c r="B185" s="2" t="s">
        <v>8</v>
      </c>
      <c r="C185" s="2" t="s">
        <v>11</v>
      </c>
      <c r="D185" s="2" t="s">
        <v>4</v>
      </c>
      <c r="E185" s="6">
        <v>0</v>
      </c>
      <c r="F185" s="6"/>
      <c r="G185" s="6">
        <f>AVERAGE(H182:H184)</f>
        <v>0</v>
      </c>
      <c r="H185" s="6"/>
      <c r="I185" s="6">
        <v>0</v>
      </c>
      <c r="J185" s="6"/>
    </row>
    <row r="186" spans="1:10" x14ac:dyDescent="0.25">
      <c r="A186" s="2" t="s">
        <v>15</v>
      </c>
      <c r="B186" s="2" t="s">
        <v>8</v>
      </c>
      <c r="C186" s="2" t="s">
        <v>11</v>
      </c>
      <c r="D186" s="2" t="s">
        <v>5</v>
      </c>
      <c r="E186" s="6">
        <v>0</v>
      </c>
      <c r="F186" s="6"/>
      <c r="G186" s="6">
        <f>STDEV(H182:H184)</f>
        <v>0</v>
      </c>
      <c r="H186" s="6"/>
      <c r="I186" s="6">
        <v>0</v>
      </c>
      <c r="J186" s="6"/>
    </row>
    <row r="187" spans="1:10" x14ac:dyDescent="0.25">
      <c r="A187" s="2" t="s">
        <v>16</v>
      </c>
      <c r="B187" s="2" t="s">
        <v>8</v>
      </c>
      <c r="C187" s="2" t="s">
        <v>11</v>
      </c>
      <c r="D187" s="2">
        <v>1</v>
      </c>
      <c r="G187" s="2">
        <v>15358.904</v>
      </c>
      <c r="H187" s="2">
        <v>11868.243999999999</v>
      </c>
      <c r="I187" s="2">
        <v>6981.32</v>
      </c>
    </row>
    <row r="188" spans="1:10" x14ac:dyDescent="0.25">
      <c r="A188" s="2" t="s">
        <v>16</v>
      </c>
      <c r="B188" s="2" t="s">
        <v>8</v>
      </c>
      <c r="C188" s="2" t="s">
        <v>11</v>
      </c>
      <c r="D188" s="2">
        <v>2</v>
      </c>
      <c r="G188" s="2">
        <v>15358.904</v>
      </c>
      <c r="H188" s="2">
        <v>18849.563999999998</v>
      </c>
      <c r="I188" s="2">
        <v>13264.508</v>
      </c>
    </row>
    <row r="189" spans="1:10" x14ac:dyDescent="0.25">
      <c r="A189" s="2" t="s">
        <v>16</v>
      </c>
      <c r="B189" s="2" t="s">
        <v>8</v>
      </c>
      <c r="C189" s="2" t="s">
        <v>11</v>
      </c>
      <c r="D189" s="2">
        <v>3</v>
      </c>
      <c r="G189" s="2">
        <v>15358.904</v>
      </c>
      <c r="H189" s="2">
        <v>15358.903999999999</v>
      </c>
      <c r="I189" s="2">
        <v>11170.111999999999</v>
      </c>
    </row>
    <row r="190" spans="1:10" x14ac:dyDescent="0.25">
      <c r="A190" s="2" t="s">
        <v>16</v>
      </c>
      <c r="B190" s="2" t="s">
        <v>8</v>
      </c>
      <c r="C190" s="2" t="s">
        <v>11</v>
      </c>
      <c r="D190" s="2" t="s">
        <v>4</v>
      </c>
      <c r="E190" s="2">
        <f>LN(I190/G190)</f>
        <v>-0.38299225225610573</v>
      </c>
      <c r="G190" s="2">
        <f>AVERAGE(H187:H189)</f>
        <v>15358.904</v>
      </c>
      <c r="I190" s="2">
        <f>AVERAGE(I187:I189)</f>
        <v>10471.980000000001</v>
      </c>
    </row>
    <row r="191" spans="1:10" x14ac:dyDescent="0.25">
      <c r="A191" s="2" t="s">
        <v>16</v>
      </c>
      <c r="B191" s="2" t="s">
        <v>8</v>
      </c>
      <c r="C191" s="2" t="s">
        <v>11</v>
      </c>
      <c r="D191" s="2" t="s">
        <v>5</v>
      </c>
      <c r="E191" s="4">
        <f>((I191^2)/(3*(I190^2)))+((G191^2)/(3*(G190^2)))</f>
        <v>4.8328741965105365E-2</v>
      </c>
      <c r="G191" s="2">
        <f>STDEV(H187:H189)</f>
        <v>3490.6599999999908</v>
      </c>
      <c r="I191" s="2">
        <f>STDEV(I187:I189)</f>
        <v>3199.2427350709036</v>
      </c>
    </row>
    <row r="192" spans="1:10" x14ac:dyDescent="0.25">
      <c r="A192" s="2" t="s">
        <v>17</v>
      </c>
      <c r="B192" s="2" t="s">
        <v>8</v>
      </c>
      <c r="C192" s="2" t="s">
        <v>11</v>
      </c>
      <c r="D192" s="2">
        <v>1</v>
      </c>
      <c r="G192" s="2">
        <v>7912.1626666666662</v>
      </c>
      <c r="H192" s="2">
        <v>0</v>
      </c>
      <c r="I192" s="2">
        <v>0</v>
      </c>
      <c r="J192" s="2">
        <f>I192+1</f>
        <v>1</v>
      </c>
    </row>
    <row r="193" spans="1:10" x14ac:dyDescent="0.25">
      <c r="A193" s="2" t="s">
        <v>17</v>
      </c>
      <c r="B193" s="2" t="s">
        <v>8</v>
      </c>
      <c r="C193" s="2" t="s">
        <v>11</v>
      </c>
      <c r="D193" s="2">
        <v>2</v>
      </c>
      <c r="G193" s="2">
        <v>7912.1626666666662</v>
      </c>
      <c r="H193" s="2">
        <v>18849.563999999998</v>
      </c>
      <c r="I193" s="2">
        <v>19547.696</v>
      </c>
      <c r="J193" s="2">
        <f t="shared" ref="J193:J194" si="14">I193+1</f>
        <v>19548.696</v>
      </c>
    </row>
    <row r="194" spans="1:10" x14ac:dyDescent="0.25">
      <c r="A194" s="2" t="s">
        <v>17</v>
      </c>
      <c r="B194" s="2" t="s">
        <v>8</v>
      </c>
      <c r="C194" s="2" t="s">
        <v>11</v>
      </c>
      <c r="D194" s="2">
        <v>3</v>
      </c>
      <c r="G194" s="2">
        <v>7912.1626666666662</v>
      </c>
      <c r="H194" s="2">
        <v>4886.924</v>
      </c>
      <c r="I194" s="2">
        <v>6981.32</v>
      </c>
      <c r="J194" s="2">
        <f t="shared" si="14"/>
        <v>6982.32</v>
      </c>
    </row>
    <row r="195" spans="1:10" x14ac:dyDescent="0.25">
      <c r="A195" s="2" t="s">
        <v>17</v>
      </c>
      <c r="B195" s="2" t="s">
        <v>8</v>
      </c>
      <c r="C195" s="2" t="s">
        <v>11</v>
      </c>
      <c r="D195" s="2" t="s">
        <v>4</v>
      </c>
      <c r="E195" s="2">
        <f>LN(I195/G195)</f>
        <v>0.1112256351102244</v>
      </c>
      <c r="G195" s="2">
        <f>AVERAGE(H192:H194)</f>
        <v>7912.1626666666662</v>
      </c>
      <c r="I195" s="2">
        <f>AVERAGE(I192:I194)</f>
        <v>8843.0053333333326</v>
      </c>
    </row>
    <row r="196" spans="1:10" x14ac:dyDescent="0.25">
      <c r="A196" s="2" t="s">
        <v>17</v>
      </c>
      <c r="B196" s="2" t="s">
        <v>8</v>
      </c>
      <c r="C196" s="2" t="s">
        <v>11</v>
      </c>
      <c r="D196" s="2" t="s">
        <v>5</v>
      </c>
      <c r="E196" s="4">
        <f>((I196^2)/(3*(I195^2)))+((G196^2)/(3*(G195^2)))</f>
        <v>0.92779811941071033</v>
      </c>
      <c r="G196" s="2">
        <f>STDEV(H192:H194)</f>
        <v>9782.1555646107627</v>
      </c>
      <c r="I196" s="2">
        <f>STDEV(I192:I194)</f>
        <v>9905.9330170037647</v>
      </c>
    </row>
    <row r="197" spans="1:10" x14ac:dyDescent="0.25">
      <c r="A197" s="2" t="s">
        <v>18</v>
      </c>
      <c r="B197" s="2" t="s">
        <v>8</v>
      </c>
      <c r="C197" s="2" t="s">
        <v>11</v>
      </c>
      <c r="D197" s="2">
        <v>1</v>
      </c>
      <c r="G197" s="2">
        <v>1861.6853333333331</v>
      </c>
      <c r="H197" s="2">
        <v>5585.0559999999996</v>
      </c>
      <c r="I197" s="2">
        <v>6283.1879999999992</v>
      </c>
      <c r="J197" s="2">
        <f>I197+1</f>
        <v>6284.1879999999992</v>
      </c>
    </row>
    <row r="198" spans="1:10" x14ac:dyDescent="0.25">
      <c r="A198" s="2" t="s">
        <v>18</v>
      </c>
      <c r="B198" s="2" t="s">
        <v>8</v>
      </c>
      <c r="C198" s="2" t="s">
        <v>11</v>
      </c>
      <c r="D198" s="2">
        <v>2</v>
      </c>
      <c r="G198" s="2">
        <v>1861.6853333333331</v>
      </c>
      <c r="H198" s="2">
        <v>0</v>
      </c>
      <c r="I198" s="2">
        <v>16755.167999999998</v>
      </c>
      <c r="J198" s="2">
        <f t="shared" ref="J198:J199" si="15">I198+1</f>
        <v>16756.167999999998</v>
      </c>
    </row>
    <row r="199" spans="1:10" x14ac:dyDescent="0.25">
      <c r="A199" s="2" t="s">
        <v>18</v>
      </c>
      <c r="B199" s="2" t="s">
        <v>8</v>
      </c>
      <c r="C199" s="2" t="s">
        <v>11</v>
      </c>
      <c r="D199" s="2">
        <v>3</v>
      </c>
      <c r="G199" s="2">
        <v>1861.6853333333331</v>
      </c>
      <c r="H199" s="2">
        <v>0</v>
      </c>
      <c r="I199" s="2">
        <v>0</v>
      </c>
      <c r="J199" s="2">
        <f t="shared" si="15"/>
        <v>1</v>
      </c>
    </row>
    <row r="200" spans="1:10" x14ac:dyDescent="0.25">
      <c r="A200" s="2" t="s">
        <v>18</v>
      </c>
      <c r="B200" s="2" t="s">
        <v>8</v>
      </c>
      <c r="C200" s="2" t="s">
        <v>11</v>
      </c>
      <c r="D200" s="2" t="s">
        <v>4</v>
      </c>
      <c r="E200" s="2">
        <f>LN(I200/G200)</f>
        <v>1.4170660197866443</v>
      </c>
      <c r="G200" s="2">
        <f>AVERAGE(H197:H199)</f>
        <v>1861.6853333333331</v>
      </c>
      <c r="I200" s="2">
        <f>AVERAGE(I197:I199)</f>
        <v>7679.4519999999984</v>
      </c>
    </row>
    <row r="201" spans="1:10" x14ac:dyDescent="0.25">
      <c r="A201" s="2" t="s">
        <v>18</v>
      </c>
      <c r="B201" s="2" t="s">
        <v>8</v>
      </c>
      <c r="C201" s="2" t="s">
        <v>11</v>
      </c>
      <c r="D201" s="2" t="s">
        <v>5</v>
      </c>
      <c r="E201" s="4">
        <f>((I201^2)/(3*(I200^2)))+((G201^2)/(3*(G200^2)))</f>
        <v>1.4049586776859506</v>
      </c>
      <c r="G201" s="2">
        <f>STDEV(H197:H199)</f>
        <v>3224.5335850391343</v>
      </c>
      <c r="I201" s="2">
        <f>STDEV(I197:I199)</f>
        <v>8464.4006607277279</v>
      </c>
    </row>
    <row r="202" spans="1:10" x14ac:dyDescent="0.25">
      <c r="A202" s="2" t="s">
        <v>19</v>
      </c>
      <c r="B202" s="2" t="s">
        <v>8</v>
      </c>
      <c r="C202" s="2" t="s">
        <v>11</v>
      </c>
      <c r="D202" s="2">
        <v>1</v>
      </c>
      <c r="G202" s="2">
        <v>35837.44266666667</v>
      </c>
      <c r="H202" s="2">
        <v>31415.94</v>
      </c>
      <c r="I202" s="2">
        <v>25132.751999999997</v>
      </c>
    </row>
    <row r="203" spans="1:10" x14ac:dyDescent="0.25">
      <c r="A203" s="2" t="s">
        <v>19</v>
      </c>
      <c r="B203" s="2" t="s">
        <v>8</v>
      </c>
      <c r="C203" s="2" t="s">
        <v>11</v>
      </c>
      <c r="D203" s="2">
        <v>2</v>
      </c>
      <c r="G203" s="2">
        <v>35837.44266666667</v>
      </c>
      <c r="H203" s="2">
        <v>41887.919999999998</v>
      </c>
      <c r="I203" s="2">
        <v>34906.6</v>
      </c>
    </row>
    <row r="204" spans="1:10" x14ac:dyDescent="0.25">
      <c r="A204" s="2" t="s">
        <v>19</v>
      </c>
      <c r="B204" s="2" t="s">
        <v>8</v>
      </c>
      <c r="C204" s="2" t="s">
        <v>11</v>
      </c>
      <c r="D204" s="2">
        <v>3</v>
      </c>
      <c r="G204" s="2">
        <v>35837.44266666667</v>
      </c>
      <c r="H204" s="2">
        <v>34208.468000000001</v>
      </c>
      <c r="I204" s="2">
        <v>31415.94</v>
      </c>
    </row>
    <row r="205" spans="1:10" x14ac:dyDescent="0.25">
      <c r="A205" s="2" t="s">
        <v>19</v>
      </c>
      <c r="B205" s="2" t="s">
        <v>8</v>
      </c>
      <c r="C205" s="2" t="s">
        <v>11</v>
      </c>
      <c r="D205" s="2" t="s">
        <v>4</v>
      </c>
      <c r="E205" s="2">
        <f>LN(I205/G205)</f>
        <v>-0.16175527921247762</v>
      </c>
      <c r="G205" s="2">
        <f>AVERAGE(H202:H204)</f>
        <v>35837.44266666667</v>
      </c>
      <c r="I205" s="2">
        <f>AVERAGE(I202:I204)</f>
        <v>30485.097333333335</v>
      </c>
    </row>
    <row r="206" spans="1:10" x14ac:dyDescent="0.25">
      <c r="A206" s="2" t="s">
        <v>19</v>
      </c>
      <c r="B206" s="2" t="s">
        <v>8</v>
      </c>
      <c r="C206" s="2" t="s">
        <v>11</v>
      </c>
      <c r="D206" s="2" t="s">
        <v>5</v>
      </c>
      <c r="E206" s="4">
        <f>((I206^2)/(3*(I205^2)))+((G206^2)/(3*(G205^2)))</f>
        <v>1.6430999447269144E-2</v>
      </c>
      <c r="G206" s="2">
        <f>STDEV(H202:H204)</f>
        <v>5422.7078225348641</v>
      </c>
      <c r="I206" s="2">
        <f>STDEV(I202:I204)</f>
        <v>4952.9665085018642</v>
      </c>
    </row>
    <row r="207" spans="1:10" x14ac:dyDescent="0.25">
      <c r="A207" s="2" t="s">
        <v>20</v>
      </c>
      <c r="B207" s="2" t="s">
        <v>8</v>
      </c>
      <c r="C207" s="2" t="s">
        <v>11</v>
      </c>
      <c r="D207" s="2">
        <v>1</v>
      </c>
      <c r="G207" s="2">
        <v>15591.614666666666</v>
      </c>
      <c r="H207" s="2">
        <v>27925.279999999999</v>
      </c>
      <c r="I207" s="2">
        <v>0</v>
      </c>
      <c r="J207" s="2">
        <f>I207+1</f>
        <v>1</v>
      </c>
    </row>
    <row r="208" spans="1:10" x14ac:dyDescent="0.25">
      <c r="A208" s="2" t="s">
        <v>20</v>
      </c>
      <c r="B208" s="2" t="s">
        <v>8</v>
      </c>
      <c r="C208" s="2" t="s">
        <v>11</v>
      </c>
      <c r="D208" s="2">
        <v>2</v>
      </c>
      <c r="G208" s="2">
        <v>15591.614666666666</v>
      </c>
      <c r="H208" s="2">
        <v>4188.7919999999995</v>
      </c>
      <c r="I208" s="2">
        <v>9773.848</v>
      </c>
      <c r="J208" s="2">
        <f t="shared" ref="J208:J209" si="16">I208+1</f>
        <v>9774.848</v>
      </c>
    </row>
    <row r="209" spans="1:10" x14ac:dyDescent="0.25">
      <c r="A209" s="2" t="s">
        <v>20</v>
      </c>
      <c r="B209" s="2" t="s">
        <v>8</v>
      </c>
      <c r="C209" s="2" t="s">
        <v>11</v>
      </c>
      <c r="D209" s="2">
        <v>3</v>
      </c>
      <c r="G209" s="2">
        <v>15591.614666666666</v>
      </c>
      <c r="H209" s="2">
        <v>14660.771999999999</v>
      </c>
      <c r="I209" s="2">
        <v>2792.5279999999998</v>
      </c>
      <c r="J209" s="2">
        <f t="shared" si="16"/>
        <v>2793.5279999999998</v>
      </c>
    </row>
    <row r="210" spans="1:10" x14ac:dyDescent="0.25">
      <c r="A210" s="2" t="s">
        <v>20</v>
      </c>
      <c r="B210" s="2" t="s">
        <v>8</v>
      </c>
      <c r="C210" s="2" t="s">
        <v>11</v>
      </c>
      <c r="D210" s="2" t="s">
        <v>4</v>
      </c>
      <c r="E210" s="2">
        <f>LN(I210/G210)</f>
        <v>-1.3143208614948012</v>
      </c>
      <c r="G210" s="2">
        <f>AVERAGE(H207:H209)</f>
        <v>15591.614666666666</v>
      </c>
      <c r="I210" s="2">
        <f>AVERAGE(I207:I209)</f>
        <v>4188.7920000000004</v>
      </c>
    </row>
    <row r="211" spans="1:10" x14ac:dyDescent="0.25">
      <c r="A211" s="2" t="s">
        <v>20</v>
      </c>
      <c r="B211" s="2" t="s">
        <v>8</v>
      </c>
      <c r="C211" s="2" t="s">
        <v>11</v>
      </c>
      <c r="D211" s="2" t="s">
        <v>5</v>
      </c>
      <c r="E211" s="4">
        <f>((I211^2)/(3*(I210^2)))+((G211^2)/(3*(G210^2)))</f>
        <v>0.67551133222775006</v>
      </c>
      <c r="G211" s="2">
        <f>STDEV(H207:H209)</f>
        <v>11895.590220586002</v>
      </c>
      <c r="I211" s="2">
        <f>STDEV(I207:I209)</f>
        <v>5034.3014460844515</v>
      </c>
    </row>
    <row r="212" spans="1:10" x14ac:dyDescent="0.25">
      <c r="A212" s="2" t="s">
        <v>21</v>
      </c>
      <c r="B212" s="2" t="s">
        <v>8</v>
      </c>
      <c r="C212" s="2" t="s">
        <v>11</v>
      </c>
      <c r="D212" s="2">
        <v>1</v>
      </c>
      <c r="G212" s="2">
        <v>5352.3453333333327</v>
      </c>
      <c r="H212" s="2">
        <v>13264.508</v>
      </c>
      <c r="I212" s="2">
        <v>0</v>
      </c>
      <c r="J212" s="2">
        <f>I212+1</f>
        <v>1</v>
      </c>
    </row>
    <row r="213" spans="1:10" x14ac:dyDescent="0.25">
      <c r="A213" s="2" t="s">
        <v>21</v>
      </c>
      <c r="B213" s="2" t="s">
        <v>8</v>
      </c>
      <c r="C213" s="2" t="s">
        <v>11</v>
      </c>
      <c r="D213" s="2">
        <v>2</v>
      </c>
      <c r="G213" s="2">
        <v>5352.3453333333327</v>
      </c>
      <c r="H213" s="2">
        <v>2094.3959999999997</v>
      </c>
      <c r="I213" s="2">
        <v>4886.924</v>
      </c>
      <c r="J213" s="2">
        <f t="shared" ref="J213:J214" si="17">I213+1</f>
        <v>4887.924</v>
      </c>
    </row>
    <row r="214" spans="1:10" x14ac:dyDescent="0.25">
      <c r="A214" s="2" t="s">
        <v>21</v>
      </c>
      <c r="B214" s="2" t="s">
        <v>8</v>
      </c>
      <c r="C214" s="2" t="s">
        <v>11</v>
      </c>
      <c r="D214" s="2">
        <v>3</v>
      </c>
      <c r="G214" s="2">
        <v>5352.3453333333327</v>
      </c>
      <c r="H214" s="2">
        <v>698.13199999999995</v>
      </c>
      <c r="I214" s="2">
        <v>698.13199999999995</v>
      </c>
      <c r="J214" s="2">
        <f t="shared" si="17"/>
        <v>699.13199999999995</v>
      </c>
    </row>
    <row r="215" spans="1:10" x14ac:dyDescent="0.25">
      <c r="A215" s="2" t="s">
        <v>21</v>
      </c>
      <c r="B215" s="2" t="s">
        <v>8</v>
      </c>
      <c r="C215" s="2" t="s">
        <v>11</v>
      </c>
      <c r="D215" s="2" t="s">
        <v>4</v>
      </c>
      <c r="E215" s="2">
        <f>LN(I215/G215)</f>
        <v>-1.0560526742493137</v>
      </c>
      <c r="G215" s="2">
        <f>AVERAGE(H212:H214)</f>
        <v>5352.3453333333327</v>
      </c>
      <c r="I215" s="2">
        <f>AVERAGE(I212:I214)</f>
        <v>1861.6853333333331</v>
      </c>
    </row>
    <row r="216" spans="1:10" x14ac:dyDescent="0.25">
      <c r="A216" s="2" t="s">
        <v>21</v>
      </c>
      <c r="B216" s="2" t="s">
        <v>8</v>
      </c>
      <c r="C216" s="2" t="s">
        <v>11</v>
      </c>
      <c r="D216" s="2" t="s">
        <v>5</v>
      </c>
      <c r="E216" s="4">
        <f>((I216^2)/(3*(I215^2)))+((G216^2)/(3*(G215^2)))</f>
        <v>1.2238598771266544</v>
      </c>
      <c r="G216" s="2">
        <f>STDEV(H212:H214)</f>
        <v>6887.6067568691333</v>
      </c>
      <c r="I216" s="2">
        <f>STDEV(I212:I214)</f>
        <v>2643.0850941801577</v>
      </c>
    </row>
    <row r="217" spans="1:10" x14ac:dyDescent="0.25">
      <c r="A217" s="2" t="s">
        <v>22</v>
      </c>
      <c r="B217" s="2" t="s">
        <v>8</v>
      </c>
      <c r="C217" s="2" t="s">
        <v>11</v>
      </c>
      <c r="D217" s="2">
        <v>1</v>
      </c>
      <c r="G217" s="2">
        <v>2327.1066666666666</v>
      </c>
      <c r="H217" s="2">
        <v>1396.2639999999999</v>
      </c>
      <c r="I217" s="2">
        <v>698.13199999999995</v>
      </c>
    </row>
    <row r="218" spans="1:10" x14ac:dyDescent="0.25">
      <c r="A218" s="2" t="s">
        <v>22</v>
      </c>
      <c r="B218" s="2" t="s">
        <v>8</v>
      </c>
      <c r="C218" s="2" t="s">
        <v>11</v>
      </c>
      <c r="D218" s="2">
        <v>2</v>
      </c>
      <c r="G218" s="2">
        <v>2327.1066666666666</v>
      </c>
      <c r="H218" s="2">
        <v>2094.3959999999997</v>
      </c>
      <c r="I218" s="2">
        <v>3490.66</v>
      </c>
    </row>
    <row r="219" spans="1:10" x14ac:dyDescent="0.25">
      <c r="A219" s="2" t="s">
        <v>22</v>
      </c>
      <c r="B219" s="2" t="s">
        <v>8</v>
      </c>
      <c r="C219" s="2" t="s">
        <v>11</v>
      </c>
      <c r="D219" s="2">
        <v>3</v>
      </c>
      <c r="G219" s="2">
        <v>2327.1066666666666</v>
      </c>
      <c r="H219" s="2">
        <v>3490.66</v>
      </c>
      <c r="I219" s="2">
        <v>2792.5279999999998</v>
      </c>
    </row>
    <row r="220" spans="1:10" x14ac:dyDescent="0.25">
      <c r="A220" s="2" t="s">
        <v>22</v>
      </c>
      <c r="B220" s="2" t="s">
        <v>8</v>
      </c>
      <c r="C220" s="2" t="s">
        <v>11</v>
      </c>
      <c r="D220" s="2" t="s">
        <v>4</v>
      </c>
      <c r="E220" s="2">
        <f>LN(I220/G220)</f>
        <v>0</v>
      </c>
      <c r="G220" s="2">
        <f>AVERAGE(H217:H219)</f>
        <v>2327.1066666666666</v>
      </c>
      <c r="I220" s="2">
        <f>AVERAGE(I217:I219)</f>
        <v>2327.1066666666666</v>
      </c>
    </row>
    <row r="221" spans="1:10" x14ac:dyDescent="0.25">
      <c r="A221" s="2" t="s">
        <v>22</v>
      </c>
      <c r="B221" s="2" t="s">
        <v>8</v>
      </c>
      <c r="C221" s="2" t="s">
        <v>11</v>
      </c>
      <c r="D221" s="2" t="s">
        <v>5</v>
      </c>
      <c r="E221" s="4">
        <f>((I221^2)/(3*(I220^2)))+((G221^2)/(3*(G220^2)))</f>
        <v>0.2</v>
      </c>
      <c r="G221" s="2">
        <f>STDEV(H217:H219)</f>
        <v>1066.4142450236366</v>
      </c>
      <c r="I221" s="2">
        <f>STDEV(I217:I219)</f>
        <v>1453.2776475392902</v>
      </c>
    </row>
    <row r="222" spans="1:10" x14ac:dyDescent="0.25">
      <c r="A222" s="2" t="s">
        <v>23</v>
      </c>
      <c r="B222" s="2" t="s">
        <v>8</v>
      </c>
      <c r="C222" s="2" t="s">
        <v>11</v>
      </c>
      <c r="D222" s="2">
        <v>1</v>
      </c>
      <c r="G222" s="2">
        <v>3723.3706666666662</v>
      </c>
      <c r="H222" s="2">
        <v>0</v>
      </c>
      <c r="I222" s="2">
        <v>0</v>
      </c>
      <c r="J222" s="2">
        <f>I222+1</f>
        <v>1</v>
      </c>
    </row>
    <row r="223" spans="1:10" x14ac:dyDescent="0.25">
      <c r="A223" s="2" t="s">
        <v>23</v>
      </c>
      <c r="B223" s="2" t="s">
        <v>8</v>
      </c>
      <c r="C223" s="2" t="s">
        <v>11</v>
      </c>
      <c r="D223" s="2">
        <v>2</v>
      </c>
      <c r="G223" s="2">
        <v>3723.3706666666662</v>
      </c>
      <c r="H223" s="2">
        <v>0</v>
      </c>
      <c r="I223" s="2">
        <v>1396.2639999999999</v>
      </c>
      <c r="J223" s="2">
        <f t="shared" ref="J223:J224" si="18">I223+1</f>
        <v>1397.2639999999999</v>
      </c>
    </row>
    <row r="224" spans="1:10" x14ac:dyDescent="0.25">
      <c r="A224" s="2" t="s">
        <v>23</v>
      </c>
      <c r="B224" s="2" t="s">
        <v>8</v>
      </c>
      <c r="C224" s="2" t="s">
        <v>11</v>
      </c>
      <c r="D224" s="2">
        <v>3</v>
      </c>
      <c r="G224" s="2">
        <v>3723.3706666666662</v>
      </c>
      <c r="H224" s="2">
        <v>11170.111999999999</v>
      </c>
      <c r="I224" s="2">
        <v>4188.7919999999995</v>
      </c>
      <c r="J224" s="2">
        <f t="shared" si="18"/>
        <v>4189.7919999999995</v>
      </c>
    </row>
    <row r="225" spans="1:9" x14ac:dyDescent="0.25">
      <c r="A225" s="2" t="s">
        <v>23</v>
      </c>
      <c r="B225" s="2" t="s">
        <v>8</v>
      </c>
      <c r="C225" s="2" t="s">
        <v>11</v>
      </c>
      <c r="D225" s="2" t="s">
        <v>4</v>
      </c>
      <c r="E225" s="2">
        <f>LN(I225/G225)</f>
        <v>-0.69314718055994529</v>
      </c>
      <c r="G225" s="2">
        <f>AVERAGE(H222:H224)</f>
        <v>3723.3706666666662</v>
      </c>
      <c r="I225" s="2">
        <f>AVERAGE(I222:I224)</f>
        <v>1861.6853333333331</v>
      </c>
    </row>
    <row r="226" spans="1:9" x14ac:dyDescent="0.25">
      <c r="A226" s="2" t="s">
        <v>23</v>
      </c>
      <c r="B226" s="2" t="s">
        <v>8</v>
      </c>
      <c r="C226" s="2" t="s">
        <v>11</v>
      </c>
      <c r="D226" s="2" t="s">
        <v>5</v>
      </c>
      <c r="E226" s="4">
        <f>((I226^2)/(3*(I225^2)))+((G226^2)/(3*(G225^2)))</f>
        <v>1.4375</v>
      </c>
      <c r="G226" s="2">
        <f>STDEV(H222:H224)</f>
        <v>6449.0671700782686</v>
      </c>
      <c r="I226" s="2">
        <f>STDEV(I222:I224)</f>
        <v>2132.8284900472736</v>
      </c>
    </row>
    <row r="227" spans="1:9" x14ac:dyDescent="0.25">
      <c r="A227" s="2" t="s">
        <v>24</v>
      </c>
      <c r="B227" s="2" t="s">
        <v>8</v>
      </c>
      <c r="C227" s="2" t="s">
        <v>11</v>
      </c>
      <c r="D227" s="2">
        <v>1</v>
      </c>
      <c r="G227" s="2">
        <v>2792.5279999999998</v>
      </c>
      <c r="H227" s="2">
        <v>4188.7919999999995</v>
      </c>
      <c r="I227" s="2">
        <v>3490.66</v>
      </c>
    </row>
    <row r="228" spans="1:9" x14ac:dyDescent="0.25">
      <c r="A228" s="2" t="s">
        <v>24</v>
      </c>
      <c r="B228" s="2" t="s">
        <v>8</v>
      </c>
      <c r="C228" s="2" t="s">
        <v>11</v>
      </c>
      <c r="D228" s="2">
        <v>2</v>
      </c>
      <c r="G228" s="2">
        <v>2792.5279999999998</v>
      </c>
      <c r="H228" s="2">
        <v>2094.3959999999997</v>
      </c>
      <c r="I228" s="2">
        <v>3490.66</v>
      </c>
    </row>
    <row r="229" spans="1:9" x14ac:dyDescent="0.25">
      <c r="A229" s="2" t="s">
        <v>24</v>
      </c>
      <c r="B229" s="2" t="s">
        <v>8</v>
      </c>
      <c r="C229" s="2" t="s">
        <v>11</v>
      </c>
      <c r="D229" s="2">
        <v>3</v>
      </c>
      <c r="G229" s="2">
        <v>2792.5279999999998</v>
      </c>
      <c r="H229" s="2">
        <v>2094.3959999999997</v>
      </c>
      <c r="I229" s="2">
        <v>6283.1879999999992</v>
      </c>
    </row>
    <row r="230" spans="1:9" x14ac:dyDescent="0.25">
      <c r="A230" s="2" t="s">
        <v>24</v>
      </c>
      <c r="B230" s="2" t="s">
        <v>8</v>
      </c>
      <c r="C230" s="2" t="s">
        <v>11</v>
      </c>
      <c r="D230" s="2" t="s">
        <v>4</v>
      </c>
      <c r="E230" s="2">
        <f>LN(I230/G230)</f>
        <v>0.45953232937844013</v>
      </c>
      <c r="G230" s="2">
        <f>AVERAGE(H227:H229)</f>
        <v>2792.5279999999998</v>
      </c>
      <c r="I230" s="2">
        <f>AVERAGE(I227:I229)</f>
        <v>4421.5026666666663</v>
      </c>
    </row>
    <row r="231" spans="1:9" x14ac:dyDescent="0.25">
      <c r="A231" s="2" t="s">
        <v>24</v>
      </c>
      <c r="B231" s="2" t="s">
        <v>8</v>
      </c>
      <c r="C231" s="2" t="s">
        <v>11</v>
      </c>
      <c r="D231" s="2" t="s">
        <v>5</v>
      </c>
      <c r="E231" s="4">
        <f>((I231^2)/(3*(I230^2)))+((G231^2)/(3*(G230^2)))</f>
        <v>0.10682132963988911</v>
      </c>
      <c r="G231" s="2">
        <f>STDEV(H227:H229)</f>
        <v>1209.2000943896742</v>
      </c>
      <c r="I231" s="2">
        <f>STDEV(I227:I229)</f>
        <v>1612.2667925195674</v>
      </c>
    </row>
    <row r="232" spans="1:9" x14ac:dyDescent="0.25">
      <c r="A232" s="2" t="s">
        <v>25</v>
      </c>
      <c r="B232" s="2" t="s">
        <v>8</v>
      </c>
      <c r="C232" s="2" t="s">
        <v>11</v>
      </c>
      <c r="D232" s="2">
        <v>1</v>
      </c>
      <c r="G232" s="2">
        <v>4654.2133333333331</v>
      </c>
      <c r="H232" s="2">
        <v>4188.7919999999995</v>
      </c>
      <c r="I232" s="2">
        <v>2094.3959999999997</v>
      </c>
    </row>
    <row r="233" spans="1:9" x14ac:dyDescent="0.25">
      <c r="A233" s="2" t="s">
        <v>25</v>
      </c>
      <c r="B233" s="2" t="s">
        <v>8</v>
      </c>
      <c r="C233" s="2" t="s">
        <v>11</v>
      </c>
      <c r="D233" s="2">
        <v>2</v>
      </c>
      <c r="G233" s="2">
        <v>4654.2133333333331</v>
      </c>
      <c r="H233" s="2">
        <v>4188.7919999999995</v>
      </c>
      <c r="I233" s="2">
        <v>3490.66</v>
      </c>
    </row>
    <row r="234" spans="1:9" x14ac:dyDescent="0.25">
      <c r="A234" s="2" t="s">
        <v>25</v>
      </c>
      <c r="B234" s="2" t="s">
        <v>8</v>
      </c>
      <c r="C234" s="2" t="s">
        <v>11</v>
      </c>
      <c r="D234" s="2">
        <v>3</v>
      </c>
      <c r="G234" s="2">
        <v>4654.2133333333331</v>
      </c>
      <c r="H234" s="2">
        <v>5585.0559999999996</v>
      </c>
      <c r="I234" s="2">
        <v>698.13199999999995</v>
      </c>
    </row>
    <row r="235" spans="1:9" x14ac:dyDescent="0.25">
      <c r="A235" s="2" t="s">
        <v>25</v>
      </c>
      <c r="B235" s="2" t="s">
        <v>8</v>
      </c>
      <c r="C235" s="2" t="s">
        <v>11</v>
      </c>
      <c r="D235" s="2" t="s">
        <v>4</v>
      </c>
      <c r="E235" s="2">
        <f>LN(I235/G235)</f>
        <v>-0.79850769621777173</v>
      </c>
      <c r="G235" s="2">
        <f>AVERAGE(H232:H234)</f>
        <v>4654.2133333333331</v>
      </c>
      <c r="I235" s="2">
        <f>AVERAGE(I232:I234)</f>
        <v>2094.3959999999997</v>
      </c>
    </row>
    <row r="236" spans="1:9" x14ac:dyDescent="0.25">
      <c r="A236" s="2" t="s">
        <v>25</v>
      </c>
      <c r="B236" s="2" t="s">
        <v>8</v>
      </c>
      <c r="C236" s="2" t="s">
        <v>11</v>
      </c>
      <c r="D236" s="2" t="s">
        <v>5</v>
      </c>
      <c r="E236" s="4">
        <f>((I236^2)/(3*(I235^2)))+((G236^2)/(3*(G235^2)))</f>
        <v>0.15814814814814812</v>
      </c>
      <c r="G236" s="2">
        <f>STDEV(H232:H234)</f>
        <v>806.13339625978085</v>
      </c>
      <c r="I236" s="2">
        <f>STDEV(I232:I234)</f>
        <v>1396.2640000000001</v>
      </c>
    </row>
    <row r="237" spans="1:9" x14ac:dyDescent="0.25">
      <c r="A237" s="2" t="s">
        <v>26</v>
      </c>
      <c r="B237" s="2" t="s">
        <v>8</v>
      </c>
      <c r="C237" s="2" t="s">
        <v>11</v>
      </c>
      <c r="D237" s="2">
        <v>1</v>
      </c>
      <c r="G237" s="2">
        <v>9308.4266666666663</v>
      </c>
      <c r="H237" s="2">
        <v>5585.0559999999996</v>
      </c>
      <c r="I237" s="2">
        <v>4886.924</v>
      </c>
    </row>
    <row r="238" spans="1:9" x14ac:dyDescent="0.25">
      <c r="A238" s="2" t="s">
        <v>26</v>
      </c>
      <c r="B238" s="2" t="s">
        <v>8</v>
      </c>
      <c r="C238" s="2" t="s">
        <v>11</v>
      </c>
      <c r="D238" s="2">
        <v>2</v>
      </c>
      <c r="G238" s="2">
        <v>9308.4266666666663</v>
      </c>
      <c r="H238" s="2">
        <v>11868.243999999999</v>
      </c>
      <c r="I238" s="2">
        <v>11170.111999999999</v>
      </c>
    </row>
    <row r="239" spans="1:9" x14ac:dyDescent="0.25">
      <c r="A239" s="2" t="s">
        <v>26</v>
      </c>
      <c r="B239" s="2" t="s">
        <v>8</v>
      </c>
      <c r="C239" s="2" t="s">
        <v>11</v>
      </c>
      <c r="D239" s="2">
        <v>3</v>
      </c>
      <c r="G239" s="2">
        <v>9308.4266666666663</v>
      </c>
      <c r="H239" s="2">
        <v>10471.98</v>
      </c>
      <c r="I239" s="2">
        <v>4188.7919999999995</v>
      </c>
    </row>
    <row r="240" spans="1:9" x14ac:dyDescent="0.25">
      <c r="A240" s="2" t="s">
        <v>26</v>
      </c>
      <c r="B240" s="2" t="s">
        <v>8</v>
      </c>
      <c r="C240" s="2" t="s">
        <v>11</v>
      </c>
      <c r="D240" s="2" t="s">
        <v>4</v>
      </c>
      <c r="E240" s="2">
        <f>LN(I240/G240)</f>
        <v>-0.32158362412746216</v>
      </c>
      <c r="G240" s="2">
        <f>AVERAGE(H237:H239)</f>
        <v>9308.4266666666663</v>
      </c>
      <c r="I240" s="2">
        <f>AVERAGE(I237:I239)</f>
        <v>6748.6093333333338</v>
      </c>
    </row>
    <row r="241" spans="1:9" x14ac:dyDescent="0.25">
      <c r="A241" s="2" t="s">
        <v>26</v>
      </c>
      <c r="B241" s="2" t="s">
        <v>8</v>
      </c>
      <c r="C241" s="2" t="s">
        <v>11</v>
      </c>
      <c r="D241" s="2" t="s">
        <v>5</v>
      </c>
      <c r="E241" s="4">
        <f>((I241^2)/(3*(I240^2)))+((G241^2)/(3*(G240^2)))</f>
        <v>0.15007951843043973</v>
      </c>
      <c r="G241" s="2">
        <f>STDEV(H237:H239)</f>
        <v>3299.2431147869843</v>
      </c>
      <c r="I241" s="2">
        <f>STDEV(I237:I239)</f>
        <v>3845.0112413179381</v>
      </c>
    </row>
    <row r="242" spans="1:9" x14ac:dyDescent="0.25">
      <c r="A242" s="2" t="s">
        <v>7</v>
      </c>
      <c r="B242" s="2" t="s">
        <v>10</v>
      </c>
      <c r="C242" s="2" t="s">
        <v>11</v>
      </c>
      <c r="D242" s="2">
        <v>1</v>
      </c>
      <c r="G242" s="2">
        <v>2792.5279999999998</v>
      </c>
      <c r="H242" s="2">
        <v>0</v>
      </c>
    </row>
    <row r="243" spans="1:9" x14ac:dyDescent="0.25">
      <c r="A243" s="2" t="s">
        <v>7</v>
      </c>
      <c r="B243" s="2" t="s">
        <v>10</v>
      </c>
      <c r="C243" s="2" t="s">
        <v>11</v>
      </c>
      <c r="D243" s="2">
        <v>2</v>
      </c>
      <c r="G243" s="2">
        <v>2792.5279999999998</v>
      </c>
      <c r="H243" s="2">
        <v>5585.0559999999996</v>
      </c>
      <c r="I243" s="2">
        <v>4188.7919999999995</v>
      </c>
    </row>
    <row r="244" spans="1:9" x14ac:dyDescent="0.25">
      <c r="A244" s="2" t="s">
        <v>7</v>
      </c>
      <c r="B244" s="2" t="s">
        <v>10</v>
      </c>
      <c r="C244" s="2" t="s">
        <v>11</v>
      </c>
      <c r="D244" s="2">
        <v>3</v>
      </c>
      <c r="G244" s="2">
        <v>2792.5279999999998</v>
      </c>
      <c r="H244" s="2">
        <v>2792.5279999999998</v>
      </c>
      <c r="I244" s="2">
        <v>2094.3959999999997</v>
      </c>
    </row>
    <row r="245" spans="1:9" x14ac:dyDescent="0.25">
      <c r="A245" s="2" t="s">
        <v>7</v>
      </c>
      <c r="B245" s="2" t="s">
        <v>10</v>
      </c>
      <c r="C245" s="2" t="s">
        <v>11</v>
      </c>
      <c r="D245" s="2" t="s">
        <v>4</v>
      </c>
      <c r="E245" s="2">
        <f>LN(I245/G245)</f>
        <v>0.11778303565638346</v>
      </c>
      <c r="G245" s="2">
        <f>AVERAGE(H242:H244)</f>
        <v>2792.5279999999998</v>
      </c>
      <c r="I245" s="2">
        <f>AVERAGE(I242:I244)</f>
        <v>3141.5939999999996</v>
      </c>
    </row>
    <row r="246" spans="1:9" x14ac:dyDescent="0.25">
      <c r="A246" s="2" t="s">
        <v>7</v>
      </c>
      <c r="B246" s="2" t="s">
        <v>10</v>
      </c>
      <c r="C246" s="2" t="s">
        <v>11</v>
      </c>
      <c r="D246" s="2" t="s">
        <v>5</v>
      </c>
      <c r="E246" s="4">
        <f>((I246^2)/(2*(I245^2)))+((G246^2)/(3*(G245^2)))</f>
        <v>0.44444444444444442</v>
      </c>
      <c r="G246" s="2">
        <f>STDEV(H242:H244)</f>
        <v>2792.5279999999998</v>
      </c>
      <c r="I246" s="2">
        <f>STDEV(I242:I244)</f>
        <v>1480.96161408998</v>
      </c>
    </row>
    <row r="247" spans="1:9" x14ac:dyDescent="0.25">
      <c r="A247" s="2" t="s">
        <v>12</v>
      </c>
      <c r="B247" s="2" t="s">
        <v>10</v>
      </c>
      <c r="C247" s="2" t="s">
        <v>11</v>
      </c>
      <c r="D247" s="2">
        <v>1</v>
      </c>
      <c r="G247" s="2">
        <v>2559.8173333333334</v>
      </c>
      <c r="H247" s="2">
        <v>1396.2639999999999</v>
      </c>
    </row>
    <row r="248" spans="1:9" x14ac:dyDescent="0.25">
      <c r="A248" s="2" t="s">
        <v>12</v>
      </c>
      <c r="B248" s="2" t="s">
        <v>10</v>
      </c>
      <c r="C248" s="2" t="s">
        <v>11</v>
      </c>
      <c r="D248" s="2">
        <v>2</v>
      </c>
      <c r="G248" s="2">
        <v>2559.8173333333334</v>
      </c>
      <c r="H248" s="2">
        <v>4886.924</v>
      </c>
      <c r="I248" s="2">
        <v>698.13199999999995</v>
      </c>
    </row>
    <row r="249" spans="1:9" x14ac:dyDescent="0.25">
      <c r="A249" s="2" t="s">
        <v>12</v>
      </c>
      <c r="B249" s="2" t="s">
        <v>10</v>
      </c>
      <c r="C249" s="2" t="s">
        <v>11</v>
      </c>
      <c r="D249" s="2">
        <v>3</v>
      </c>
      <c r="G249" s="2">
        <v>2559.8173333333334</v>
      </c>
      <c r="H249" s="2">
        <v>1396.2639999999999</v>
      </c>
      <c r="I249" s="2">
        <v>698.13199999999995</v>
      </c>
    </row>
    <row r="250" spans="1:9" x14ac:dyDescent="0.25">
      <c r="A250" s="2" t="s">
        <v>12</v>
      </c>
      <c r="B250" s="2" t="s">
        <v>10</v>
      </c>
      <c r="C250" s="2" t="s">
        <v>11</v>
      </c>
      <c r="D250" s="2" t="s">
        <v>4</v>
      </c>
      <c r="E250" s="2">
        <f>LN(I250/G250)</f>
        <v>-1.2992829841302609</v>
      </c>
      <c r="G250" s="2">
        <f>AVERAGE(H247:H249)</f>
        <v>2559.8173333333334</v>
      </c>
      <c r="I250" s="2">
        <f>AVERAGE(I247:I249)</f>
        <v>698.13199999999995</v>
      </c>
    </row>
    <row r="251" spans="1:9" x14ac:dyDescent="0.25">
      <c r="A251" s="2" t="s">
        <v>12</v>
      </c>
      <c r="B251" s="2" t="s">
        <v>10</v>
      </c>
      <c r="C251" s="2" t="s">
        <v>11</v>
      </c>
      <c r="D251" s="2" t="s">
        <v>5</v>
      </c>
      <c r="E251" s="4">
        <f>((I251^2)/(2*(I250^2)))+((G251^2)/(3*(G250^2)))</f>
        <v>0.20661157024793386</v>
      </c>
      <c r="G251" s="2">
        <f>STDEV(H247:H249)</f>
        <v>2015.333490649459</v>
      </c>
      <c r="I251" s="2">
        <f>STDEV(I247:I249)</f>
        <v>0</v>
      </c>
    </row>
    <row r="252" spans="1:9" x14ac:dyDescent="0.25">
      <c r="A252" s="2" t="s">
        <v>13</v>
      </c>
      <c r="B252" s="2" t="s">
        <v>10</v>
      </c>
      <c r="C252" s="2" t="s">
        <v>11</v>
      </c>
      <c r="D252" s="2">
        <v>1</v>
      </c>
      <c r="E252" s="6"/>
      <c r="G252" s="6">
        <v>0</v>
      </c>
      <c r="H252" s="6">
        <v>0</v>
      </c>
      <c r="I252" s="6"/>
    </row>
    <row r="253" spans="1:9" x14ac:dyDescent="0.25">
      <c r="A253" s="2" t="s">
        <v>13</v>
      </c>
      <c r="B253" s="2" t="s">
        <v>10</v>
      </c>
      <c r="C253" s="2" t="s">
        <v>11</v>
      </c>
      <c r="D253" s="2">
        <v>2</v>
      </c>
      <c r="E253" s="6"/>
      <c r="G253" s="6">
        <v>0</v>
      </c>
      <c r="H253" s="6">
        <v>0</v>
      </c>
      <c r="I253" s="6">
        <v>0</v>
      </c>
    </row>
    <row r="254" spans="1:9" x14ac:dyDescent="0.25">
      <c r="A254" s="2" t="s">
        <v>13</v>
      </c>
      <c r="B254" s="2" t="s">
        <v>10</v>
      </c>
      <c r="C254" s="2" t="s">
        <v>11</v>
      </c>
      <c r="D254" s="2">
        <v>3</v>
      </c>
      <c r="E254" s="6"/>
      <c r="G254" s="6">
        <v>0</v>
      </c>
      <c r="H254" s="6">
        <v>0</v>
      </c>
      <c r="I254" s="6">
        <v>698.13199999999995</v>
      </c>
    </row>
    <row r="255" spans="1:9" x14ac:dyDescent="0.25">
      <c r="A255" s="2" t="s">
        <v>13</v>
      </c>
      <c r="B255" s="2" t="s">
        <v>10</v>
      </c>
      <c r="C255" s="2" t="s">
        <v>11</v>
      </c>
      <c r="D255" s="2" t="s">
        <v>4</v>
      </c>
      <c r="E255" s="6">
        <v>0</v>
      </c>
      <c r="G255" s="6">
        <v>0</v>
      </c>
      <c r="H255" s="6"/>
    </row>
    <row r="256" spans="1:9" x14ac:dyDescent="0.25">
      <c r="A256" s="2" t="s">
        <v>13</v>
      </c>
      <c r="B256" s="2" t="s">
        <v>10</v>
      </c>
      <c r="C256" s="2" t="s">
        <v>11</v>
      </c>
      <c r="D256" s="2" t="s">
        <v>5</v>
      </c>
      <c r="E256" s="6">
        <v>0</v>
      </c>
      <c r="G256" s="6">
        <v>0</v>
      </c>
      <c r="H256" s="6"/>
    </row>
    <row r="257" spans="1:9" x14ac:dyDescent="0.25">
      <c r="A257" s="2" t="s">
        <v>14</v>
      </c>
      <c r="B257" s="2" t="s">
        <v>10</v>
      </c>
      <c r="C257" s="2" t="s">
        <v>11</v>
      </c>
      <c r="D257" s="2">
        <v>1</v>
      </c>
      <c r="G257" s="2">
        <v>2559.817333333333</v>
      </c>
      <c r="H257" s="2">
        <v>2094.3959999999997</v>
      </c>
    </row>
    <row r="258" spans="1:9" x14ac:dyDescent="0.25">
      <c r="A258" s="2" t="s">
        <v>14</v>
      </c>
      <c r="B258" s="2" t="s">
        <v>10</v>
      </c>
      <c r="C258" s="2" t="s">
        <v>11</v>
      </c>
      <c r="D258" s="2">
        <v>2</v>
      </c>
      <c r="G258" s="2">
        <v>2559.817333333333</v>
      </c>
      <c r="H258" s="2">
        <v>2792.5279999999998</v>
      </c>
      <c r="I258" s="2">
        <v>698.13199999999995</v>
      </c>
    </row>
    <row r="259" spans="1:9" x14ac:dyDescent="0.25">
      <c r="A259" s="2" t="s">
        <v>14</v>
      </c>
      <c r="B259" s="2" t="s">
        <v>10</v>
      </c>
      <c r="C259" s="2" t="s">
        <v>11</v>
      </c>
      <c r="D259" s="2">
        <v>3</v>
      </c>
      <c r="G259" s="2">
        <v>2559.817333333333</v>
      </c>
      <c r="H259" s="2">
        <v>2792.5279999999998</v>
      </c>
      <c r="I259" s="2">
        <v>1396.2639999999999</v>
      </c>
    </row>
    <row r="260" spans="1:9" x14ac:dyDescent="0.25">
      <c r="A260" s="2" t="s">
        <v>14</v>
      </c>
      <c r="B260" s="2" t="s">
        <v>10</v>
      </c>
      <c r="C260" s="2" t="s">
        <v>11</v>
      </c>
      <c r="D260" s="2" t="s">
        <v>4</v>
      </c>
      <c r="E260" s="2">
        <f>LN(I260/G260)</f>
        <v>-0.89381787602209639</v>
      </c>
      <c r="G260" s="2">
        <f>AVERAGE(H257:H259)</f>
        <v>2559.817333333333</v>
      </c>
      <c r="I260" s="2">
        <f>AVERAGE(I257:I259)</f>
        <v>1047.1979999999999</v>
      </c>
    </row>
    <row r="261" spans="1:9" x14ac:dyDescent="0.25">
      <c r="A261" s="2" t="s">
        <v>14</v>
      </c>
      <c r="B261" s="2" t="s">
        <v>10</v>
      </c>
      <c r="C261" s="2" t="s">
        <v>11</v>
      </c>
      <c r="D261" s="2" t="s">
        <v>5</v>
      </c>
      <c r="E261" s="4">
        <f>((I261^2)/(2*(I260^2)))+((G261^2)/(3*(G260^2)))</f>
        <v>0.11937557392102861</v>
      </c>
      <c r="G261" s="2">
        <f>STDEV(H257:H259)</f>
        <v>403.0666981298927</v>
      </c>
      <c r="I261" s="2">
        <f>STDEV(I257:I259)</f>
        <v>493.65387136332697</v>
      </c>
    </row>
    <row r="262" spans="1:9" x14ac:dyDescent="0.25">
      <c r="A262" s="2" t="s">
        <v>15</v>
      </c>
      <c r="B262" s="2" t="s">
        <v>10</v>
      </c>
      <c r="C262" s="2" t="s">
        <v>11</v>
      </c>
      <c r="D262" s="2">
        <v>1</v>
      </c>
      <c r="G262" s="2">
        <v>6748.6093333333338</v>
      </c>
      <c r="H262" s="2">
        <v>1396.2639999999999</v>
      </c>
    </row>
    <row r="263" spans="1:9" x14ac:dyDescent="0.25">
      <c r="A263" s="2" t="s">
        <v>15</v>
      </c>
      <c r="B263" s="2" t="s">
        <v>10</v>
      </c>
      <c r="C263" s="2" t="s">
        <v>11</v>
      </c>
      <c r="D263" s="2">
        <v>2</v>
      </c>
      <c r="G263" s="2">
        <v>6748.6093333333338</v>
      </c>
      <c r="H263" s="2">
        <v>4886.924</v>
      </c>
      <c r="I263" s="2">
        <v>2792.5279999999998</v>
      </c>
    </row>
    <row r="264" spans="1:9" x14ac:dyDescent="0.25">
      <c r="A264" s="2" t="s">
        <v>15</v>
      </c>
      <c r="B264" s="2" t="s">
        <v>10</v>
      </c>
      <c r="C264" s="2" t="s">
        <v>11</v>
      </c>
      <c r="D264" s="2">
        <v>3</v>
      </c>
      <c r="G264" s="2">
        <v>6748.6093333333338</v>
      </c>
      <c r="H264" s="2">
        <v>13962.64</v>
      </c>
      <c r="I264" s="2">
        <v>6981.32</v>
      </c>
    </row>
    <row r="265" spans="1:9" x14ac:dyDescent="0.25">
      <c r="A265" s="2" t="s">
        <v>15</v>
      </c>
      <c r="B265" s="2" t="s">
        <v>10</v>
      </c>
      <c r="C265" s="2" t="s">
        <v>11</v>
      </c>
      <c r="D265" s="2" t="s">
        <v>4</v>
      </c>
      <c r="E265" s="2">
        <f>LN(I265/G265)</f>
        <v>-0.32277339226305102</v>
      </c>
      <c r="G265" s="2">
        <f>AVERAGE(H262:H264)</f>
        <v>6748.6093333333338</v>
      </c>
      <c r="I265" s="2">
        <f>AVERAGE(I262:I264)</f>
        <v>4886.924</v>
      </c>
    </row>
    <row r="266" spans="1:9" x14ac:dyDescent="0.25">
      <c r="A266" s="2" t="s">
        <v>15</v>
      </c>
      <c r="B266" s="2" t="s">
        <v>10</v>
      </c>
      <c r="C266" s="2" t="s">
        <v>11</v>
      </c>
      <c r="D266" s="2" t="s">
        <v>5</v>
      </c>
      <c r="E266" s="4">
        <f>((I266^2)/(2*(I265^2)))+((G266^2)/(3*(G265^2)))</f>
        <v>0.49164017568977625</v>
      </c>
      <c r="G266" s="2">
        <f>STDEV(H262:H264)</f>
        <v>6486.7446114060413</v>
      </c>
      <c r="I266" s="2">
        <f>STDEV(I262:I264)</f>
        <v>2961.92322817996</v>
      </c>
    </row>
    <row r="267" spans="1:9" x14ac:dyDescent="0.25">
      <c r="A267" s="2" t="s">
        <v>16</v>
      </c>
      <c r="B267" s="2" t="s">
        <v>10</v>
      </c>
      <c r="C267" s="2" t="s">
        <v>11</v>
      </c>
      <c r="D267" s="2">
        <v>1</v>
      </c>
      <c r="G267" s="2">
        <v>6050.4773333333333</v>
      </c>
      <c r="H267" s="2">
        <v>6981.32</v>
      </c>
    </row>
    <row r="268" spans="1:9" x14ac:dyDescent="0.25">
      <c r="A268" s="2" t="s">
        <v>16</v>
      </c>
      <c r="B268" s="2" t="s">
        <v>10</v>
      </c>
      <c r="C268" s="2" t="s">
        <v>11</v>
      </c>
      <c r="D268" s="2">
        <v>2</v>
      </c>
      <c r="G268" s="2">
        <v>6050.4773333333333</v>
      </c>
      <c r="H268" s="2">
        <v>6981.32</v>
      </c>
      <c r="I268" s="2">
        <v>4886.924</v>
      </c>
    </row>
    <row r="269" spans="1:9" x14ac:dyDescent="0.25">
      <c r="A269" s="2" t="s">
        <v>16</v>
      </c>
      <c r="B269" s="2" t="s">
        <v>10</v>
      </c>
      <c r="C269" s="2" t="s">
        <v>11</v>
      </c>
      <c r="D269" s="2">
        <v>3</v>
      </c>
      <c r="G269" s="2">
        <v>6050.4773333333333</v>
      </c>
      <c r="H269" s="2">
        <v>4188.7919999999995</v>
      </c>
      <c r="I269" s="2">
        <v>698.13199999999995</v>
      </c>
    </row>
    <row r="270" spans="1:9" x14ac:dyDescent="0.25">
      <c r="A270" s="2" t="s">
        <v>16</v>
      </c>
      <c r="B270" s="2" t="s">
        <v>10</v>
      </c>
      <c r="C270" s="2" t="s">
        <v>11</v>
      </c>
      <c r="D270" s="2" t="s">
        <v>4</v>
      </c>
      <c r="E270" s="2">
        <f>LN(I270/G270)</f>
        <v>-0.77318988823348178</v>
      </c>
      <c r="G270" s="2">
        <f>AVERAGE(H267:H269)</f>
        <v>6050.4773333333333</v>
      </c>
      <c r="I270" s="2">
        <f>AVERAGE(I267:I269)</f>
        <v>2792.5279999999998</v>
      </c>
    </row>
    <row r="271" spans="1:9" x14ac:dyDescent="0.25">
      <c r="A271" s="2" t="s">
        <v>16</v>
      </c>
      <c r="B271" s="2" t="s">
        <v>10</v>
      </c>
      <c r="C271" s="2" t="s">
        <v>11</v>
      </c>
      <c r="D271" s="2" t="s">
        <v>5</v>
      </c>
      <c r="E271" s="4">
        <f>((I271^2)/(2*(I270^2)))+((G271^2)/(3*(G270^2)))</f>
        <v>0.58616863905325434</v>
      </c>
      <c r="G271" s="2">
        <f>STDEV(H267:H269)</f>
        <v>1612.2667925195617</v>
      </c>
      <c r="I271" s="2">
        <f>STDEV(I267:I269)</f>
        <v>2961.9232281799609</v>
      </c>
    </row>
    <row r="272" spans="1:9" x14ac:dyDescent="0.25">
      <c r="A272" s="2" t="s">
        <v>17</v>
      </c>
      <c r="B272" s="2" t="s">
        <v>10</v>
      </c>
      <c r="C272" s="2" t="s">
        <v>11</v>
      </c>
      <c r="D272" s="2">
        <v>1</v>
      </c>
      <c r="G272" s="2">
        <v>23736.487999999998</v>
      </c>
      <c r="H272" s="2">
        <v>10471.98</v>
      </c>
    </row>
    <row r="273" spans="1:9" x14ac:dyDescent="0.25">
      <c r="A273" s="2" t="s">
        <v>17</v>
      </c>
      <c r="B273" s="2" t="s">
        <v>10</v>
      </c>
      <c r="C273" s="2" t="s">
        <v>11</v>
      </c>
      <c r="D273" s="2">
        <v>2</v>
      </c>
      <c r="G273" s="2">
        <v>23736.487999999998</v>
      </c>
      <c r="H273" s="2">
        <v>32812.203999999998</v>
      </c>
      <c r="I273" s="2">
        <v>25830.883999999998</v>
      </c>
    </row>
    <row r="274" spans="1:9" x14ac:dyDescent="0.25">
      <c r="A274" s="2" t="s">
        <v>17</v>
      </c>
      <c r="B274" s="2" t="s">
        <v>10</v>
      </c>
      <c r="C274" s="2" t="s">
        <v>11</v>
      </c>
      <c r="D274" s="2">
        <v>3</v>
      </c>
      <c r="G274" s="2">
        <v>23736.487999999998</v>
      </c>
      <c r="H274" s="2">
        <v>27925.279999999999</v>
      </c>
      <c r="I274" s="2">
        <v>23038.356</v>
      </c>
    </row>
    <row r="275" spans="1:9" x14ac:dyDescent="0.25">
      <c r="A275" s="2" t="s">
        <v>17</v>
      </c>
      <c r="B275" s="2" t="s">
        <v>10</v>
      </c>
      <c r="C275" s="2" t="s">
        <v>11</v>
      </c>
      <c r="D275" s="2" t="s">
        <v>4</v>
      </c>
      <c r="E275" s="2">
        <f>LN(I275/G275)</f>
        <v>2.8987536873252406E-2</v>
      </c>
      <c r="G275" s="2">
        <f>AVERAGE(H272:H274)</f>
        <v>23736.487999999998</v>
      </c>
      <c r="I275" s="2">
        <f>AVERAGE(I272:I274)</f>
        <v>24434.62</v>
      </c>
    </row>
    <row r="276" spans="1:9" x14ac:dyDescent="0.25">
      <c r="A276" s="2" t="s">
        <v>17</v>
      </c>
      <c r="B276" s="2" t="s">
        <v>10</v>
      </c>
      <c r="C276" s="2" t="s">
        <v>11</v>
      </c>
      <c r="D276" s="2" t="s">
        <v>5</v>
      </c>
      <c r="E276" s="4">
        <f>((I276^2)/(2*(I275^2)))+((G276^2)/(3*(G275^2)))</f>
        <v>8.4868535649554058E-2</v>
      </c>
      <c r="G276" s="2">
        <f>STDEV(H272:H274)</f>
        <v>11744.398064907038</v>
      </c>
      <c r="I276" s="2">
        <f>STDEV(I272:I274)</f>
        <v>1974.6154854533061</v>
      </c>
    </row>
    <row r="277" spans="1:9" x14ac:dyDescent="0.25">
      <c r="A277" s="2" t="s">
        <v>18</v>
      </c>
      <c r="B277" s="2" t="s">
        <v>10</v>
      </c>
      <c r="C277" s="2" t="s">
        <v>11</v>
      </c>
      <c r="D277" s="2">
        <v>1</v>
      </c>
      <c r="E277" s="6"/>
      <c r="G277" s="6">
        <v>0</v>
      </c>
      <c r="H277" s="6">
        <v>0</v>
      </c>
      <c r="I277" s="6">
        <v>0</v>
      </c>
    </row>
    <row r="278" spans="1:9" x14ac:dyDescent="0.25">
      <c r="A278" s="2" t="s">
        <v>18</v>
      </c>
      <c r="B278" s="2" t="s">
        <v>10</v>
      </c>
      <c r="C278" s="2" t="s">
        <v>11</v>
      </c>
      <c r="D278" s="2">
        <v>2</v>
      </c>
      <c r="E278" s="6"/>
      <c r="G278" s="6">
        <v>0</v>
      </c>
      <c r="H278" s="6">
        <v>0</v>
      </c>
      <c r="I278" s="6">
        <v>0</v>
      </c>
    </row>
    <row r="279" spans="1:9" x14ac:dyDescent="0.25">
      <c r="A279" s="2" t="s">
        <v>18</v>
      </c>
      <c r="B279" s="2" t="s">
        <v>10</v>
      </c>
      <c r="C279" s="2" t="s">
        <v>11</v>
      </c>
      <c r="D279" s="2">
        <v>3</v>
      </c>
      <c r="E279" s="6"/>
      <c r="G279" s="6">
        <v>0</v>
      </c>
      <c r="H279" s="6">
        <v>0</v>
      </c>
      <c r="I279" s="6">
        <v>0</v>
      </c>
    </row>
    <row r="280" spans="1:9" x14ac:dyDescent="0.25">
      <c r="A280" s="2" t="s">
        <v>18</v>
      </c>
      <c r="B280" s="2" t="s">
        <v>10</v>
      </c>
      <c r="C280" s="2" t="s">
        <v>11</v>
      </c>
      <c r="D280" s="2" t="s">
        <v>4</v>
      </c>
      <c r="E280" s="6">
        <v>0</v>
      </c>
      <c r="G280" s="6">
        <v>0</v>
      </c>
      <c r="H280" s="6"/>
    </row>
    <row r="281" spans="1:9" x14ac:dyDescent="0.25">
      <c r="A281" s="2" t="s">
        <v>18</v>
      </c>
      <c r="B281" s="2" t="s">
        <v>10</v>
      </c>
      <c r="C281" s="2" t="s">
        <v>11</v>
      </c>
      <c r="D281" s="2" t="s">
        <v>5</v>
      </c>
      <c r="E281" s="6">
        <v>0</v>
      </c>
      <c r="G281" s="6">
        <v>0</v>
      </c>
      <c r="H281" s="6"/>
    </row>
    <row r="282" spans="1:9" x14ac:dyDescent="0.25">
      <c r="A282" s="2" t="s">
        <v>19</v>
      </c>
      <c r="B282" s="2" t="s">
        <v>10</v>
      </c>
      <c r="C282" s="2" t="s">
        <v>11</v>
      </c>
      <c r="D282" s="2">
        <v>1</v>
      </c>
      <c r="G282" s="8">
        <v>6050.4773333333324</v>
      </c>
      <c r="H282" s="8">
        <v>6981.32</v>
      </c>
    </row>
    <row r="283" spans="1:9" x14ac:dyDescent="0.25">
      <c r="A283" s="2" t="s">
        <v>19</v>
      </c>
      <c r="B283" s="2" t="s">
        <v>10</v>
      </c>
      <c r="C283" s="2" t="s">
        <v>11</v>
      </c>
      <c r="D283" s="2">
        <v>2</v>
      </c>
      <c r="G283" s="8">
        <v>6050.4773333333324</v>
      </c>
      <c r="H283" s="2">
        <v>6283.1879999999992</v>
      </c>
      <c r="I283" s="2">
        <v>4188.7919999999995</v>
      </c>
    </row>
    <row r="284" spans="1:9" x14ac:dyDescent="0.25">
      <c r="A284" s="2" t="s">
        <v>19</v>
      </c>
      <c r="B284" s="2" t="s">
        <v>10</v>
      </c>
      <c r="C284" s="2" t="s">
        <v>11</v>
      </c>
      <c r="D284" s="2">
        <v>3</v>
      </c>
      <c r="G284" s="8">
        <v>6050.4773333333324</v>
      </c>
      <c r="H284" s="2">
        <v>4886.924</v>
      </c>
      <c r="I284" s="2">
        <v>6283.1879999999992</v>
      </c>
    </row>
    <row r="285" spans="1:9" x14ac:dyDescent="0.25">
      <c r="A285" s="2" t="s">
        <v>19</v>
      </c>
      <c r="B285" s="2" t="s">
        <v>10</v>
      </c>
      <c r="C285" s="2" t="s">
        <v>11</v>
      </c>
      <c r="D285" s="2" t="s">
        <v>4</v>
      </c>
      <c r="E285" s="2">
        <f>LN(I285/G285)</f>
        <v>-0.14458122881110744</v>
      </c>
      <c r="G285" s="2">
        <f>AVERAGE(H282:H284)</f>
        <v>6050.4773333333324</v>
      </c>
      <c r="I285" s="2">
        <f>AVERAGE(I282:I284)</f>
        <v>5235.99</v>
      </c>
    </row>
    <row r="286" spans="1:9" x14ac:dyDescent="0.25">
      <c r="A286" s="2" t="s">
        <v>19</v>
      </c>
      <c r="B286" s="2" t="s">
        <v>10</v>
      </c>
      <c r="C286" s="2" t="s">
        <v>11</v>
      </c>
      <c r="D286" s="2" t="s">
        <v>5</v>
      </c>
      <c r="E286" s="4">
        <f>((I286^2)/(2*(I285^2)))+((G286^2)/(3*(G285^2)))</f>
        <v>5.0355029585798641E-2</v>
      </c>
      <c r="G286" s="2">
        <f>STDEV(H282:H284)</f>
        <v>1066.4142450236393</v>
      </c>
      <c r="I286" s="2">
        <f>STDEV(I282:I284)</f>
        <v>1480.9616140899761</v>
      </c>
    </row>
    <row r="287" spans="1:9" x14ac:dyDescent="0.25">
      <c r="A287" s="2" t="s">
        <v>20</v>
      </c>
      <c r="B287" s="2" t="s">
        <v>10</v>
      </c>
      <c r="C287" s="2" t="s">
        <v>11</v>
      </c>
      <c r="D287" s="2">
        <v>1</v>
      </c>
      <c r="E287" s="6"/>
      <c r="G287" s="6">
        <v>0</v>
      </c>
      <c r="H287" s="6">
        <v>0</v>
      </c>
      <c r="I287" s="6">
        <v>0</v>
      </c>
    </row>
    <row r="288" spans="1:9" x14ac:dyDescent="0.25">
      <c r="A288" s="2" t="s">
        <v>20</v>
      </c>
      <c r="B288" s="2" t="s">
        <v>10</v>
      </c>
      <c r="C288" s="2" t="s">
        <v>11</v>
      </c>
      <c r="D288" s="2">
        <v>2</v>
      </c>
      <c r="E288" s="6"/>
      <c r="G288" s="6">
        <v>0</v>
      </c>
      <c r="H288" s="6">
        <v>0</v>
      </c>
      <c r="I288" s="6">
        <v>0</v>
      </c>
    </row>
    <row r="289" spans="1:9" x14ac:dyDescent="0.25">
      <c r="A289" s="2" t="s">
        <v>20</v>
      </c>
      <c r="B289" s="2" t="s">
        <v>10</v>
      </c>
      <c r="C289" s="2" t="s">
        <v>11</v>
      </c>
      <c r="D289" s="2">
        <v>3</v>
      </c>
      <c r="E289" s="6"/>
      <c r="G289" s="6">
        <v>0</v>
      </c>
      <c r="H289" s="6">
        <v>0</v>
      </c>
      <c r="I289" s="6">
        <v>0</v>
      </c>
    </row>
    <row r="290" spans="1:9" x14ac:dyDescent="0.25">
      <c r="A290" s="2" t="s">
        <v>20</v>
      </c>
      <c r="B290" s="2" t="s">
        <v>10</v>
      </c>
      <c r="C290" s="2" t="s">
        <v>11</v>
      </c>
      <c r="D290" s="2" t="s">
        <v>4</v>
      </c>
      <c r="E290" s="6">
        <v>0</v>
      </c>
      <c r="G290" s="6">
        <v>0</v>
      </c>
      <c r="H290" s="6"/>
    </row>
    <row r="291" spans="1:9" x14ac:dyDescent="0.25">
      <c r="A291" s="2" t="s">
        <v>20</v>
      </c>
      <c r="B291" s="2" t="s">
        <v>10</v>
      </c>
      <c r="C291" s="2" t="s">
        <v>11</v>
      </c>
      <c r="D291" s="2" t="s">
        <v>5</v>
      </c>
      <c r="E291" s="6">
        <v>0</v>
      </c>
      <c r="G291" s="6">
        <v>0</v>
      </c>
      <c r="H291" s="6"/>
    </row>
    <row r="292" spans="1:9" x14ac:dyDescent="0.25">
      <c r="A292" s="2" t="s">
        <v>21</v>
      </c>
      <c r="B292" s="2" t="s">
        <v>10</v>
      </c>
      <c r="C292" s="2" t="s">
        <v>11</v>
      </c>
      <c r="D292" s="2">
        <v>1</v>
      </c>
      <c r="G292" s="2">
        <v>7214.0306666666656</v>
      </c>
      <c r="H292" s="2">
        <v>2094.3959999999997</v>
      </c>
    </row>
    <row r="293" spans="1:9" x14ac:dyDescent="0.25">
      <c r="A293" s="2" t="s">
        <v>21</v>
      </c>
      <c r="B293" s="2" t="s">
        <v>10</v>
      </c>
      <c r="C293" s="2" t="s">
        <v>11</v>
      </c>
      <c r="D293" s="2">
        <v>2</v>
      </c>
      <c r="G293" s="2">
        <v>7214.0306666666656</v>
      </c>
      <c r="H293" s="2">
        <v>10471.98</v>
      </c>
      <c r="I293" s="2">
        <v>10471.98</v>
      </c>
    </row>
    <row r="294" spans="1:9" x14ac:dyDescent="0.25">
      <c r="A294" s="2" t="s">
        <v>21</v>
      </c>
      <c r="B294" s="2" t="s">
        <v>10</v>
      </c>
      <c r="C294" s="2" t="s">
        <v>11</v>
      </c>
      <c r="D294" s="2">
        <v>3</v>
      </c>
      <c r="G294" s="2">
        <v>7214.0306666666656</v>
      </c>
      <c r="H294" s="2">
        <v>9075.7159999999985</v>
      </c>
      <c r="I294" s="2">
        <v>7679.4519999999993</v>
      </c>
    </row>
    <row r="295" spans="1:9" x14ac:dyDescent="0.25">
      <c r="A295" s="2" t="s">
        <v>21</v>
      </c>
      <c r="B295" s="2" t="s">
        <v>10</v>
      </c>
      <c r="C295" s="2" t="s">
        <v>11</v>
      </c>
      <c r="D295" s="2" t="s">
        <v>4</v>
      </c>
      <c r="E295" s="2">
        <f>LN(I295/G295)</f>
        <v>0.22957444164450036</v>
      </c>
      <c r="G295" s="2">
        <f>AVERAGE(H292:H294)</f>
        <v>7214.0306666666656</v>
      </c>
      <c r="I295" s="2">
        <f>AVERAGE(I292:I294)</f>
        <v>9075.7160000000003</v>
      </c>
    </row>
    <row r="296" spans="1:9" x14ac:dyDescent="0.25">
      <c r="A296" s="2" t="s">
        <v>21</v>
      </c>
      <c r="B296" s="2" t="s">
        <v>10</v>
      </c>
      <c r="C296" s="2" t="s">
        <v>11</v>
      </c>
      <c r="D296" s="2" t="s">
        <v>5</v>
      </c>
      <c r="E296" s="4">
        <f>((I296^2)/(2*(I295^2)))+((G296^2)/(3*(G295^2)))</f>
        <v>0.15270089711777043</v>
      </c>
      <c r="G296" s="2">
        <f>STDEV(H292:H294)</f>
        <v>4488.3607953823575</v>
      </c>
      <c r="I296" s="2">
        <f>STDEV(I292:I294)</f>
        <v>1974.6154854532965</v>
      </c>
    </row>
    <row r="297" spans="1:9" x14ac:dyDescent="0.25">
      <c r="A297" s="2" t="s">
        <v>22</v>
      </c>
      <c r="B297" s="2" t="s">
        <v>10</v>
      </c>
      <c r="C297" s="2" t="s">
        <v>11</v>
      </c>
      <c r="D297" s="2">
        <v>1</v>
      </c>
      <c r="G297" s="2">
        <v>6283.1879999999992</v>
      </c>
      <c r="H297" s="2">
        <v>4886.924</v>
      </c>
    </row>
    <row r="298" spans="1:9" x14ac:dyDescent="0.25">
      <c r="A298" s="2" t="s">
        <v>22</v>
      </c>
      <c r="B298" s="2" t="s">
        <v>10</v>
      </c>
      <c r="C298" s="2" t="s">
        <v>11</v>
      </c>
      <c r="D298" s="2">
        <v>2</v>
      </c>
      <c r="G298" s="2">
        <v>6283.1879999999992</v>
      </c>
      <c r="H298" s="2">
        <v>5585.0559999999996</v>
      </c>
      <c r="I298" s="2">
        <v>4886.924</v>
      </c>
    </row>
    <row r="299" spans="1:9" x14ac:dyDescent="0.25">
      <c r="A299" s="2" t="s">
        <v>22</v>
      </c>
      <c r="B299" s="2" t="s">
        <v>10</v>
      </c>
      <c r="C299" s="2" t="s">
        <v>11</v>
      </c>
      <c r="D299" s="2">
        <v>3</v>
      </c>
      <c r="G299" s="2">
        <v>6283.1879999999992</v>
      </c>
      <c r="H299" s="2">
        <v>8377.5839999999989</v>
      </c>
      <c r="I299" s="2">
        <v>3490.66</v>
      </c>
    </row>
    <row r="300" spans="1:9" x14ac:dyDescent="0.25">
      <c r="A300" s="2" t="s">
        <v>22</v>
      </c>
      <c r="B300" s="2" t="s">
        <v>10</v>
      </c>
      <c r="C300" s="2" t="s">
        <v>11</v>
      </c>
      <c r="D300" s="2" t="s">
        <v>4</v>
      </c>
      <c r="E300" s="2">
        <f>LN(I300/G300)</f>
        <v>-0.40546510810816444</v>
      </c>
      <c r="G300" s="2">
        <f>AVERAGE(H297:H299)</f>
        <v>6283.1879999999992</v>
      </c>
      <c r="I300" s="2">
        <f>AVERAGE(I297:I299)</f>
        <v>4188.7919999999995</v>
      </c>
    </row>
    <row r="301" spans="1:9" x14ac:dyDescent="0.25">
      <c r="A301" s="2" t="s">
        <v>22</v>
      </c>
      <c r="B301" s="2" t="s">
        <v>10</v>
      </c>
      <c r="C301" s="2" t="s">
        <v>11</v>
      </c>
      <c r="D301" s="2" t="s">
        <v>5</v>
      </c>
      <c r="E301" s="4">
        <f>((I301^2)/(2*(I300^2)))+((G301^2)/(3*(G300^2)))</f>
        <v>5.658436213991784E-2</v>
      </c>
      <c r="G301" s="2">
        <f>STDEV(H297:H299)</f>
        <v>1847.0836542961449</v>
      </c>
      <c r="I301" s="2">
        <f>STDEV(I297:I299)</f>
        <v>987.30774272665576</v>
      </c>
    </row>
    <row r="302" spans="1:9" x14ac:dyDescent="0.25">
      <c r="A302" s="2" t="s">
        <v>23</v>
      </c>
      <c r="B302" s="2" t="s">
        <v>10</v>
      </c>
      <c r="C302" s="2" t="s">
        <v>11</v>
      </c>
      <c r="D302" s="2">
        <v>1</v>
      </c>
      <c r="G302" s="2">
        <v>232.71066666666664</v>
      </c>
      <c r="H302" s="2">
        <v>698.13199999999995</v>
      </c>
    </row>
    <row r="303" spans="1:9" x14ac:dyDescent="0.25">
      <c r="A303" s="2" t="s">
        <v>23</v>
      </c>
      <c r="B303" s="2" t="s">
        <v>10</v>
      </c>
      <c r="C303" s="2" t="s">
        <v>11</v>
      </c>
      <c r="D303" s="2">
        <v>2</v>
      </c>
      <c r="G303" s="2">
        <v>232.71066666666664</v>
      </c>
      <c r="H303" s="2">
        <v>0</v>
      </c>
      <c r="I303" s="2">
        <v>3490.66</v>
      </c>
    </row>
    <row r="304" spans="1:9" x14ac:dyDescent="0.25">
      <c r="A304" s="2" t="s">
        <v>23</v>
      </c>
      <c r="B304" s="2" t="s">
        <v>10</v>
      </c>
      <c r="C304" s="2" t="s">
        <v>11</v>
      </c>
      <c r="D304" s="2">
        <v>3</v>
      </c>
      <c r="G304" s="2">
        <v>232.71066666666664</v>
      </c>
      <c r="H304" s="2">
        <v>0</v>
      </c>
      <c r="I304" s="2">
        <v>698.13199999999995</v>
      </c>
    </row>
    <row r="305" spans="1:9" x14ac:dyDescent="0.25">
      <c r="A305" s="2" t="s">
        <v>23</v>
      </c>
      <c r="B305" s="2" t="s">
        <v>10</v>
      </c>
      <c r="C305" s="2" t="s">
        <v>11</v>
      </c>
      <c r="D305" s="2" t="s">
        <v>4</v>
      </c>
      <c r="E305" s="2">
        <f>LN(I305/G305)</f>
        <v>2.1972245773362196</v>
      </c>
      <c r="G305" s="2">
        <f>AVERAGE(H302:H304)</f>
        <v>232.71066666666664</v>
      </c>
      <c r="I305" s="2">
        <f>AVERAGE(I302:I304)</f>
        <v>2094.3959999999997</v>
      </c>
    </row>
    <row r="306" spans="1:9" x14ac:dyDescent="0.25">
      <c r="A306" s="2" t="s">
        <v>23</v>
      </c>
      <c r="B306" s="2" t="s">
        <v>10</v>
      </c>
      <c r="C306" s="2" t="s">
        <v>11</v>
      </c>
      <c r="D306" s="2" t="s">
        <v>5</v>
      </c>
      <c r="E306" s="4">
        <f>((I306^2)/(2*(I305^2)))+((G306^2)/(3*(G305^2)))</f>
        <v>1.4444444444444446</v>
      </c>
      <c r="G306" s="2">
        <f>STDEV(H302:H304)</f>
        <v>403.06669812989179</v>
      </c>
      <c r="I306" s="2">
        <f>STDEV(I302:I304)</f>
        <v>1974.6154854533074</v>
      </c>
    </row>
    <row r="307" spans="1:9" x14ac:dyDescent="0.25">
      <c r="A307" s="2" t="s">
        <v>24</v>
      </c>
      <c r="B307" s="2" t="s">
        <v>10</v>
      </c>
      <c r="C307" s="2" t="s">
        <v>11</v>
      </c>
      <c r="D307" s="2">
        <v>1</v>
      </c>
      <c r="G307" s="2">
        <v>1628.9746666666663</v>
      </c>
      <c r="H307" s="2">
        <v>1396.2639999999999</v>
      </c>
    </row>
    <row r="308" spans="1:9" x14ac:dyDescent="0.25">
      <c r="A308" s="2" t="s">
        <v>24</v>
      </c>
      <c r="B308" s="2" t="s">
        <v>10</v>
      </c>
      <c r="C308" s="2" t="s">
        <v>11</v>
      </c>
      <c r="D308" s="2">
        <v>2</v>
      </c>
      <c r="G308" s="2">
        <v>1628.9746666666663</v>
      </c>
      <c r="H308" s="2">
        <v>1396.2639999999999</v>
      </c>
      <c r="I308" s="2">
        <v>4886.924</v>
      </c>
    </row>
    <row r="309" spans="1:9" x14ac:dyDescent="0.25">
      <c r="A309" s="2" t="s">
        <v>24</v>
      </c>
      <c r="B309" s="2" t="s">
        <v>10</v>
      </c>
      <c r="C309" s="2" t="s">
        <v>11</v>
      </c>
      <c r="D309" s="2">
        <v>3</v>
      </c>
      <c r="G309" s="2">
        <v>1628.9746666666663</v>
      </c>
      <c r="H309" s="2">
        <v>2094.3959999999997</v>
      </c>
      <c r="I309" s="2">
        <v>2792.5279999999998</v>
      </c>
    </row>
    <row r="310" spans="1:9" x14ac:dyDescent="0.25">
      <c r="A310" s="2" t="s">
        <v>24</v>
      </c>
      <c r="B310" s="2" t="s">
        <v>10</v>
      </c>
      <c r="C310" s="2" t="s">
        <v>11</v>
      </c>
      <c r="D310" s="2" t="s">
        <v>4</v>
      </c>
      <c r="E310" s="2">
        <f>LN(I310/G310)</f>
        <v>0.85745023185122182</v>
      </c>
      <c r="G310" s="2">
        <f>AVERAGE(H307:H309)</f>
        <v>1628.9746666666663</v>
      </c>
      <c r="I310" s="2">
        <f>AVERAGE(I307:I309)</f>
        <v>3839.7259999999997</v>
      </c>
    </row>
    <row r="311" spans="1:9" x14ac:dyDescent="0.25">
      <c r="A311" s="2" t="s">
        <v>24</v>
      </c>
      <c r="B311" s="2" t="s">
        <v>10</v>
      </c>
      <c r="C311" s="2" t="s">
        <v>11</v>
      </c>
      <c r="D311" s="2" t="s">
        <v>5</v>
      </c>
      <c r="E311" s="4">
        <f>((I311^2)/(2*(I310^2)))+((G311^2)/(3*(G310^2)))</f>
        <v>9.4788328554562457E-2</v>
      </c>
      <c r="G311" s="2">
        <f>STDEV(H307:H309)</f>
        <v>403.06669812989213</v>
      </c>
      <c r="I311" s="2">
        <f>STDEV(I307:I309)</f>
        <v>1480.9616140899811</v>
      </c>
    </row>
    <row r="312" spans="1:9" x14ac:dyDescent="0.25">
      <c r="A312" s="2" t="s">
        <v>25</v>
      </c>
      <c r="B312" s="2" t="s">
        <v>10</v>
      </c>
      <c r="C312" s="2" t="s">
        <v>11</v>
      </c>
      <c r="D312" s="2">
        <v>1</v>
      </c>
      <c r="G312" s="2">
        <v>3956.0813333333331</v>
      </c>
      <c r="H312" s="2">
        <v>2792.5279999999998</v>
      </c>
    </row>
    <row r="313" spans="1:9" x14ac:dyDescent="0.25">
      <c r="A313" s="2" t="s">
        <v>25</v>
      </c>
      <c r="B313" s="2" t="s">
        <v>10</v>
      </c>
      <c r="C313" s="2" t="s">
        <v>11</v>
      </c>
      <c r="D313" s="2">
        <v>2</v>
      </c>
      <c r="G313" s="2">
        <v>3956.0813333333331</v>
      </c>
      <c r="H313" s="2">
        <v>6283.1879999999992</v>
      </c>
      <c r="I313" s="2">
        <v>2792.5279999999998</v>
      </c>
    </row>
    <row r="314" spans="1:9" x14ac:dyDescent="0.25">
      <c r="A314" s="2" t="s">
        <v>25</v>
      </c>
      <c r="B314" s="2" t="s">
        <v>10</v>
      </c>
      <c r="C314" s="2" t="s">
        <v>11</v>
      </c>
      <c r="D314" s="2">
        <v>3</v>
      </c>
      <c r="G314" s="2">
        <v>3956.0813333333331</v>
      </c>
      <c r="H314" s="2">
        <v>2792.5279999999998</v>
      </c>
      <c r="I314" s="2">
        <v>1396.2639999999999</v>
      </c>
    </row>
    <row r="315" spans="1:9" x14ac:dyDescent="0.25">
      <c r="A315" s="2" t="s">
        <v>25</v>
      </c>
      <c r="B315" s="2" t="s">
        <v>10</v>
      </c>
      <c r="C315" s="2" t="s">
        <v>11</v>
      </c>
      <c r="D315" s="2" t="s">
        <v>4</v>
      </c>
      <c r="E315" s="2">
        <f>LN(I315/G315)</f>
        <v>-0.63598876671999671</v>
      </c>
      <c r="G315" s="2">
        <f>AVERAGE(H312:H314)</f>
        <v>3956.0813333333331</v>
      </c>
      <c r="I315" s="2">
        <f>AVERAGE(I312:I314)</f>
        <v>2094.3959999999997</v>
      </c>
    </row>
    <row r="316" spans="1:9" x14ac:dyDescent="0.25">
      <c r="A316" s="2" t="s">
        <v>25</v>
      </c>
      <c r="B316" s="2" t="s">
        <v>10</v>
      </c>
      <c r="C316" s="2" t="s">
        <v>11</v>
      </c>
      <c r="D316" s="2" t="s">
        <v>5</v>
      </c>
      <c r="E316" s="4">
        <f>((I316^2)/(2*(I315^2)))+((G316^2)/(3*(G315^2)))</f>
        <v>0.19761630142252984</v>
      </c>
      <c r="G316" s="2">
        <f>STDEV(H312:H314)</f>
        <v>2015.3334906494581</v>
      </c>
      <c r="I316" s="2">
        <f>STDEV(I312:I314)</f>
        <v>987.30774272665394</v>
      </c>
    </row>
    <row r="317" spans="1:9" x14ac:dyDescent="0.25">
      <c r="A317" s="2" t="s">
        <v>26</v>
      </c>
      <c r="B317" s="2" t="s">
        <v>10</v>
      </c>
      <c r="C317" s="2" t="s">
        <v>11</v>
      </c>
      <c r="D317" s="2">
        <v>1</v>
      </c>
      <c r="G317" s="2">
        <v>2327.1066666666666</v>
      </c>
      <c r="H317" s="2">
        <v>0</v>
      </c>
    </row>
    <row r="318" spans="1:9" x14ac:dyDescent="0.25">
      <c r="A318" s="2" t="s">
        <v>26</v>
      </c>
      <c r="B318" s="2" t="s">
        <v>10</v>
      </c>
      <c r="C318" s="2" t="s">
        <v>11</v>
      </c>
      <c r="D318" s="2">
        <v>2</v>
      </c>
      <c r="G318" s="2">
        <v>2327.1066666666666</v>
      </c>
      <c r="H318" s="2">
        <v>2792.5279999999998</v>
      </c>
      <c r="I318" s="2">
        <v>3490.66</v>
      </c>
    </row>
    <row r="319" spans="1:9" x14ac:dyDescent="0.25">
      <c r="A319" s="2" t="s">
        <v>26</v>
      </c>
      <c r="B319" s="2" t="s">
        <v>10</v>
      </c>
      <c r="C319" s="2" t="s">
        <v>11</v>
      </c>
      <c r="D319" s="2">
        <v>3</v>
      </c>
      <c r="G319" s="2">
        <v>2327.1066666666666</v>
      </c>
      <c r="H319" s="2">
        <v>4188.7919999999995</v>
      </c>
      <c r="I319" s="2">
        <v>2792.5279999999998</v>
      </c>
    </row>
    <row r="320" spans="1:9" x14ac:dyDescent="0.25">
      <c r="A320" s="2" t="s">
        <v>26</v>
      </c>
      <c r="B320" s="2" t="s">
        <v>10</v>
      </c>
      <c r="C320" s="2" t="s">
        <v>11</v>
      </c>
      <c r="D320" s="2" t="s">
        <v>4</v>
      </c>
      <c r="E320" s="2">
        <f>LN(I320/G320)</f>
        <v>0.30010459245033816</v>
      </c>
      <c r="G320" s="2">
        <f>AVERAGE(H317:H319)</f>
        <v>2327.1066666666666</v>
      </c>
      <c r="I320" s="2">
        <f>AVERAGE(I317:I319)</f>
        <v>3141.5940000000001</v>
      </c>
    </row>
    <row r="321" spans="1:9" x14ac:dyDescent="0.25">
      <c r="A321" s="2" t="s">
        <v>26</v>
      </c>
      <c r="B321" s="2" t="s">
        <v>10</v>
      </c>
      <c r="C321" s="2" t="s">
        <v>11</v>
      </c>
      <c r="D321" s="2" t="s">
        <v>5</v>
      </c>
      <c r="E321" s="4">
        <f>((I321^2)/(2*(I320^2)))+((G321^2)/(3*(G320^2)))</f>
        <v>0.29234567901234526</v>
      </c>
      <c r="G321" s="2">
        <f>STDEV(H317:H319)</f>
        <v>2132.8284900472731</v>
      </c>
      <c r="I321" s="2">
        <f>STDEV(I317:I319)</f>
        <v>493.65387136332038</v>
      </c>
    </row>
  </sheetData>
  <autoFilter ref="A1:E321" xr:uid="{1BE0D699-FEAE-4E31-81F7-5C08EC8CDA6A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2021-11-02T07:10:34Z</dcterms:created>
  <dcterms:modified xsi:type="dcterms:W3CDTF">2021-11-04T09:15:12Z</dcterms:modified>
</cp:coreProperties>
</file>