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er\Desktop\Doctorado_ETSIN\Información General\Planes Investigacion Anual\Plan Investigación 18\Presentacion\imgs\"/>
    </mc:Choice>
  </mc:AlternateContent>
  <bookViews>
    <workbookView xWindow="0" yWindow="0" windowWidth="23160" windowHeight="9408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C12" i="2"/>
  <c r="B8" i="2"/>
  <c r="C8" i="2"/>
  <c r="C11" i="2"/>
  <c r="B11" i="2"/>
  <c r="C10" i="2"/>
  <c r="B10" i="2"/>
  <c r="C9" i="2"/>
  <c r="B9" i="2"/>
  <c r="C7" i="2"/>
  <c r="B7" i="2"/>
  <c r="C6" i="2"/>
  <c r="B6" i="2"/>
  <c r="C5" i="2"/>
  <c r="B5" i="2"/>
  <c r="C4" i="2"/>
  <c r="B4" i="2"/>
  <c r="C3" i="2"/>
  <c r="E3" i="2" s="1"/>
  <c r="B12" i="1"/>
  <c r="C12" i="1"/>
  <c r="B13" i="1"/>
  <c r="C13" i="1"/>
  <c r="C11" i="1"/>
  <c r="E4" i="2" l="1"/>
  <c r="E6" i="2"/>
  <c r="E9" i="2"/>
  <c r="E11" i="2"/>
  <c r="E7" i="2"/>
  <c r="E5" i="2"/>
  <c r="E8" i="2"/>
  <c r="E10" i="2"/>
  <c r="E12" i="2"/>
  <c r="C7" i="1"/>
  <c r="C4" i="1"/>
  <c r="B11" i="1"/>
  <c r="C10" i="1"/>
  <c r="B10" i="1"/>
  <c r="C9" i="1"/>
  <c r="B9" i="1"/>
  <c r="C8" i="1"/>
  <c r="C6" i="1"/>
  <c r="C5" i="1"/>
  <c r="E9" i="1" l="1"/>
  <c r="E10" i="1"/>
  <c r="E11" i="1"/>
  <c r="E12" i="1"/>
  <c r="E13" i="1"/>
  <c r="E4" i="1"/>
  <c r="B7" i="1"/>
  <c r="E7" i="1" s="1"/>
  <c r="B6" i="1"/>
  <c r="E6" i="1" s="1"/>
  <c r="B5" i="1"/>
  <c r="E5" i="1" s="1"/>
  <c r="B8" i="1"/>
  <c r="E8" i="1" s="1"/>
</calcChain>
</file>

<file path=xl/sharedStrings.xml><?xml version="1.0" encoding="utf-8"?>
<sst xmlns="http://schemas.openxmlformats.org/spreadsheetml/2006/main" count="33" uniqueCount="17">
  <si>
    <t>Task(s)</t>
  </si>
  <si>
    <t>Start Date</t>
  </si>
  <si>
    <t>End Date</t>
  </si>
  <si>
    <t>Description</t>
  </si>
  <si>
    <t>Estudio del estado del arte</t>
  </si>
  <si>
    <t>Formación en computación con códigos comerciales</t>
  </si>
  <si>
    <t>Definición de los casos de estudio</t>
  </si>
  <si>
    <t>Implementación de los modelos físicos</t>
  </si>
  <si>
    <t>Estudios computacionales</t>
  </si>
  <si>
    <t>Validación y optimización de las herramientas de simulación</t>
  </si>
  <si>
    <t>Participación en congresos/Preparación de publicaciones</t>
  </si>
  <si>
    <t>Estancias de investigación</t>
  </si>
  <si>
    <t>Redacción y lectura de tesis</t>
  </si>
  <si>
    <t>Duration (days)</t>
  </si>
  <si>
    <t>Number</t>
  </si>
  <si>
    <t>Formación en métodos numéricos de flujos turbulentos, cambio de fase e interacción fluido-estructura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</si>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</sst>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1" fillId="3" borderId="1" xfId="2" applyBorder="1"/>
    <xf numFmtId="0" fontId="0" fillId="0" borderId="1" xfId="0" applyBorder="1"/>
    <xf numFmtId="17" fontId="0" fillId="0" borderId="1" xfId="0" applyNumberFormat="1" applyBorder="1"/>
    <xf numFmtId="12" fontId="0" fillId="0" borderId="1" xfId="0" applyNumberFormat="1" applyBorder="1" applyAlignment="1">
      <alignment horizontal="right" vertical="center"/>
    </xf>
    <xf numFmtId="0" fontId="3" fillId="2" borderId="1" xfId="1" applyFont="1" applyBorder="1" applyAlignment="1">
      <alignment horizontal="left"/>
    </xf>
    <xf numFmtId="0" fontId="0" fillId="3" borderId="2" xfId="2" applyFont="1" applyBorder="1"/>
  </cellXfs>
  <cellStyles count="3">
    <cellStyle name="40% - Énfasis1" xfId="2" builtinId="31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Hoja2!$D$3:$D$12</c:f>
              <c:strCache>
                <c:ptCount val="10"/>
                <c:pt idx="0">
                  <c:v>Estudio del estado del arte</c:v>
                </c:pt>
                <c:pt idx="1">
                  <c:v>Formación en computación con códigos comerciales</c:v>
                </c:pt>
                <c:pt idx="2">
                  <c:v>Formación en métodos numéricos de flujos turbulentos, cambio de fase e interacción fluido-estructura</c:v>
                </c:pt>
                <c:pt idx="3">
                  <c:v>Definición de los casos de estudio</c:v>
                </c:pt>
                <c:pt idx="4">
                  <c:v>Implementación de los modelos físicos</c:v>
                </c:pt>
                <c:pt idx="5">
                  <c:v>Estudios computacionales</c:v>
                </c:pt>
                <c:pt idx="6">
                  <c:v>Validación y optimización de las herramientas de simulación</c:v>
                </c:pt>
                <c:pt idx="7">
                  <c:v>Participación en congresos/Preparación de publicaciones</c:v>
                </c:pt>
                <c:pt idx="8">
                  <c:v>Estancias de investigación</c:v>
                </c:pt>
                <c:pt idx="9">
                  <c:v>Redacción y lectura de tesis</c:v>
                </c:pt>
              </c:strCache>
            </c:strRef>
          </c:cat>
          <c:val>
            <c:numRef>
              <c:f>Hoja1!$B$4:$B$13</c:f>
              <c:numCache>
                <c:formatCode>mmm\-yy</c:formatCode>
                <c:ptCount val="10"/>
                <c:pt idx="0">
                  <c:v>42461</c:v>
                </c:pt>
                <c:pt idx="1">
                  <c:v>42521</c:v>
                </c:pt>
                <c:pt idx="2">
                  <c:v>42521</c:v>
                </c:pt>
                <c:pt idx="3">
                  <c:v>42611</c:v>
                </c:pt>
                <c:pt idx="4">
                  <c:v>42731</c:v>
                </c:pt>
                <c:pt idx="5">
                  <c:v>42941</c:v>
                </c:pt>
                <c:pt idx="6">
                  <c:v>43181</c:v>
                </c:pt>
                <c:pt idx="7">
                  <c:v>42551</c:v>
                </c:pt>
                <c:pt idx="8">
                  <c:v>42851</c:v>
                </c:pt>
                <c:pt idx="9">
                  <c:v>43361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7-491F-9E19-5E8C73ABEE9C}"/>
            </c:ext>
          </c:extLst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Hoja2!$D$3:$D$12</c:f>
              <c:strCache>
                <c:ptCount val="10"/>
                <c:pt idx="0">
                  <c:v>Estudio del estado del arte</c:v>
                </c:pt>
                <c:pt idx="1">
                  <c:v>Formación en computación con códigos comerciales</c:v>
                </c:pt>
                <c:pt idx="2">
                  <c:v>Formación en métodos numéricos de flujos turbulentos, cambio de fase e interacción fluido-estructura</c:v>
                </c:pt>
                <c:pt idx="3">
                  <c:v>Definición de los casos de estudio</c:v>
                </c:pt>
                <c:pt idx="4">
                  <c:v>Implementación de los modelos físicos</c:v>
                </c:pt>
                <c:pt idx="5">
                  <c:v>Estudios computacionales</c:v>
                </c:pt>
                <c:pt idx="6">
                  <c:v>Validación y optimización de las herramientas de simulación</c:v>
                </c:pt>
                <c:pt idx="7">
                  <c:v>Participación en congresos/Preparación de publicaciones</c:v>
                </c:pt>
                <c:pt idx="8">
                  <c:v>Estancias de investigación</c:v>
                </c:pt>
                <c:pt idx="9">
                  <c:v>Redacción y lectura de tesis</c:v>
                </c:pt>
              </c:strCache>
            </c:strRef>
          </c:cat>
          <c:val>
            <c:numRef>
              <c:f>Hoja1!$E$4:$E$13</c:f>
              <c:numCache>
                <c:formatCode>#\ ?/?</c:formatCode>
                <c:ptCount val="10"/>
                <c:pt idx="0">
                  <c:v>150</c:v>
                </c:pt>
                <c:pt idx="1">
                  <c:v>840</c:v>
                </c:pt>
                <c:pt idx="2">
                  <c:v>420</c:v>
                </c:pt>
                <c:pt idx="3">
                  <c:v>120</c:v>
                </c:pt>
                <c:pt idx="4">
                  <c:v>210</c:v>
                </c:pt>
                <c:pt idx="5">
                  <c:v>240</c:v>
                </c:pt>
                <c:pt idx="6">
                  <c:v>180</c:v>
                </c:pt>
                <c:pt idx="7">
                  <c:v>1020</c:v>
                </c:pt>
                <c:pt idx="8">
                  <c:v>720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7-491F-9E19-5E8C73AB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426008"/>
        <c:axId val="256427976"/>
      </c:barChart>
      <c:catAx>
        <c:axId val="256426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427976"/>
        <c:crosses val="autoZero"/>
        <c:auto val="1"/>
        <c:lblAlgn val="ctr"/>
        <c:lblOffset val="100"/>
        <c:noMultiLvlLbl val="0"/>
      </c:catAx>
      <c:valAx>
        <c:axId val="256427976"/>
        <c:scaling>
          <c:orientation val="minMax"/>
          <c:max val="43600"/>
          <c:min val="424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426008"/>
        <c:crosses val="autoZero"/>
        <c:crossBetween val="between"/>
        <c:majorUnit val="155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Hoja2!$D$3:$D$12</c:f>
              <c:strCache>
                <c:ptCount val="10"/>
                <c:pt idx="0">
                  <c:v>Estudio del estado del arte</c:v>
                </c:pt>
                <c:pt idx="1">
                  <c:v>Formación en computación con códigos comerciales</c:v>
                </c:pt>
                <c:pt idx="2">
                  <c:v>Formación en métodos numéricos de flujos turbulentos, cambio de fase e interacción fluido-estructura</c:v>
                </c:pt>
                <c:pt idx="3">
                  <c:v>Definición de los casos de estudio</c:v>
                </c:pt>
                <c:pt idx="4">
                  <c:v>Implementación de los modelos físicos</c:v>
                </c:pt>
                <c:pt idx="5">
                  <c:v>Estudios computacionales</c:v>
                </c:pt>
                <c:pt idx="6">
                  <c:v>Validación y optimización de las herramientas de simulación</c:v>
                </c:pt>
                <c:pt idx="7">
                  <c:v>Participación en congresos/Preparación de publicaciones</c:v>
                </c:pt>
                <c:pt idx="8">
                  <c:v>Estancias de investigación</c:v>
                </c:pt>
                <c:pt idx="9">
                  <c:v>Redacción y lectura de tesis</c:v>
                </c:pt>
              </c:strCache>
            </c:strRef>
          </c:cat>
          <c:val>
            <c:numRef>
              <c:f>Hoja2!$B$3:$B$12</c:f>
              <c:numCache>
                <c:formatCode>mmm\-yy</c:formatCode>
                <c:ptCount val="10"/>
                <c:pt idx="0">
                  <c:v>42461</c:v>
                </c:pt>
                <c:pt idx="1">
                  <c:v>42521</c:v>
                </c:pt>
                <c:pt idx="2">
                  <c:v>42521</c:v>
                </c:pt>
                <c:pt idx="3">
                  <c:v>42611</c:v>
                </c:pt>
                <c:pt idx="4">
                  <c:v>42731</c:v>
                </c:pt>
                <c:pt idx="5">
                  <c:v>42941</c:v>
                </c:pt>
                <c:pt idx="6">
                  <c:v>43181</c:v>
                </c:pt>
                <c:pt idx="7">
                  <c:v>42551</c:v>
                </c:pt>
                <c:pt idx="8">
                  <c:v>42851</c:v>
                </c:pt>
                <c:pt idx="9">
                  <c:v>43361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E-47A3-8BE2-6D85DB8E7B08}"/>
            </c:ext>
          </c:extLst>
        </c:ser>
        <c:ser>
          <c:idx val="1"/>
          <c:order val="1"/>
          <c:tx>
            <c:strRef>
              <c:f>Hoja2!$E$2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Hoja2!$D$3:$D$12</c:f>
              <c:strCache>
                <c:ptCount val="10"/>
                <c:pt idx="0">
                  <c:v>Estudio del estado del arte</c:v>
                </c:pt>
                <c:pt idx="1">
                  <c:v>Formación en computación con códigos comerciales</c:v>
                </c:pt>
                <c:pt idx="2">
                  <c:v>Formación en métodos numéricos de flujos turbulentos, cambio de fase e interacción fluido-estructura</c:v>
                </c:pt>
                <c:pt idx="3">
                  <c:v>Definición de los casos de estudio</c:v>
                </c:pt>
                <c:pt idx="4">
                  <c:v>Implementación de los modelos físicos</c:v>
                </c:pt>
                <c:pt idx="5">
                  <c:v>Estudios computacionales</c:v>
                </c:pt>
                <c:pt idx="6">
                  <c:v>Validación y optimización de las herramientas de simulación</c:v>
                </c:pt>
                <c:pt idx="7">
                  <c:v>Participación en congresos/Preparación de publicaciones</c:v>
                </c:pt>
                <c:pt idx="8">
                  <c:v>Estancias de investigación</c:v>
                </c:pt>
                <c:pt idx="9">
                  <c:v>Redacción y lectura de tesis</c:v>
                </c:pt>
              </c:strCache>
            </c:strRef>
          </c:cat>
          <c:val>
            <c:numRef>
              <c:f>Hoja2!$E$3:$E$12</c:f>
              <c:numCache>
                <c:formatCode>#\ ?/?</c:formatCode>
                <c:ptCount val="10"/>
                <c:pt idx="0">
                  <c:v>150</c:v>
                </c:pt>
                <c:pt idx="1">
                  <c:v>840</c:v>
                </c:pt>
                <c:pt idx="2">
                  <c:v>420</c:v>
                </c:pt>
                <c:pt idx="3">
                  <c:v>120</c:v>
                </c:pt>
                <c:pt idx="4">
                  <c:v>210</c:v>
                </c:pt>
                <c:pt idx="5">
                  <c:v>240</c:v>
                </c:pt>
                <c:pt idx="6">
                  <c:v>180</c:v>
                </c:pt>
                <c:pt idx="7">
                  <c:v>1020</c:v>
                </c:pt>
                <c:pt idx="8">
                  <c:v>720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E-47A3-8BE2-6D85DB8E7B08}"/>
            </c:ext>
          </c:extLst>
        </c:ser>
        <c:ser>
          <c:idx val="2"/>
          <c:order val="2"/>
          <c:tx>
            <c:strRef>
              <c:f>Hoja2!$F$2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Hoja2!$D$3:$D$12</c:f>
              <c:strCache>
                <c:ptCount val="10"/>
                <c:pt idx="0">
                  <c:v>Estudio del estado del arte</c:v>
                </c:pt>
                <c:pt idx="1">
                  <c:v>Formación en computación con códigos comerciales</c:v>
                </c:pt>
                <c:pt idx="2">
                  <c:v>Formación en métodos numéricos de flujos turbulentos, cambio de fase e interacción fluido-estructura</c:v>
                </c:pt>
                <c:pt idx="3">
                  <c:v>Definición de los casos de estudio</c:v>
                </c:pt>
                <c:pt idx="4">
                  <c:v>Implementación de los modelos físicos</c:v>
                </c:pt>
                <c:pt idx="5">
                  <c:v>Estudios computacionales</c:v>
                </c:pt>
                <c:pt idx="6">
                  <c:v>Validación y optimización de las herramientas de simulación</c:v>
                </c:pt>
                <c:pt idx="7">
                  <c:v>Participación en congresos/Preparación de publicaciones</c:v>
                </c:pt>
                <c:pt idx="8">
                  <c:v>Estancias de investigación</c:v>
                </c:pt>
                <c:pt idx="9">
                  <c:v>Redacción y lectura de tesis</c:v>
                </c:pt>
              </c:strCache>
            </c:strRef>
          </c:cat>
          <c:val>
            <c:numRef>
              <c:f>Hoja2!$F$3:$F$12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510</c:v>
                </c:pt>
                <c:pt idx="5">
                  <c:v>360</c:v>
                </c:pt>
                <c:pt idx="6">
                  <c:v>270</c:v>
                </c:pt>
                <c:pt idx="7">
                  <c:v>90</c:v>
                </c:pt>
                <c:pt idx="8">
                  <c:v>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E-47A3-8BE2-6D85DB8E7B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7161520"/>
        <c:axId val="267156944"/>
      </c:barChart>
      <c:catAx>
        <c:axId val="267161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156944"/>
        <c:crosses val="autoZero"/>
        <c:auto val="1"/>
        <c:lblAlgn val="ctr"/>
        <c:lblOffset val="100"/>
        <c:noMultiLvlLbl val="0"/>
      </c:catAx>
      <c:valAx>
        <c:axId val="267156944"/>
        <c:scaling>
          <c:orientation val="minMax"/>
          <c:max val="43850"/>
          <c:min val="424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712470</xdr:colOff>
      <xdr:row>13</xdr:row>
      <xdr:rowOff>167640</xdr:rowOff>
    </xdr:from>
    <xdr:to>
      <xdr:col>5</xdr:col>
      <xdr:colOff>0</xdr:colOff>
      <xdr:row>28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693420</xdr:colOff>
      <xdr:row>12</xdr:row>
      <xdr:rowOff>148590</xdr:rowOff>
    </xdr:from>
    <xdr:to>
      <xdr:col>6</xdr:col>
      <xdr:colOff>571500</xdr:colOff>
      <xdr:row>30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H16" sqref="H16"/>
    </sheetView>
  </sheetViews>
  <sheetFormatPr baseColWidth="10" defaultRowHeight="14.4" x14ac:dyDescent="0.3"/>
  <cols>
    <col min="2" max="2" width="9.21875" bestFit="1" customWidth="1"/>
    <col min="3" max="3" width="8.33203125" bestFit="1" customWidth="1"/>
    <col min="4" max="4" width="85.44140625" bestFit="1" customWidth="1"/>
    <col min="5" max="5" width="13.33203125" bestFit="1" customWidth="1"/>
    <col min="7" max="7" width="7.5546875" bestFit="1" customWidth="1"/>
    <col min="8" max="8" width="9.21875" bestFit="1" customWidth="1"/>
    <col min="9" max="9" width="8.33203125" bestFit="1" customWidth="1"/>
    <col min="10" max="10" width="85.6640625" bestFit="1" customWidth="1"/>
  </cols>
  <sheetData>
    <row r="2" spans="1:5" x14ac:dyDescent="0.3">
      <c r="A2" s="5" t="s">
        <v>0</v>
      </c>
      <c r="B2" s="5"/>
      <c r="C2" s="5"/>
      <c r="D2" s="5"/>
      <c r="E2" s="5"/>
    </row>
    <row r="3" spans="1:5" x14ac:dyDescent="0.3">
      <c r="A3" s="1" t="s">
        <v>14</v>
      </c>
      <c r="B3" s="1" t="s">
        <v>1</v>
      </c>
      <c r="C3" s="1" t="s">
        <v>2</v>
      </c>
      <c r="D3" s="1" t="s">
        <v>3</v>
      </c>
      <c r="E3" s="1" t="s">
        <v>13</v>
      </c>
    </row>
    <row r="4" spans="1:5" x14ac:dyDescent="0.3">
      <c r="A4" s="2">
        <v>1</v>
      </c>
      <c r="B4" s="3">
        <v>42461</v>
      </c>
      <c r="C4" s="3">
        <f>B4+5*30</f>
        <v>42611</v>
      </c>
      <c r="D4" s="2" t="s">
        <v>4</v>
      </c>
      <c r="E4" s="4">
        <f>(C4-B4)</f>
        <v>150</v>
      </c>
    </row>
    <row r="5" spans="1:5" x14ac:dyDescent="0.3">
      <c r="A5" s="2">
        <v>2</v>
      </c>
      <c r="B5" s="3">
        <f>B4+2*30</f>
        <v>42521</v>
      </c>
      <c r="C5" s="3">
        <f>B4+30*30</f>
        <v>43361</v>
      </c>
      <c r="D5" s="2" t="s">
        <v>5</v>
      </c>
      <c r="E5" s="4">
        <f t="shared" ref="E5:E13" si="0">(C5-B5)</f>
        <v>840</v>
      </c>
    </row>
    <row r="6" spans="1:5" x14ac:dyDescent="0.3">
      <c r="A6" s="2">
        <v>3</v>
      </c>
      <c r="B6" s="3">
        <f>B4+2*30</f>
        <v>42521</v>
      </c>
      <c r="C6" s="3">
        <f>B4+30*16</f>
        <v>42941</v>
      </c>
      <c r="D6" s="2" t="s">
        <v>15</v>
      </c>
      <c r="E6" s="4">
        <f t="shared" si="0"/>
        <v>420</v>
      </c>
    </row>
    <row r="7" spans="1:5" x14ac:dyDescent="0.3">
      <c r="A7" s="2">
        <v>4</v>
      </c>
      <c r="B7" s="3">
        <f>B4+5*30</f>
        <v>42611</v>
      </c>
      <c r="C7" s="3">
        <f>B4+30*9</f>
        <v>42731</v>
      </c>
      <c r="D7" s="2" t="s">
        <v>6</v>
      </c>
      <c r="E7" s="4">
        <f t="shared" si="0"/>
        <v>120</v>
      </c>
    </row>
    <row r="8" spans="1:5" x14ac:dyDescent="0.3">
      <c r="A8" s="2">
        <v>5</v>
      </c>
      <c r="B8" s="3">
        <f>B4+30*9</f>
        <v>42731</v>
      </c>
      <c r="C8" s="3">
        <f>B4+30*16</f>
        <v>42941</v>
      </c>
      <c r="D8" s="2" t="s">
        <v>7</v>
      </c>
      <c r="E8" s="4">
        <f t="shared" si="0"/>
        <v>210</v>
      </c>
    </row>
    <row r="9" spans="1:5" x14ac:dyDescent="0.3">
      <c r="A9" s="2">
        <v>6</v>
      </c>
      <c r="B9" s="3">
        <f>B4+30*16</f>
        <v>42941</v>
      </c>
      <c r="C9" s="3">
        <f>B4+30*24</f>
        <v>43181</v>
      </c>
      <c r="D9" s="2" t="s">
        <v>8</v>
      </c>
      <c r="E9" s="4">
        <f t="shared" si="0"/>
        <v>240</v>
      </c>
    </row>
    <row r="10" spans="1:5" x14ac:dyDescent="0.3">
      <c r="A10" s="2">
        <v>7</v>
      </c>
      <c r="B10" s="3">
        <f>B4+30*24</f>
        <v>43181</v>
      </c>
      <c r="C10" s="3">
        <f>B4+30*30</f>
        <v>43361</v>
      </c>
      <c r="D10" s="2" t="s">
        <v>9</v>
      </c>
      <c r="E10" s="4">
        <f t="shared" si="0"/>
        <v>180</v>
      </c>
    </row>
    <row r="11" spans="1:5" x14ac:dyDescent="0.3">
      <c r="A11" s="2">
        <v>8</v>
      </c>
      <c r="B11" s="3">
        <f>B4+3*30</f>
        <v>42551</v>
      </c>
      <c r="C11" s="3">
        <f>B4+37*30</f>
        <v>43571</v>
      </c>
      <c r="D11" s="2" t="s">
        <v>10</v>
      </c>
      <c r="E11" s="4">
        <f t="shared" si="0"/>
        <v>1020</v>
      </c>
    </row>
    <row r="12" spans="1:5" x14ac:dyDescent="0.3">
      <c r="A12" s="2">
        <v>9</v>
      </c>
      <c r="B12" s="3">
        <f>B4+13*30</f>
        <v>42851</v>
      </c>
      <c r="C12" s="3">
        <f>B4+37*30</f>
        <v>43571</v>
      </c>
      <c r="D12" s="2" t="s">
        <v>11</v>
      </c>
      <c r="E12" s="4">
        <f t="shared" si="0"/>
        <v>720</v>
      </c>
    </row>
    <row r="13" spans="1:5" x14ac:dyDescent="0.3">
      <c r="A13" s="2">
        <v>10</v>
      </c>
      <c r="B13" s="3">
        <f>B4+30*30</f>
        <v>43361</v>
      </c>
      <c r="C13" s="3">
        <f>B4+37*30</f>
        <v>43571</v>
      </c>
      <c r="D13" s="2" t="s">
        <v>12</v>
      </c>
      <c r="E13" s="4">
        <f t="shared" si="0"/>
        <v>210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4" workbookViewId="0">
      <selection activeCell="A4" sqref="A4:XFD4"/>
    </sheetView>
  </sheetViews>
  <sheetFormatPr baseColWidth="10" defaultRowHeight="14.4" x14ac:dyDescent="0.3"/>
  <cols>
    <col min="2" max="2" width="9.21875" bestFit="1" customWidth="1"/>
    <col min="3" max="3" width="8.33203125" bestFit="1" customWidth="1"/>
    <col min="4" max="4" width="85.6640625" bestFit="1" customWidth="1"/>
    <col min="5" max="5" width="13.33203125" bestFit="1" customWidth="1"/>
  </cols>
  <sheetData>
    <row r="1" spans="1:6" x14ac:dyDescent="0.3">
      <c r="A1" s="5" t="s">
        <v>0</v>
      </c>
      <c r="B1" s="5"/>
      <c r="C1" s="5"/>
      <c r="D1" s="5"/>
      <c r="E1" s="5"/>
    </row>
    <row r="2" spans="1:6" x14ac:dyDescent="0.3">
      <c r="A2" s="1" t="s">
        <v>14</v>
      </c>
      <c r="B2" s="1" t="s">
        <v>1</v>
      </c>
      <c r="C2" s="1" t="s">
        <v>2</v>
      </c>
      <c r="D2" s="1" t="s">
        <v>3</v>
      </c>
      <c r="E2" s="1" t="s">
        <v>13</v>
      </c>
      <c r="F2" s="6" t="s">
        <v>16</v>
      </c>
    </row>
    <row r="3" spans="1:6" x14ac:dyDescent="0.3">
      <c r="A3" s="2">
        <v>1</v>
      </c>
      <c r="B3" s="3">
        <v>42461</v>
      </c>
      <c r="C3" s="3">
        <f>B3+5*30</f>
        <v>42611</v>
      </c>
      <c r="D3" s="2" t="s">
        <v>4</v>
      </c>
      <c r="E3" s="4">
        <f>(C3-B3)</f>
        <v>150</v>
      </c>
      <c r="F3">
        <v>0</v>
      </c>
    </row>
    <row r="4" spans="1:6" x14ac:dyDescent="0.3">
      <c r="A4" s="2">
        <v>2</v>
      </c>
      <c r="B4" s="3">
        <f>B3+2*30</f>
        <v>42521</v>
      </c>
      <c r="C4" s="3">
        <f>B3+30*30</f>
        <v>43361</v>
      </c>
      <c r="D4" s="2" t="s">
        <v>5</v>
      </c>
      <c r="E4" s="4">
        <f t="shared" ref="E4:E12" si="0">(C4-B4)</f>
        <v>840</v>
      </c>
      <c r="F4">
        <v>0</v>
      </c>
    </row>
    <row r="5" spans="1:6" x14ac:dyDescent="0.3">
      <c r="A5" s="2">
        <v>3</v>
      </c>
      <c r="B5" s="3">
        <f>B3+2*30</f>
        <v>42521</v>
      </c>
      <c r="C5" s="3">
        <f>B3+30*16</f>
        <v>42941</v>
      </c>
      <c r="D5" s="2" t="s">
        <v>15</v>
      </c>
      <c r="E5" s="4">
        <f t="shared" si="0"/>
        <v>420</v>
      </c>
      <c r="F5">
        <v>0</v>
      </c>
    </row>
    <row r="6" spans="1:6" x14ac:dyDescent="0.3">
      <c r="A6" s="2">
        <v>4</v>
      </c>
      <c r="B6" s="3">
        <f>B3+5*30</f>
        <v>42611</v>
      </c>
      <c r="C6" s="3">
        <f>B3+30*9</f>
        <v>42731</v>
      </c>
      <c r="D6" s="2" t="s">
        <v>6</v>
      </c>
      <c r="E6" s="4">
        <f t="shared" si="0"/>
        <v>120</v>
      </c>
      <c r="F6">
        <v>0</v>
      </c>
    </row>
    <row r="7" spans="1:6" x14ac:dyDescent="0.3">
      <c r="A7" s="2">
        <v>5</v>
      </c>
      <c r="B7" s="3">
        <f>B3+30*9</f>
        <v>42731</v>
      </c>
      <c r="C7" s="3">
        <f>B3+30*16</f>
        <v>42941</v>
      </c>
      <c r="D7" s="2" t="s">
        <v>7</v>
      </c>
      <c r="E7" s="4">
        <f t="shared" si="0"/>
        <v>210</v>
      </c>
      <c r="F7">
        <v>510</v>
      </c>
    </row>
    <row r="8" spans="1:6" x14ac:dyDescent="0.3">
      <c r="A8" s="2">
        <v>6</v>
      </c>
      <c r="B8" s="3">
        <f>B3+30*16</f>
        <v>42941</v>
      </c>
      <c r="C8" s="3">
        <f>B3+30*24</f>
        <v>43181</v>
      </c>
      <c r="D8" s="2" t="s">
        <v>8</v>
      </c>
      <c r="E8" s="4">
        <f t="shared" si="0"/>
        <v>240</v>
      </c>
      <c r="F8">
        <v>360</v>
      </c>
    </row>
    <row r="9" spans="1:6" x14ac:dyDescent="0.3">
      <c r="A9" s="2">
        <v>7</v>
      </c>
      <c r="B9" s="3">
        <f>B3+30*24</f>
        <v>43181</v>
      </c>
      <c r="C9" s="3">
        <f>B3+30*30</f>
        <v>43361</v>
      </c>
      <c r="D9" s="2" t="s">
        <v>9</v>
      </c>
      <c r="E9" s="4">
        <f t="shared" si="0"/>
        <v>180</v>
      </c>
      <c r="F9">
        <v>270</v>
      </c>
    </row>
    <row r="10" spans="1:6" x14ac:dyDescent="0.3">
      <c r="A10" s="2">
        <v>8</v>
      </c>
      <c r="B10" s="3">
        <f>B3+3*30</f>
        <v>42551</v>
      </c>
      <c r="C10" s="3">
        <f>B3+37*30</f>
        <v>43571</v>
      </c>
      <c r="D10" s="2" t="s">
        <v>10</v>
      </c>
      <c r="E10" s="4">
        <f t="shared" si="0"/>
        <v>1020</v>
      </c>
      <c r="F10">
        <v>90</v>
      </c>
    </row>
    <row r="11" spans="1:6" x14ac:dyDescent="0.3">
      <c r="A11" s="2">
        <v>9</v>
      </c>
      <c r="B11" s="3">
        <f>B3+13*30</f>
        <v>42851</v>
      </c>
      <c r="C11" s="3">
        <f>B3+37*30</f>
        <v>43571</v>
      </c>
      <c r="D11" s="2" t="s">
        <v>11</v>
      </c>
      <c r="E11" s="4">
        <f t="shared" si="0"/>
        <v>720</v>
      </c>
      <c r="F11">
        <v>0</v>
      </c>
    </row>
    <row r="12" spans="1:6" x14ac:dyDescent="0.3">
      <c r="A12" s="2">
        <v>10</v>
      </c>
      <c r="B12" s="3">
        <f>B3+30*30</f>
        <v>43361</v>
      </c>
      <c r="C12" s="3">
        <f>B3+37*30</f>
        <v>43571</v>
      </c>
      <c r="D12" s="2" t="s">
        <v>12</v>
      </c>
      <c r="E12" s="4">
        <f t="shared" si="0"/>
        <v>210</v>
      </c>
      <c r="F12">
        <v>150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Calderon</dc:creator>
  <cp:lastModifiedBy>Javier</cp:lastModifiedBy>
  <dcterms:created xsi:type="dcterms:W3CDTF">2016-05-09T16:21:33Z</dcterms:created>
  <dcterms:modified xsi:type="dcterms:W3CDTF">2018-11-21T17:26:14Z</dcterms:modified>
</cp:coreProperties>
</file>