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4226065A-922B-4CEC-B89A-FAFD36077D6F}" xr6:coauthVersionLast="47" xr6:coauthVersionMax="47" xr10:uidLastSave="{00000000-0000-0000-0000-000000000000}"/>
  <bookViews>
    <workbookView xWindow="-25005" yWindow="2550" windowWidth="21600" windowHeight="11325" tabRatio="732" xr2:uid="{00000000-000D-0000-FFFF-FFFF00000000}"/>
  </bookViews>
  <sheets>
    <sheet name="BEF 2023-24 final May2024" sheetId="9" r:id="rId1"/>
    <sheet name="Student-Weighting" sheetId="10" r:id="rId2"/>
    <sheet name="Local Effort Capacity Index" sheetId="11" r:id="rId3"/>
    <sheet name="Sparsity-Size Ratio" sheetId="12" r:id="rId4"/>
  </sheets>
  <externalReferences>
    <externalReference r:id="rId5"/>
  </externalReferences>
  <definedNames>
    <definedName name="_AFR_Snapshot_Year">[1]_InputParameters!$AH$2</definedName>
    <definedName name="_xlnm._FilterDatabase" localSheetId="2" hidden="1">'Local Effort Capacity Index'!$W$1:$W$508</definedName>
    <definedName name="Fiscal_Year_End">"01/04/01"</definedName>
    <definedName name="_xlnm.Print_Titles" localSheetId="0">'BEF 2023-24 final May2024'!$A:$C,'BEF 2023-24 final May2024'!$1:$1</definedName>
    <definedName name="_xlnm.Print_Titles" localSheetId="3">'Sparsity-Size Ratio'!$1:$1</definedName>
    <definedName name="SAPBEXrevision" hidden="1">1</definedName>
    <definedName name="SAPBEXsysID" hidden="1">"PW1"</definedName>
    <definedName name="SAPBEXwbID" hidden="1">"4BWEZLJJUJQVD4MCPFVP42FRP"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03" i="11" l="1"/>
  <c r="E503" i="10" l="1"/>
  <c r="AA503" i="11" l="1"/>
  <c r="Y503" i="11" l="1"/>
  <c r="Z503" i="11" l="1"/>
  <c r="F1" i="9" l="1"/>
  <c r="V503" i="11" l="1"/>
  <c r="J503" i="10" l="1"/>
  <c r="I503" i="10"/>
  <c r="H503" i="12" l="1"/>
  <c r="G503" i="12"/>
  <c r="F503" i="12"/>
  <c r="D503" i="12"/>
  <c r="U503" i="11"/>
  <c r="J503" i="11"/>
  <c r="E503" i="11"/>
  <c r="U503" i="10"/>
  <c r="T503" i="10"/>
  <c r="S503" i="10"/>
  <c r="Q503" i="10"/>
  <c r="O503" i="10"/>
  <c r="F503" i="10" l="1"/>
  <c r="L503" i="10"/>
  <c r="M503" i="10"/>
  <c r="P503" i="10"/>
  <c r="K503" i="10"/>
  <c r="V503" i="10"/>
  <c r="R503" i="10"/>
  <c r="E504" i="12"/>
  <c r="E503" i="12"/>
  <c r="I503" i="12" s="1"/>
  <c r="W503" i="10" l="1"/>
  <c r="N503" i="10"/>
  <c r="P503" i="12" l="1"/>
  <c r="G503" i="10" s="1"/>
  <c r="X503" i="10" l="1"/>
  <c r="H503" i="10"/>
  <c r="Y503" i="10" l="1"/>
  <c r="K503" i="11"/>
  <c r="E503" i="9" l="1"/>
  <c r="X503" i="11" l="1"/>
  <c r="W503" i="11"/>
  <c r="W504" i="11" s="1"/>
  <c r="L503" i="11" l="1"/>
  <c r="F503" i="11"/>
  <c r="I503" i="11"/>
  <c r="G503" i="11" l="1"/>
  <c r="O503" i="11"/>
  <c r="N503" i="11" l="1"/>
  <c r="H503" i="11"/>
  <c r="P503" i="11"/>
  <c r="Q503" i="11" l="1"/>
  <c r="S503" i="11" l="1"/>
  <c r="R503" i="11"/>
  <c r="Z503" i="10" l="1"/>
  <c r="AA503" i="10" l="1"/>
  <c r="D273" i="9" l="1"/>
  <c r="D351" i="9"/>
  <c r="D146" i="9"/>
  <c r="D130" i="9"/>
  <c r="D68" i="9"/>
  <c r="D488" i="9"/>
  <c r="D408" i="9"/>
  <c r="D290" i="9"/>
  <c r="D40" i="9"/>
  <c r="D170" i="9"/>
  <c r="D117" i="9"/>
  <c r="D67" i="9"/>
  <c r="D94" i="9"/>
  <c r="D208" i="9"/>
  <c r="D132" i="9"/>
  <c r="D12" i="9"/>
  <c r="D6" i="9"/>
  <c r="D98" i="9"/>
  <c r="D27" i="9"/>
  <c r="D161" i="9"/>
  <c r="D87" i="9"/>
  <c r="D171" i="9"/>
  <c r="D83" i="9"/>
  <c r="D158" i="9"/>
  <c r="D280" i="9"/>
  <c r="D437" i="9"/>
  <c r="D178" i="9"/>
  <c r="D167" i="9"/>
  <c r="D123" i="9"/>
  <c r="D386" i="9"/>
  <c r="D347" i="9"/>
  <c r="D131" i="9"/>
  <c r="D298" i="9"/>
  <c r="D301" i="9"/>
  <c r="D149" i="9"/>
  <c r="D483" i="9"/>
  <c r="D360" i="9"/>
  <c r="D142" i="9"/>
  <c r="D124" i="9"/>
  <c r="D441" i="9"/>
  <c r="D473" i="9"/>
  <c r="D420" i="9"/>
  <c r="D426" i="9"/>
  <c r="D241" i="9"/>
  <c r="D154" i="9"/>
  <c r="D476" i="9"/>
  <c r="D267" i="9"/>
  <c r="D443" i="9"/>
  <c r="D440" i="9"/>
  <c r="D308" i="9"/>
  <c r="D475" i="9"/>
  <c r="D35" i="9"/>
  <c r="D42" i="9"/>
  <c r="D108" i="9"/>
  <c r="D446" i="9"/>
  <c r="D64" i="9"/>
  <c r="D366" i="9"/>
  <c r="D292" i="9"/>
  <c r="D462" i="9"/>
  <c r="D365" i="9"/>
  <c r="D286" i="9"/>
  <c r="D120" i="9"/>
  <c r="D148" i="9"/>
  <c r="D314" i="9"/>
  <c r="D489" i="9"/>
  <c r="D78" i="9"/>
  <c r="D480" i="9"/>
  <c r="D432" i="9"/>
  <c r="D204" i="9"/>
  <c r="D135" i="9"/>
  <c r="D390" i="9"/>
  <c r="D482" i="9"/>
  <c r="D19" i="9"/>
  <c r="D89" i="9"/>
  <c r="D381" i="9"/>
  <c r="D73" i="9"/>
  <c r="D497" i="9"/>
  <c r="D144" i="9"/>
  <c r="D428" i="9"/>
  <c r="D18" i="9"/>
  <c r="D355" i="9"/>
  <c r="D276" i="9"/>
  <c r="D109" i="9"/>
  <c r="D75" i="9"/>
  <c r="D364" i="9"/>
  <c r="D228" i="9"/>
  <c r="D339" i="9"/>
  <c r="D140" i="9"/>
  <c r="D378" i="9"/>
  <c r="D447" i="9"/>
  <c r="D491" i="9"/>
  <c r="D213" i="9"/>
  <c r="D137" i="9"/>
  <c r="D95" i="9"/>
  <c r="D359" i="9"/>
  <c r="D107" i="9"/>
  <c r="D357" i="9"/>
  <c r="D423" i="9"/>
  <c r="D245" i="9"/>
  <c r="D3" i="9"/>
  <c r="D14" i="9"/>
  <c r="D201" i="9"/>
  <c r="D133" i="9"/>
  <c r="D85" i="9"/>
  <c r="D224" i="9"/>
  <c r="D185" i="9"/>
  <c r="D169" i="9"/>
  <c r="D304" i="9"/>
  <c r="D125" i="9"/>
  <c r="D250" i="9"/>
  <c r="D163" i="9"/>
  <c r="D422" i="9"/>
  <c r="D77" i="9"/>
  <c r="D218" i="9"/>
  <c r="D209" i="9"/>
  <c r="D279" i="9"/>
  <c r="D346" i="9"/>
  <c r="D106" i="9"/>
  <c r="D50" i="9"/>
  <c r="D21" i="9"/>
  <c r="D300" i="9"/>
  <c r="D88" i="9"/>
  <c r="D415" i="9"/>
  <c r="D92" i="9"/>
  <c r="D8" i="9"/>
  <c r="D5" i="9"/>
  <c r="D134" i="9"/>
  <c r="D384" i="9"/>
  <c r="D129" i="9"/>
  <c r="D458" i="9"/>
  <c r="D306" i="9"/>
  <c r="D320" i="9"/>
  <c r="D44" i="9"/>
  <c r="D349" i="9"/>
  <c r="D227" i="9"/>
  <c r="D151" i="9"/>
  <c r="D235" i="9"/>
  <c r="D49" i="9"/>
  <c r="D453" i="9"/>
  <c r="D260" i="9"/>
  <c r="D57" i="9"/>
  <c r="D490" i="9"/>
  <c r="D396" i="9"/>
  <c r="D492" i="9"/>
  <c r="D409" i="9"/>
  <c r="D96" i="9"/>
  <c r="D278" i="9"/>
  <c r="D466" i="9"/>
  <c r="D343" i="9"/>
  <c r="D416" i="9"/>
  <c r="D261" i="9"/>
  <c r="D361" i="9"/>
  <c r="D60" i="9"/>
  <c r="D434" i="9"/>
  <c r="D257" i="9"/>
  <c r="D391" i="9"/>
  <c r="D271" i="9"/>
  <c r="D63" i="9"/>
  <c r="D231" i="9"/>
  <c r="D450" i="9"/>
  <c r="D372" i="9"/>
  <c r="D119" i="9"/>
  <c r="D258" i="9"/>
  <c r="D156" i="9"/>
  <c r="D313" i="9"/>
  <c r="D414" i="9"/>
  <c r="D406" i="9"/>
  <c r="D311" i="9"/>
  <c r="D183" i="9"/>
  <c r="D465" i="9"/>
  <c r="D159" i="9"/>
  <c r="D436" i="9"/>
  <c r="D172" i="9"/>
  <c r="D157" i="9"/>
  <c r="D166" i="9"/>
  <c r="D451" i="9"/>
  <c r="D115" i="9"/>
  <c r="D136" i="9"/>
  <c r="D104" i="9"/>
  <c r="D177" i="9"/>
  <c r="D305" i="9"/>
  <c r="D216" i="9"/>
  <c r="D284" i="9"/>
  <c r="D448" i="9"/>
  <c r="D405" i="9"/>
  <c r="D62" i="9"/>
  <c r="D354" i="9"/>
  <c r="D380" i="9"/>
  <c r="D66" i="9"/>
  <c r="D65" i="9"/>
  <c r="D116" i="9"/>
  <c r="D486" i="9"/>
  <c r="D162" i="9"/>
  <c r="D126" i="9"/>
  <c r="D501" i="9"/>
  <c r="D496" i="9"/>
  <c r="D484" i="9"/>
  <c r="D101" i="9"/>
  <c r="D59" i="9"/>
  <c r="D407" i="9"/>
  <c r="D82" i="9"/>
  <c r="D474" i="9"/>
  <c r="D143" i="9"/>
  <c r="D487" i="9"/>
  <c r="D32" i="9"/>
  <c r="D319" i="9"/>
  <c r="D427" i="9"/>
  <c r="D105" i="9"/>
  <c r="D344" i="9"/>
  <c r="D294" i="9"/>
  <c r="D316" i="9"/>
  <c r="D330" i="9"/>
  <c r="D199" i="9"/>
  <c r="D329" i="9"/>
  <c r="D412" i="9"/>
  <c r="D345" i="9"/>
  <c r="D368" i="9"/>
  <c r="D239" i="9"/>
  <c r="D438" i="9"/>
  <c r="D399" i="9"/>
  <c r="D55" i="9"/>
  <c r="D477" i="9"/>
  <c r="D99" i="9"/>
  <c r="D404" i="9"/>
  <c r="D340" i="9"/>
  <c r="D332" i="9"/>
  <c r="D217" i="9"/>
  <c r="D45" i="9"/>
  <c r="D113" i="9"/>
  <c r="D247" i="9"/>
  <c r="D93" i="9"/>
  <c r="D74" i="9"/>
  <c r="D421" i="9"/>
  <c r="D184" i="9"/>
  <c r="D212" i="9"/>
  <c r="D468" i="9"/>
  <c r="D160" i="9"/>
  <c r="D259" i="9"/>
  <c r="D223" i="9"/>
  <c r="D111" i="9"/>
  <c r="D48" i="9"/>
  <c r="D36" i="9"/>
  <c r="D385" i="9"/>
  <c r="D402" i="9"/>
  <c r="D410" i="9"/>
  <c r="D207" i="9"/>
  <c r="D281" i="9"/>
  <c r="D191" i="9"/>
  <c r="D211" i="9"/>
  <c r="D76" i="9"/>
  <c r="D210" i="9"/>
  <c r="D155" i="9"/>
  <c r="D122" i="9"/>
  <c r="D188" i="9"/>
  <c r="D114" i="9"/>
  <c r="D121" i="9"/>
  <c r="D230" i="9"/>
  <c r="D295" i="9"/>
  <c r="D296" i="9"/>
  <c r="D272" i="9"/>
  <c r="D334" i="9"/>
  <c r="D164" i="9"/>
  <c r="D256" i="9"/>
  <c r="D283" i="9"/>
  <c r="D454" i="9"/>
  <c r="D459" i="9"/>
  <c r="D285" i="9"/>
  <c r="D37" i="9"/>
  <c r="D9" i="9"/>
  <c r="D270" i="9"/>
  <c r="D452" i="9"/>
  <c r="D118" i="9"/>
  <c r="D198" i="9"/>
  <c r="D221" i="9"/>
  <c r="D182" i="9"/>
  <c r="D456" i="9"/>
  <c r="D249" i="9"/>
  <c r="D138" i="9"/>
  <c r="D370" i="9"/>
  <c r="D70" i="9"/>
  <c r="D299" i="9"/>
  <c r="D2" i="9"/>
  <c r="D302" i="9"/>
  <c r="D17" i="9"/>
  <c r="D275" i="9"/>
  <c r="D400" i="9"/>
  <c r="D472" i="9"/>
  <c r="D242" i="9"/>
  <c r="D444" i="9"/>
  <c r="D374" i="9"/>
  <c r="D91" i="9"/>
  <c r="D322" i="9"/>
  <c r="D51" i="9"/>
  <c r="D15" i="9"/>
  <c r="D222" i="9"/>
  <c r="D197" i="9"/>
  <c r="D342" i="9"/>
  <c r="D411" i="9"/>
  <c r="D352" i="9"/>
  <c r="D382" i="9"/>
  <c r="D373" i="9"/>
  <c r="D471" i="9"/>
  <c r="D403" i="9"/>
  <c r="D127" i="9"/>
  <c r="D243" i="9"/>
  <c r="D321" i="9"/>
  <c r="D376" i="9"/>
  <c r="D110" i="9"/>
  <c r="D291" i="9"/>
  <c r="D139" i="9"/>
  <c r="D246" i="9"/>
  <c r="D350" i="9"/>
  <c r="D338" i="9"/>
  <c r="D424" i="9"/>
  <c r="D229" i="9"/>
  <c r="D147" i="9"/>
  <c r="D253" i="9"/>
  <c r="D499" i="9"/>
  <c r="D401" i="9"/>
  <c r="D394" i="9"/>
  <c r="D187" i="9"/>
  <c r="D293" i="9"/>
  <c r="D326" i="9"/>
  <c r="D356" i="9"/>
  <c r="D331" i="9"/>
  <c r="D445" i="9"/>
  <c r="D469" i="9"/>
  <c r="D478" i="9"/>
  <c r="D141" i="9"/>
  <c r="D72" i="9"/>
  <c r="D383" i="9"/>
  <c r="D418" i="9"/>
  <c r="D81" i="9"/>
  <c r="D367" i="9"/>
  <c r="D263" i="9"/>
  <c r="D303" i="9"/>
  <c r="D56" i="9"/>
  <c r="D43" i="9"/>
  <c r="D251" i="9"/>
  <c r="D323" i="9"/>
  <c r="D13" i="9"/>
  <c r="D152" i="9"/>
  <c r="D362" i="9"/>
  <c r="D202" i="9"/>
  <c r="D38" i="9"/>
  <c r="D39" i="9"/>
  <c r="D397" i="9"/>
  <c r="D494" i="9"/>
  <c r="D328" i="9"/>
  <c r="D4" i="9"/>
  <c r="D200" i="9"/>
  <c r="D252" i="9"/>
  <c r="D179" i="9"/>
  <c r="D46" i="9"/>
  <c r="D11" i="9"/>
  <c r="D31" i="9"/>
  <c r="D269" i="9"/>
  <c r="D264" i="9"/>
  <c r="D145" i="9"/>
  <c r="D61" i="9"/>
  <c r="D463" i="9"/>
  <c r="D174" i="9"/>
  <c r="D337" i="9"/>
  <c r="D80" i="9"/>
  <c r="D248" i="9"/>
  <c r="D165" i="9"/>
  <c r="D439" i="9"/>
  <c r="D353" i="9"/>
  <c r="D255" i="9"/>
  <c r="D377" i="9"/>
  <c r="D315" i="9"/>
  <c r="D297" i="9"/>
  <c r="D180" i="9"/>
  <c r="D419" i="9"/>
  <c r="D225" i="9"/>
  <c r="D112" i="9"/>
  <c r="D395" i="9"/>
  <c r="D195" i="9"/>
  <c r="D23" i="9"/>
  <c r="D485" i="9"/>
  <c r="D240" i="9"/>
  <c r="D288" i="9"/>
  <c r="D495" i="9"/>
  <c r="D220" i="9"/>
  <c r="D54" i="9"/>
  <c r="D128" i="9"/>
  <c r="D335" i="9"/>
  <c r="D442" i="9"/>
  <c r="D100" i="9"/>
  <c r="D194" i="9"/>
  <c r="D493" i="9"/>
  <c r="D186" i="9"/>
  <c r="D500" i="9"/>
  <c r="D348" i="9"/>
  <c r="D47" i="9"/>
  <c r="D226" i="9"/>
  <c r="D336" i="9"/>
  <c r="D97" i="9"/>
  <c r="D16" i="9"/>
  <c r="D417" i="9"/>
  <c r="D318" i="9"/>
  <c r="D282" i="9"/>
  <c r="D467" i="9"/>
  <c r="D327" i="9"/>
  <c r="D265" i="9"/>
  <c r="D22" i="9"/>
  <c r="D470" i="9"/>
  <c r="D233" i="9"/>
  <c r="D53" i="9"/>
  <c r="D58" i="9"/>
  <c r="D262" i="9"/>
  <c r="D369" i="9"/>
  <c r="D371" i="9"/>
  <c r="D153" i="9"/>
  <c r="D363" i="9"/>
  <c r="D196" i="9"/>
  <c r="D29" i="9"/>
  <c r="D266" i="9"/>
  <c r="D324" i="9"/>
  <c r="D268" i="9"/>
  <c r="D28" i="9"/>
  <c r="D287" i="9"/>
  <c r="D71" i="9"/>
  <c r="D481" i="9"/>
  <c r="D173" i="9"/>
  <c r="D479" i="9"/>
  <c r="D168" i="9"/>
  <c r="D79" i="9"/>
  <c r="D206" i="9"/>
  <c r="D435" i="9"/>
  <c r="D430" i="9"/>
  <c r="D413" i="9"/>
  <c r="D103" i="9"/>
  <c r="D69" i="9"/>
  <c r="D431" i="9"/>
  <c r="D289" i="9"/>
  <c r="D215" i="9"/>
  <c r="D375" i="9"/>
  <c r="D192" i="9"/>
  <c r="D464" i="9"/>
  <c r="D317" i="9"/>
  <c r="D7" i="9"/>
  <c r="D425" i="9"/>
  <c r="D181" i="9"/>
  <c r="D325" i="9"/>
  <c r="D203" i="9"/>
  <c r="D150" i="9"/>
  <c r="D244" i="9"/>
  <c r="D460" i="9"/>
  <c r="D25" i="9"/>
  <c r="D86" i="9"/>
  <c r="D176" i="9"/>
  <c r="D24" i="9"/>
  <c r="D398" i="9"/>
  <c r="D102" i="9"/>
  <c r="D193" i="9"/>
  <c r="D333" i="9"/>
  <c r="D237" i="9"/>
  <c r="D10" i="9"/>
  <c r="D341" i="9"/>
  <c r="D387" i="9"/>
  <c r="D52" i="9"/>
  <c r="D41" i="9"/>
  <c r="D20" i="9"/>
  <c r="D379" i="9"/>
  <c r="D433" i="9"/>
  <c r="D388" i="9"/>
  <c r="D429" i="9"/>
  <c r="D254" i="9"/>
  <c r="D34" i="9"/>
  <c r="D214" i="9"/>
  <c r="D84" i="9"/>
  <c r="D277" i="9"/>
  <c r="D205" i="9"/>
  <c r="D175" i="9"/>
  <c r="D90" i="9"/>
  <c r="D312" i="9"/>
  <c r="D219" i="9"/>
  <c r="D455" i="9"/>
  <c r="D358" i="9"/>
  <c r="D449" i="9"/>
  <c r="D307" i="9"/>
  <c r="D461" i="9"/>
  <c r="D26" i="9"/>
  <c r="D389" i="9"/>
  <c r="D310" i="9"/>
  <c r="D190" i="9"/>
  <c r="D33" i="9"/>
  <c r="D274" i="9"/>
  <c r="D238" i="9"/>
  <c r="D189" i="9"/>
  <c r="D393" i="9"/>
  <c r="D309" i="9"/>
  <c r="D457" i="9"/>
  <c r="D232" i="9"/>
  <c r="D30" i="9"/>
  <c r="D392" i="9"/>
  <c r="D498" i="9"/>
  <c r="D236" i="9"/>
  <c r="D234" i="9"/>
  <c r="AB503" i="10"/>
  <c r="F503" i="9"/>
  <c r="D503" i="9" l="1"/>
</calcChain>
</file>

<file path=xl/sharedStrings.xml><?xml version="1.0" encoding="utf-8"?>
<sst xmlns="http://schemas.openxmlformats.org/spreadsheetml/2006/main" count="4086" uniqueCount="644">
  <si>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</si>
  <si>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</si>
  <si>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</si>
  <si>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</si>
  <si>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</si>
  <si>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</si>
  <si>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</si>
  <si>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</si>
  <si>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</si>
  <si>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</si>
  <si>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</si>
  <si>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</si>
  <si>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</si>
  <si>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</si>
  <si>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</si>
  <si>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</si>
  <si>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</si>
  <si>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</si>
  <si>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</si>
  <si>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</si>
  <si>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</si>
  <si>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</si>
  <si>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</si>
  <si>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</si>
  <si>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</si>
  <si>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</si>
  <si>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</si>
  <si>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</si>
  <si>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</si>
  <si>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</si>
  <si>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</si>
  <si>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</si>
  <si>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</si>
  <si>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</si>
  <si>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</si>
  <si>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</si>
  <si>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</si>
  <si>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</si>
  <si>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</si>
  <si>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</si>
  <si>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</si>
  <si>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</si>
  <si>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</si>
  <si>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</si>
  <si>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</si>
  <si>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</si>
  <si>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</si>
  <si>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</si>
  <si>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</si>
  <si>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</si>
  <si>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</si>
  <si>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</si>
  <si>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</si>
  <si>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</si>
  <si>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</si>
  <si>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</si>
  <si>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</si>
  <si>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</si>
  <si>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</si>
  <si>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</si>
  <si>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</si>
  <si>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</si>
  <si>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</si>
  <si>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</si>
  <si>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</si>
  <si>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</si>
  <si>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</si>
  <si>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</si>
  <si>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</si>
  <si>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</si>
  <si>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</si>
  <si>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</si>
  <si>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</si>
  <si>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</si>
  <si>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</si>
  <si>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</si>
  <si>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</si>
  <si>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</si>
  <si>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</si>
  <si>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</si>
  <si>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</si>
  <si>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</si>
  <si>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</si>
  <si>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</si>
  <si>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</si>
  <si>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</si>
  <si>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</si>
  <si>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</si>
  <si>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</si>
  <si>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</si>
  <si>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</si>
  <si>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</si>
  <si>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</si>
  <si>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</si>
  <si>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</si>
  <si>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</si>
  <si>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</si>
  <si>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</si>
  <si>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</si>
  <si>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</si>
  <si>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</si>
  <si>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</si>
  <si>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</si>
  <si>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</si>
  <si>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</si>
  <si>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</si>
  <si>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</si>
  <si>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</si>
  <si>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</si>
  <si>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</si>
  <si>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</si>
  <si>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</si>
  <si>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</si>
  <si>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</si>
  <si>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</si>
  <si>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</si>
  <si>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</si>
  <si>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</si>
  <si>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</si>
  <si>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</si>
  <si>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</si>
  <si>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</si>
  <si>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</si>
  <si>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</si>
  <si>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</si>
  <si>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</si>
  <si>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</si>
  <si>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</si>
  <si>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</si>
  <si>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North Clarion County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</si>
  <si>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</si>
  <si>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</si>
  <si>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</si>
  <si>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</si>
  <si>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</si>
  <si>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</si>
  <si>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</si>
  <si>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</si>
  <si>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</si>
  <si>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</si>
  <si>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</si>
  <si>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</si>
  <si>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</si>
  <si>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</si>
  <si>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</si>
  <si>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</si>
  <si>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</si>
  <si>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</si>
  <si>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</si>
  <si>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</si>
  <si>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</si>
  <si>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</si>
  <si>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</si>
  <si>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</si>
  <si>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</si>
  <si>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</si>
  <si>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</si>
  <si>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</si>
  <si>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</si>
  <si>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</si>
  <si>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</si>
  <si>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</si>
  <si>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</si>
  <si>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</si>
  <si>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</si>
  <si>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</si>
  <si>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</si>
  <si>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</si>
  <si>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</si>
  <si>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</si>
  <si>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</si>
  <si>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</si>
  <si>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</si>
  <si>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</si>
  <si>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</si>
  <si>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</si>
  <si>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</si>
  <si>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</si>
  <si>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</si>
  <si>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</si>
  <si>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</si>
  <si>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</si>
  <si>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</si>
  <si>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</si>
  <si>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</si>
  <si>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</si>
  <si>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</si>
  <si>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</si>
  <si>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</si>
  <si>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</si>
  <si>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</si>
  <si>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</si>
  <si>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</si>
  <si>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</si>
  <si>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</si>
  <si>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</si>
  <si>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</si>
  <si>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</si>
  <si>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</si>
  <si>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</si>
  <si>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</si>
  <si>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</si>
  <si>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</si>
  <si>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</si>
  <si>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</si>
  <si>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</si>
  <si>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</si>
  <si>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</si>
  <si>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</si>
  <si>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</si>
  <si>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</si>
  <si>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</si>
  <si>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</si>
  <si>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</si>
  <si>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</si>
  <si>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</si>
  <si>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</si>
  <si>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</si>
  <si>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</si>
  <si>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</si>
  <si>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</si>
  <si>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</si>
  <si>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</si>
  <si>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</si>
  <si>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</si>
  <si>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</si>
  <si>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</si>
  <si>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</si>
  <si>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</si>
  <si>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</si>
  <si>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</si>
  <si>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</si>
  <si>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</si>
  <si>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</si>
  <si>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</si>
  <si>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</si>
  <si>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</si>
  <si>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</si>
  <si>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</si>
  <si>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</si>
  <si>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</si>
  <si>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</si>
  <si>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</si>
  <si>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</si>
  <si>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</si>
  <si>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</si>
  <si>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</si>
  <si>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</si>
  <si>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</si>
  <si>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</si>
  <si>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</si>
  <si>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</si>
  <si>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</si>
  <si>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</si>
  <si>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</si>
  <si>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</si>
  <si>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</si>
  <si>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</si>
  <si>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</si>
  <si>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</si>
  <si>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</si>
  <si>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</si>
  <si>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</si>
  <si>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</si>
  <si>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</si>
  <si>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</si>
  <si>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</si>
  <si>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</si>
  <si>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</si>
  <si>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</si>
  <si>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</si>
  <si>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</si>
  <si>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</si>
  <si>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</si>
  <si>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</si>
  <si>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</si>
  <si>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</si>
  <si>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</si>
  <si>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</si>
  <si>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</si>
  <si>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</si>
  <si>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</si>
  <si>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</si>
  <si>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</si>
  <si>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</si>
  <si>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</si>
  <si>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</si>
  <si>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</si>
  <si>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</si>
  <si>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</si>
  <si>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</si>
  <si>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</si>
  <si>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</si>
  <si>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</si>
  <si>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</si>
  <si>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</si>
  <si>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</si>
  <si>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</si>
  <si>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</si>
  <si>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</si>
  <si>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</si>
  <si>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</si>
  <si>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</si>
  <si>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</si>
  <si>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</si>
  <si>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</si>
  <si>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</si>
  <si>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</si>
  <si>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</si>
  <si>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</si>
  <si>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</si>
  <si>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</si>
  <si>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</si>
  <si>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</si>
  <si>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</si>
  <si>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</si>
  <si>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</si>
  <si>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</si>
  <si>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</si>
  <si>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</si>
  <si>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</si>
  <si>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</si>
  <si>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</si>
  <si>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</si>
  <si>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</si>
  <si>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</si>
  <si>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</si>
  <si>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</si>
  <si>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</si>
  <si>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</si>
  <si>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</si>
  <si>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</si>
  <si>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</si>
  <si>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</si>
  <si>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</si>
  <si>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</si>
  <si>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</si>
  <si>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</si>
  <si>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</si>
  <si>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</si>
  <si>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</si>
  <si>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Perry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</si>
  <si>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</si>
  <si>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</si>
  <si>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</si>
  <si>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</si>
  <si>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</si>
  <si>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</si>
  <si>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</si>
  <si>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</si>
  <si>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</si>
  <si>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</si>
  <si>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</si>
  <si>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</si>
  <si>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</si>
  <si>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</si>
  <si>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</si>
  <si>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</si>
  <si>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</si>
  <si>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</si>
  <si>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</si>
  <si>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</si>
  <si>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</si>
  <si>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</si>
  <si>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</si>
  <si>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</si>
  <si>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</si>
  <si>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</si>
  <si>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</si>
  <si>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</si>
  <si>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</si>
  <si>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</si>
  <si>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</si>
  <si>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</si>
  <si>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</si>
  <si>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</si>
  <si>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</si>
  <si>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</si>
  <si>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</si>
  <si>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</si>
  <si>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</si>
  <si>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</si>
  <si>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</si>
  <si>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</si>
  <si>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</si>
  <si>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</si>
  <si>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</si>
  <si>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</si>
  <si>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</si>
  <si>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</si>
  <si>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</si>
  <si>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</si>
  <si>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</si>
  <si>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</si>
  <si>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</si>
  <si>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</si>
  <si>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</si>
  <si>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</si>
  <si>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</si>
  <si>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</si>
  <si>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</si>
  <si>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</si>
  <si>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</si>
  <si>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</si>
  <si>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</si>
  <si>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</si>
  <si>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</si>
  <si>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</si>
  <si>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</si>
  <si>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</si>
  <si>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</si>
  <si>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</si>
  <si>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</si>
  <si>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</si>
  <si>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</si>
  <si>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</si>
  <si>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</si>
  <si>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</si>
  <si>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</si>
  <si>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</si>
  <si>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</si>
  <si>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</si>
  <si>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</si>
  <si>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</si>
  <si>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</si>
  <si>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</si>
  <si>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</si>
  <si>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</si>
  <si>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</si>
  <si>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</si>
  <si>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</si>
  <si>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</si>
  <si>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</si>
  <si>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</si>
  <si>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</si>
  <si>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</si>
  <si>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</si>
  <si>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</si>
  <si>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</si>
  <si>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</si>
  <si>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</si>
  <si>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</si>
  <si>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</si>
  <si>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</si>
  <si>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</si>
  <si>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</si>
  <si>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</si>
  <si>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</si>
  <si>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</si>
  <si>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</si>
  <si>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</si>
  <si>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</si>
  <si>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</si>
  <si>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</si>
  <si>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</si>
  <si>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</si>
  <si>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</si>
  <si>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</si>
  <si>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</si>
  <si>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</si>
  <si>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</si>
  <si>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Bucks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</si>
  <si>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</si>
  <si>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</si>
  <si>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</si>
  <si>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</si>
  <si>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</si>
  <si>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</si>
  <si>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</si>
  <si>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</si>
  <si>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</si>
  <si>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</si>
  <si>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</si>
  <si>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</si>
  <si>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 SD</t>
  </si>
  <si>
    <t>Montgomery</t>
  </si>
  <si>
    <t>Bryn Athyn SD</t>
  </si>
  <si>
    <t>Cheltenham Township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</si>
  <si>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</si>
  <si>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</si>
  <si>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</si>
  <si>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</si>
  <si>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</si>
  <si>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</si>
  <si>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</si>
  <si>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</si>
  <si>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</si>
  <si>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</si>
  <si>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</si>
  <si>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</si>
  <si>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</si>
  <si>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</si>
  <si>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</si>
  <si>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</si>
  <si>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</si>
  <si>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</si>
  <si>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</si>
  <si>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</si>
  <si>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</si>
  <si>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</si>
  <si>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</si>
  <si>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</si>
  <si>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</si>
  <si>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</si>
  <si>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</si>
  <si>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</si>
  <si>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</si>
  <si>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</si>
  <si>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</si>
  <si>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</si>
  <si>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</si>
  <si>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</si>
  <si>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</si>
  <si>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</si>
  <si>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</si>
  <si>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</si>
  <si>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</si>
  <si>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</si>
  <si>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</si>
  <si>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</si>
  <si>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</si>
  <si>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</si>
  <si>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</si>
  <si>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</si>
  <si>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</si>
  <si>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</si>
  <si>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</si>
  <si>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</si>
  <si>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</si>
  <si>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</si>
  <si>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</si>
  <si>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</si>
  <si>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</si>
  <si>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</si>
  <si>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</si>
  <si>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</si>
  <si>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</si>
  <si>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</si>
  <si>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</si>
  <si>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</si>
  <si>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</si>
  <si>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</si>
  <si>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</si>
  <si>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</si>
  <si>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</si>
  <si>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</si>
  <si>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</si>
  <si>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</si>
  <si>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</si>
  <si>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</si>
  <si>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</si>
  <si>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</si>
  <si>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</si>
  <si>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</si>
  <si>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</si>
  <si>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</si>
  <si>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</si>
  <si>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</si>
  <si>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</si>
  <si>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</si>
  <si>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</si>
  <si>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</si>
  <si>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</si>
  <si>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</si>
  <si>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</si>
  <si>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</si>
  <si>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</si>
  <si>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</si>
  <si>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 xml:space="preserve"> Sparsity/
Size Ratio for BEF</t>
  </si>
  <si>
    <t>Total Estimated  Weighted Poverty ADM</t>
  </si>
  <si>
    <t xml:space="preserve">Total 
Student-Weighted ADM </t>
  </si>
  <si>
    <t>Local Effort Capacity Index</t>
  </si>
  <si>
    <t>70th</t>
  </si>
  <si>
    <t>Poverty
Weight
(Tier 1,
0-99%)</t>
  </si>
  <si>
    <t>Poverty Weight
(Tier 2,
100-184%)</t>
  </si>
  <si>
    <t>Poverty Concentration Threshold
(Tier 1)</t>
  </si>
  <si>
    <t>Poverty Concentration Additional Weight</t>
  </si>
  <si>
    <t>Local Effort</t>
  </si>
  <si>
    <t>Local Effort per Household</t>
  </si>
  <si>
    <t>Local Effort Factor (based on Median Household Income)</t>
  </si>
  <si>
    <t>Local 
Effort 
Index</t>
  </si>
  <si>
    <t>(MV + PI) * Median Local Effort Rate</t>
  </si>
  <si>
    <t>Local Capacity per Weighted Student</t>
  </si>
  <si>
    <t>Local Capacity Index</t>
  </si>
  <si>
    <t>Median</t>
  </si>
  <si>
    <t xml:space="preserve">3-yr avg
ADM </t>
  </si>
  <si>
    <t xml:space="preserve"> Sparsity Ratio
(step 3)</t>
  </si>
  <si>
    <t xml:space="preserve"> Sparsity Ratio
(step 4)</t>
  </si>
  <si>
    <t xml:space="preserve"> Size Ratio (step 1)</t>
  </si>
  <si>
    <t xml:space="preserve"> Size Ratio
(step 2)</t>
  </si>
  <si>
    <t xml:space="preserve"> Size Ratio
(step 3)</t>
  </si>
  <si>
    <t>Laurel SD</t>
  </si>
  <si>
    <t>Fort Leboeuf SD</t>
  </si>
  <si>
    <t>General Mclane SD</t>
  </si>
  <si>
    <t>Northwestern SD</t>
  </si>
  <si>
    <t>Keystone SD</t>
  </si>
  <si>
    <t>Union SD</t>
  </si>
  <si>
    <t>Hempfield SD</t>
  </si>
  <si>
    <t>Wilson SD</t>
  </si>
  <si>
    <t>Riverside SD</t>
  </si>
  <si>
    <t>Abington SD</t>
  </si>
  <si>
    <t>Estimated CS Weight
@ 0.2</t>
  </si>
  <si>
    <t>Estimated ELL Weight
@ 0.6</t>
  </si>
  <si>
    <t>Estimated Concentrated Poverty 
Weight
@ 0.3</t>
  </si>
  <si>
    <t>Estimated Acute Poverty Weight
@ 0.6</t>
  </si>
  <si>
    <t>Estimated Poverty Weight
@ 0.3</t>
  </si>
  <si>
    <t xml:space="preserve">BEF
3-yr avg
ADM </t>
  </si>
  <si>
    <t>State Median HHI</t>
  </si>
  <si>
    <t>Sparsity Ratio
(step 2)</t>
  </si>
  <si>
    <t>Total Student-Weighted ADM  *  MHII  *  LECI</t>
  </si>
  <si>
    <t>Student-Weighted ADM add-on plus Sparsity-Size Adj</t>
  </si>
  <si>
    <t xml:space="preserve"> Sparsity Ratio
(step 1)</t>
  </si>
  <si>
    <r>
      <t xml:space="preserve">Local Effort Rate (Local Effort </t>
    </r>
    <r>
      <rPr>
        <i/>
        <sz val="9"/>
        <rFont val="Calibri"/>
        <family val="2"/>
        <scheme val="minor"/>
      </rPr>
      <t xml:space="preserve">divided by </t>
    </r>
    <r>
      <rPr>
        <b/>
        <sz val="9"/>
        <rFont val="Calibri"/>
        <family val="2"/>
        <scheme val="minor"/>
      </rPr>
      <t xml:space="preserve">
(MV +PI))</t>
    </r>
  </si>
  <si>
    <r>
      <t xml:space="preserve"> Student-weighted ADM
</t>
    </r>
    <r>
      <rPr>
        <b/>
        <sz val="9"/>
        <color rgb="FFFF0000"/>
        <rFont val="Calibri"/>
        <family val="2"/>
        <scheme val="minor"/>
      </rPr>
      <t>ADD-ON
w/o SS Adj</t>
    </r>
  </si>
  <si>
    <r>
      <t xml:space="preserve"> Student-weighted ADM
</t>
    </r>
    <r>
      <rPr>
        <b/>
        <sz val="9"/>
        <color rgb="FFFF0000"/>
        <rFont val="Calibri"/>
        <family val="2"/>
        <scheme val="minor"/>
      </rPr>
      <t>ADD-ON
w/ SS Adj</t>
    </r>
  </si>
  <si>
    <t>2021
ACS 5-yr
Median Household Income</t>
  </si>
  <si>
    <t>2021
ACS 5-yr
Households</t>
  </si>
  <si>
    <t>2021
ACS 5-yr Poverty Percent
0-99%</t>
  </si>
  <si>
    <t>2021
ACS 5-yr Poverty Percent
100-184%</t>
  </si>
  <si>
    <r>
      <t>Excess Exp Factor
(</t>
    </r>
    <r>
      <rPr>
        <b/>
        <sz val="9"/>
        <color rgb="FFFF0000"/>
        <rFont val="Calibri"/>
        <family val="2"/>
        <scheme val="minor"/>
      </rPr>
      <t xml:space="preserve">2021-22 </t>
    </r>
    <r>
      <rPr>
        <b/>
        <sz val="9"/>
        <rFont val="Calibri"/>
        <family val="2"/>
        <scheme val="minor"/>
      </rPr>
      <t>Current
Exp per adj ADM
plus Weighted Poverty ADM
Ratio based on median)</t>
    </r>
  </si>
  <si>
    <r>
      <rPr>
        <b/>
        <sz val="9"/>
        <color rgb="FFFF0000"/>
        <rFont val="Calibri"/>
        <family val="2"/>
        <scheme val="minor"/>
      </rPr>
      <t>2021-22</t>
    </r>
    <r>
      <rPr>
        <b/>
        <sz val="9"/>
        <color theme="4" tint="-0.249977111117893"/>
        <rFont val="Calibri"/>
        <family val="2"/>
        <scheme val="minor"/>
      </rPr>
      <t xml:space="preserve">
State Property Tax Reduction Allocation</t>
    </r>
  </si>
  <si>
    <r>
      <rPr>
        <b/>
        <sz val="9"/>
        <color rgb="FFFF0000"/>
        <rFont val="Calibri"/>
        <family val="2"/>
        <scheme val="minor"/>
      </rPr>
      <t>2021</t>
    </r>
    <r>
      <rPr>
        <b/>
        <sz val="9"/>
        <color theme="4" tint="-0.249977111117893"/>
        <rFont val="Calibri"/>
        <family val="2"/>
        <scheme val="minor"/>
      </rPr>
      <t xml:space="preserve">
STEB Market Value</t>
    </r>
  </si>
  <si>
    <r>
      <rPr>
        <b/>
        <sz val="9"/>
        <color rgb="FFFF0000"/>
        <rFont val="Calibri"/>
        <family val="2"/>
        <scheme val="minor"/>
      </rPr>
      <t>2020</t>
    </r>
    <r>
      <rPr>
        <b/>
        <sz val="9"/>
        <color theme="4" tint="-0.249977111117893"/>
        <rFont val="Calibri"/>
        <family val="2"/>
        <scheme val="minor"/>
      </rPr>
      <t xml:space="preserve">
Adjusted Personal Income</t>
    </r>
  </si>
  <si>
    <r>
      <rPr>
        <b/>
        <sz val="9"/>
        <color rgb="FFFF0000"/>
        <rFont val="Calibri"/>
        <family val="2"/>
        <scheme val="minor"/>
      </rPr>
      <t xml:space="preserve">2023-24
</t>
    </r>
    <r>
      <rPr>
        <b/>
        <sz val="9"/>
        <color theme="4" tint="-0.249977111117893"/>
        <rFont val="Calibri"/>
        <family val="2"/>
        <scheme val="minor"/>
      </rPr>
      <t>Sparsity/
Size Ratio for BEF</t>
    </r>
  </si>
  <si>
    <t>Knoch SD</t>
  </si>
  <si>
    <t>River Valley SD</t>
  </si>
  <si>
    <t>2020
Total Square Miles</t>
  </si>
  <si>
    <t>2021 Median Household Income Index</t>
  </si>
  <si>
    <r>
      <rPr>
        <b/>
        <sz val="9"/>
        <color rgb="FFFF0000"/>
        <rFont val="Calibri"/>
        <family val="2"/>
        <scheme val="minor"/>
      </rPr>
      <t xml:space="preserve">2023-24 </t>
    </r>
    <r>
      <rPr>
        <b/>
        <sz val="9"/>
        <color theme="4" tint="-0.249977111117893"/>
        <rFont val="Calibri"/>
        <family val="2"/>
        <scheme val="minor"/>
      </rPr>
      <t xml:space="preserve">Sparsity/
Size Adjustment </t>
    </r>
    <r>
      <rPr>
        <b/>
        <sz val="9"/>
        <color rgb="FF993300"/>
        <rFont val="Calibri"/>
        <family val="2"/>
        <scheme val="minor"/>
      </rPr>
      <t>(SSA)</t>
    </r>
  </si>
  <si>
    <t>2023-24
Student-Weighted Distribution</t>
  </si>
  <si>
    <r>
      <rPr>
        <b/>
        <sz val="9"/>
        <color rgb="FFFF0000"/>
        <rFont val="Calibri"/>
        <family val="2"/>
        <scheme val="minor"/>
      </rPr>
      <t>2021-22</t>
    </r>
    <r>
      <rPr>
        <b/>
        <sz val="9"/>
        <color indexed="60"/>
        <rFont val="Calibri"/>
        <family val="2"/>
        <scheme val="minor"/>
      </rPr>
      <t xml:space="preserve">
Current Expenditures minus Tuition from Patrons rev</t>
    </r>
  </si>
  <si>
    <r>
      <rPr>
        <b/>
        <sz val="9"/>
        <color rgb="FFFF0000"/>
        <rFont val="Calibri"/>
        <family val="2"/>
        <scheme val="minor"/>
      </rPr>
      <t>2021-22</t>
    </r>
    <r>
      <rPr>
        <b/>
        <sz val="9"/>
        <rFont val="Calibri"/>
        <family val="2"/>
        <scheme val="minor"/>
      </rPr>
      <t xml:space="preserve">
Current Exp per Weighted Student</t>
    </r>
  </si>
  <si>
    <t>2023-24
final BEF
May2024</t>
  </si>
  <si>
    <t>Base BEF</t>
  </si>
  <si>
    <t>2021-22
adj ADM</t>
  </si>
  <si>
    <t>2020-21
adj ADM</t>
  </si>
  <si>
    <t>2019-20
adj ADM</t>
  </si>
  <si>
    <t>2021-22 Curr Exp</t>
  </si>
  <si>
    <t>2021-22 tax rev</t>
  </si>
  <si>
    <t>2021-22 local gov't</t>
  </si>
  <si>
    <t>2021-22 other local rev</t>
  </si>
  <si>
    <t>2021-22 tuit from patr</t>
  </si>
  <si>
    <t>2021-22
CS ADM</t>
  </si>
  <si>
    <t>2022-23 LEP Count
(SD+CS)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</si>
</sst>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$-409]#,##0.00;[Red]&quot;-&quot;[$$-409]#,##0.00"/>
    <numFmt numFmtId="166" formatCode="&quot;$&quot;#,##0;[Red]\-&quot;$&quot;#,##0"/>
    <numFmt numFmtId="167" formatCode="&quot;$&quot;#,##0.00"/>
    <numFmt numFmtId="168" formatCode="#,##0.0000"/>
    <numFmt numFmtId="169" formatCode="0.0000;[Red]\-0.0000"/>
    <numFmt numFmtId="170" formatCode="0.000;[Red]\-0.000"/>
    <numFmt numFmtId="171" formatCode="0.000"/>
    <numFmt numFmtId="172" formatCode="#,##0.000"/>
    <numFmt numFmtId="173" formatCode="0.0000"/>
    <numFmt numFmtId="174" formatCode="_(* #,##0.000_);_(* \(#,##0.000\);_(* &quot;-&quot;??_);_(@_)"/>
    <numFmt numFmtId="175" formatCode="0.00_);[Red]\(0.00\)"/>
    <numFmt numFmtId="176" formatCode="0.0"/>
    <numFmt numFmtId="177" formatCode="0.0000_);[Red]\(0.0000\)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theme="1"/>
      <name val="Tahoma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Garamond"/>
      <family val="1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9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3300"/>
      <name val="Calibri"/>
      <family val="2"/>
      <scheme val="minor"/>
    </font>
    <font>
      <b/>
      <sz val="9"/>
      <color indexed="6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40">
    <xf numFmtId="0" fontId="0" fillId="0" borderId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0" fontId="4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0" borderId="0" applyNumberFormat="0" applyFont="0" applyFill="0" applyBorder="0" applyAlignment="0">
      <protection locked="0"/>
    </xf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0">
      <alignment horizont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5" fillId="0" borderId="0">
      <alignment horizontal="center" textRotation="90"/>
    </xf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20" fillId="0" borderId="7" applyNumberFormat="0" applyFill="0" applyAlignment="0" applyProtection="0"/>
    <xf numFmtId="0" fontId="2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>
      <alignment vertical="top"/>
    </xf>
    <xf numFmtId="0" fontId="22" fillId="0" borderId="0"/>
    <xf numFmtId="0" fontId="9" fillId="0" borderId="0"/>
    <xf numFmtId="0" fontId="22" fillId="0" borderId="0"/>
    <xf numFmtId="0" fontId="23" fillId="0" borderId="0"/>
    <xf numFmtId="0" fontId="6" fillId="0" borderId="0"/>
    <xf numFmtId="0" fontId="2" fillId="0" borderId="0"/>
    <xf numFmtId="0" fontId="24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6" fillId="0" borderId="0"/>
    <xf numFmtId="0" fontId="1" fillId="0" borderId="0"/>
    <xf numFmtId="0" fontId="6" fillId="0" borderId="0"/>
    <xf numFmtId="0" fontId="6" fillId="0" borderId="0"/>
    <xf numFmtId="0" fontId="26" fillId="0" borderId="0"/>
    <xf numFmtId="0" fontId="5" fillId="0" borderId="0"/>
    <xf numFmtId="0" fontId="5" fillId="0" borderId="0"/>
    <xf numFmtId="0" fontId="26" fillId="0" borderId="0"/>
    <xf numFmtId="0" fontId="2" fillId="0" borderId="0"/>
    <xf numFmtId="0" fontId="6" fillId="0" borderId="0"/>
    <xf numFmtId="0" fontId="24" fillId="0" borderId="0"/>
    <xf numFmtId="0" fontId="2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0" fontId="28" fillId="20" borderId="9" applyNumberFormat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0" borderId="0"/>
    <xf numFmtId="165" fontId="29" fillId="0" borderId="0"/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0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1" fillId="24" borderId="10" applyNumberFormat="0" applyProtection="0">
      <alignment vertical="center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4" borderId="10" applyNumberFormat="0" applyProtection="0">
      <alignment horizontal="left" vertical="center" indent="1"/>
    </xf>
    <xf numFmtId="4" fontId="32" fillId="25" borderId="0" applyNumberFormat="0" applyProtection="0">
      <alignment horizontal="left" vertical="center" indent="1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6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7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8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29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0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1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2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3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2" fillId="34" borderId="10" applyNumberFormat="0" applyProtection="0">
      <alignment horizontal="right" vertical="center"/>
    </xf>
    <xf numFmtId="4" fontId="30" fillId="35" borderId="11" applyNumberFormat="0" applyProtection="0">
      <alignment horizontal="left" vertical="center" indent="1"/>
    </xf>
    <xf numFmtId="4" fontId="30" fillId="35" borderId="11" applyNumberFormat="0" applyProtection="0">
      <alignment horizontal="left" vertical="center" indent="1"/>
    </xf>
    <xf numFmtId="4" fontId="30" fillId="35" borderId="11" applyNumberFormat="0" applyProtection="0">
      <alignment horizontal="left" vertical="center" indent="1"/>
    </xf>
    <xf numFmtId="4" fontId="30" fillId="35" borderId="11" applyNumberFormat="0" applyProtection="0">
      <alignment horizontal="left" vertical="center" indent="1"/>
    </xf>
    <xf numFmtId="4" fontId="30" fillId="35" borderId="11" applyNumberFormat="0" applyProtection="0">
      <alignment horizontal="left" vertical="center" indent="1"/>
    </xf>
    <xf numFmtId="4" fontId="30" fillId="35" borderId="11" applyNumberFormat="0" applyProtection="0">
      <alignment horizontal="left" vertical="center" indent="1"/>
    </xf>
    <xf numFmtId="4" fontId="30" fillId="36" borderId="0" applyNumberFormat="0" applyProtection="0">
      <alignment horizontal="left" vertical="center" indent="1"/>
    </xf>
    <xf numFmtId="4" fontId="30" fillId="25" borderId="0" applyNumberFormat="0" applyProtection="0">
      <alignment horizontal="left" vertical="center" indent="1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2" fillId="36" borderId="10" applyNumberFormat="0" applyProtection="0">
      <alignment horizontal="right" vertical="center"/>
    </xf>
    <xf numFmtId="4" fontId="33" fillId="36" borderId="0" applyNumberFormat="0" applyProtection="0">
      <alignment horizontal="left" vertical="center" indent="1"/>
    </xf>
    <xf numFmtId="4" fontId="33" fillId="25" borderId="0" applyNumberFormat="0" applyProtection="0">
      <alignment horizontal="left" vertical="center" indent="1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2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4" fillId="37" borderId="10" applyNumberFormat="0" applyProtection="0">
      <alignment vertical="center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0" fillId="36" borderId="12" applyNumberFormat="0" applyProtection="0">
      <alignment horizontal="left" vertical="center" indent="1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2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4" fillId="37" borderId="10" applyNumberFormat="0" applyProtection="0">
      <alignment horizontal="right" vertical="center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0" fillId="36" borderId="10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5" fillId="38" borderId="12" applyNumberFormat="0" applyProtection="0">
      <alignment horizontal="left" vertical="center" indent="1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4" fontId="36" fillId="37" borderId="10" applyNumberFormat="0" applyProtection="0">
      <alignment horizontal="right" vertical="center"/>
    </xf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8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06">
    <xf numFmtId="0" fontId="0" fillId="0" borderId="0" xfId="0"/>
    <xf numFmtId="172" fontId="42" fillId="0" borderId="0" xfId="1837" applyNumberFormat="1" applyFont="1" applyFill="1"/>
    <xf numFmtId="2" fontId="43" fillId="0" borderId="0" xfId="211" applyNumberFormat="1" applyFont="1" applyFill="1" applyBorder="1"/>
    <xf numFmtId="173" fontId="43" fillId="0" borderId="0" xfId="211" applyNumberFormat="1" applyFont="1" applyFill="1" applyBorder="1"/>
    <xf numFmtId="2" fontId="43" fillId="0" borderId="0" xfId="211" applyNumberFormat="1" applyFont="1" applyFill="1"/>
    <xf numFmtId="173" fontId="43" fillId="0" borderId="0" xfId="211" applyNumberFormat="1" applyFont="1" applyFill="1"/>
    <xf numFmtId="2" fontId="44" fillId="0" borderId="0" xfId="211" applyNumberFormat="1" applyFont="1" applyFill="1"/>
    <xf numFmtId="0" fontId="46" fillId="0" borderId="1" xfId="1837" applyNumberFormat="1" applyFont="1" applyFill="1" applyBorder="1" applyAlignment="1">
      <alignment horizontal="right" wrapText="1"/>
    </xf>
    <xf numFmtId="164" fontId="42" fillId="0" borderId="0" xfId="211" applyNumberFormat="1" applyFont="1" applyFill="1"/>
    <xf numFmtId="174" fontId="44" fillId="0" borderId="0" xfId="1837" applyNumberFormat="1" applyFont="1" applyFill="1"/>
    <xf numFmtId="172" fontId="43" fillId="0" borderId="0" xfId="1837" applyNumberFormat="1" applyFont="1" applyFill="1"/>
    <xf numFmtId="174" fontId="42" fillId="0" borderId="0" xfId="1837" applyNumberFormat="1" applyFont="1" applyFill="1"/>
    <xf numFmtId="2" fontId="42" fillId="0" borderId="0" xfId="211" applyNumberFormat="1" applyFont="1" applyFill="1"/>
    <xf numFmtId="0" fontId="44" fillId="0" borderId="1" xfId="106" applyFont="1" applyBorder="1" applyAlignment="1">
      <alignment horizontal="center"/>
    </xf>
    <xf numFmtId="0" fontId="44" fillId="0" borderId="1" xfId="106" applyFont="1" applyBorder="1"/>
    <xf numFmtId="0" fontId="41" fillId="0" borderId="1" xfId="2" applyFont="1" applyBorder="1" applyAlignment="1">
      <alignment horizontal="right" wrapText="1"/>
    </xf>
    <xf numFmtId="164" fontId="46" fillId="0" borderId="1" xfId="106" applyNumberFormat="1" applyFont="1" applyBorder="1" applyAlignment="1">
      <alignment horizontal="right" wrapText="1"/>
    </xf>
    <xf numFmtId="0" fontId="44" fillId="0" borderId="0" xfId="106" applyFont="1"/>
    <xf numFmtId="0" fontId="43" fillId="0" borderId="0" xfId="106" applyFont="1" applyAlignment="1">
      <alignment horizontal="center"/>
    </xf>
    <xf numFmtId="0" fontId="43" fillId="0" borderId="0" xfId="106" applyFont="1"/>
    <xf numFmtId="172" fontId="43" fillId="0" borderId="0" xfId="106" applyNumberFormat="1" applyFont="1" applyAlignment="1">
      <alignment horizontal="right"/>
    </xf>
    <xf numFmtId="172" fontId="43" fillId="0" borderId="0" xfId="106" applyNumberFormat="1" applyFont="1"/>
    <xf numFmtId="168" fontId="43" fillId="0" borderId="0" xfId="106" applyNumberFormat="1" applyFont="1"/>
    <xf numFmtId="169" fontId="43" fillId="0" borderId="0" xfId="106" applyNumberFormat="1" applyFont="1" applyAlignment="1">
      <alignment horizontal="right"/>
    </xf>
    <xf numFmtId="172" fontId="44" fillId="0" borderId="16" xfId="106" applyNumberFormat="1" applyFont="1" applyBorder="1" applyAlignment="1">
      <alignment horizontal="right"/>
    </xf>
    <xf numFmtId="172" fontId="44" fillId="0" borderId="14" xfId="106" applyNumberFormat="1" applyFont="1" applyBorder="1" applyAlignment="1">
      <alignment horizontal="right"/>
    </xf>
    <xf numFmtId="168" fontId="44" fillId="0" borderId="16" xfId="106" applyNumberFormat="1" applyFont="1" applyBorder="1" applyAlignment="1">
      <alignment horizontal="right"/>
    </xf>
    <xf numFmtId="168" fontId="43" fillId="0" borderId="0" xfId="106" applyNumberFormat="1" applyFont="1" applyAlignment="1">
      <alignment horizontal="right"/>
    </xf>
    <xf numFmtId="169" fontId="44" fillId="0" borderId="0" xfId="106" applyNumberFormat="1" applyFont="1" applyAlignment="1">
      <alignment horizontal="right"/>
    </xf>
    <xf numFmtId="169" fontId="44" fillId="0" borderId="14" xfId="106" applyNumberFormat="1" applyFont="1" applyBorder="1" applyAlignment="1">
      <alignment horizontal="right"/>
    </xf>
    <xf numFmtId="172" fontId="44" fillId="0" borderId="15" xfId="106" applyNumberFormat="1" applyFont="1" applyBorder="1"/>
    <xf numFmtId="176" fontId="44" fillId="0" borderId="15" xfId="106" applyNumberFormat="1" applyFont="1" applyBorder="1" applyAlignment="1">
      <alignment horizontal="right"/>
    </xf>
    <xf numFmtId="49" fontId="44" fillId="0" borderId="1" xfId="1" applyNumberFormat="1" applyFont="1" applyBorder="1" applyAlignment="1">
      <alignment horizontal="center" wrapText="1"/>
    </xf>
    <xf numFmtId="49" fontId="44" fillId="0" borderId="1" xfId="1" applyNumberFormat="1" applyFont="1" applyBorder="1" applyAlignment="1">
      <alignment wrapText="1"/>
    </xf>
    <xf numFmtId="49" fontId="44" fillId="0" borderId="1" xfId="2" applyNumberFormat="1" applyFont="1" applyBorder="1" applyAlignment="1">
      <alignment horizontal="right" wrapText="1"/>
    </xf>
    <xf numFmtId="49" fontId="47" fillId="0" borderId="1" xfId="110" applyNumberFormat="1" applyFont="1" applyBorder="1" applyAlignment="1">
      <alignment horizontal="right" wrapText="1"/>
    </xf>
    <xf numFmtId="49" fontId="48" fillId="0" borderId="1" xfId="2" applyNumberFormat="1" applyFont="1" applyBorder="1" applyAlignment="1">
      <alignment horizontal="right" wrapText="1"/>
    </xf>
    <xf numFmtId="49" fontId="43" fillId="0" borderId="0" xfId="110" applyNumberFormat="1" applyFont="1"/>
    <xf numFmtId="0" fontId="43" fillId="0" borderId="0" xfId="1" applyFont="1" applyAlignment="1">
      <alignment horizontal="center"/>
    </xf>
    <xf numFmtId="0" fontId="43" fillId="0" borderId="0" xfId="1" applyFont="1"/>
    <xf numFmtId="164" fontId="42" fillId="0" borderId="0" xfId="106" applyNumberFormat="1" applyFont="1"/>
    <xf numFmtId="3" fontId="43" fillId="0" borderId="0" xfId="106" applyNumberFormat="1" applyFont="1"/>
    <xf numFmtId="167" fontId="43" fillId="0" borderId="0" xfId="2" applyNumberFormat="1" applyFont="1"/>
    <xf numFmtId="167" fontId="50" fillId="0" borderId="0" xfId="176" applyNumberFormat="1" applyFont="1"/>
    <xf numFmtId="177" fontId="43" fillId="0" borderId="0" xfId="2" applyNumberFormat="1" applyFont="1"/>
    <xf numFmtId="173" fontId="43" fillId="0" borderId="0" xfId="2" applyNumberFormat="1" applyFont="1"/>
    <xf numFmtId="10" fontId="43" fillId="0" borderId="0" xfId="2" applyNumberFormat="1" applyFont="1"/>
    <xf numFmtId="164" fontId="43" fillId="0" borderId="0" xfId="2" applyNumberFormat="1" applyFont="1"/>
    <xf numFmtId="167" fontId="43" fillId="0" borderId="0" xfId="176" applyNumberFormat="1" applyFont="1"/>
    <xf numFmtId="164" fontId="43" fillId="0" borderId="0" xfId="111" applyNumberFormat="1" applyFont="1" applyAlignment="1">
      <alignment horizontal="right"/>
    </xf>
    <xf numFmtId="164" fontId="43" fillId="0" borderId="0" xfId="110" applyNumberFormat="1" applyFont="1" applyAlignment="1">
      <alignment horizontal="right"/>
    </xf>
    <xf numFmtId="167" fontId="51" fillId="0" borderId="0" xfId="0" applyNumberFormat="1" applyFont="1" applyAlignment="1">
      <alignment horizontal="right"/>
    </xf>
    <xf numFmtId="167" fontId="51" fillId="0" borderId="0" xfId="0" applyNumberFormat="1" applyFont="1"/>
    <xf numFmtId="0" fontId="43" fillId="0" borderId="0" xfId="110" applyFont="1"/>
    <xf numFmtId="3" fontId="43" fillId="0" borderId="0" xfId="110" applyNumberFormat="1" applyFont="1"/>
    <xf numFmtId="164" fontId="43" fillId="0" borderId="0" xfId="110" applyNumberFormat="1" applyFont="1"/>
    <xf numFmtId="175" fontId="43" fillId="0" borderId="0" xfId="2" applyNumberFormat="1" applyFont="1"/>
    <xf numFmtId="172" fontId="50" fillId="0" borderId="0" xfId="176" applyNumberFormat="1" applyFont="1"/>
    <xf numFmtId="0" fontId="44" fillId="0" borderId="0" xfId="1" applyFont="1"/>
    <xf numFmtId="167" fontId="43" fillId="0" borderId="0" xfId="110" applyNumberFormat="1" applyFont="1" applyAlignment="1">
      <alignment horizontal="right"/>
    </xf>
    <xf numFmtId="0" fontId="44" fillId="0" borderId="0" xfId="110" applyFont="1"/>
    <xf numFmtId="164" fontId="43" fillId="0" borderId="0" xfId="2" applyNumberFormat="1" applyFont="1" applyAlignment="1">
      <alignment horizontal="right"/>
    </xf>
    <xf numFmtId="10" fontId="43" fillId="0" borderId="0" xfId="2" applyNumberFormat="1" applyFont="1" applyAlignment="1">
      <alignment horizontal="right"/>
    </xf>
    <xf numFmtId="10" fontId="43" fillId="0" borderId="0" xfId="110" applyNumberFormat="1" applyFont="1" applyAlignment="1">
      <alignment horizontal="right"/>
    </xf>
    <xf numFmtId="167" fontId="43" fillId="0" borderId="0" xfId="110" applyNumberFormat="1" applyFont="1"/>
    <xf numFmtId="2" fontId="43" fillId="0" borderId="0" xfId="110" applyNumberFormat="1" applyFont="1"/>
    <xf numFmtId="1" fontId="43" fillId="0" borderId="0" xfId="2" applyNumberFormat="1" applyFont="1" applyAlignment="1">
      <alignment horizontal="center"/>
    </xf>
    <xf numFmtId="0" fontId="43" fillId="0" borderId="0" xfId="110" applyFont="1" applyAlignment="1">
      <alignment horizontal="center"/>
    </xf>
    <xf numFmtId="10" fontId="43" fillId="0" borderId="0" xfId="110" applyNumberFormat="1" applyFont="1"/>
    <xf numFmtId="0" fontId="43" fillId="0" borderId="0" xfId="110" applyFont="1" applyAlignment="1">
      <alignment horizontal="right"/>
    </xf>
    <xf numFmtId="164" fontId="43" fillId="0" borderId="0" xfId="111" applyNumberFormat="1" applyFont="1" applyAlignment="1">
      <alignment horizontal="center"/>
    </xf>
    <xf numFmtId="10" fontId="43" fillId="0" borderId="0" xfId="110" applyNumberFormat="1" applyFont="1" applyAlignment="1">
      <alignment horizontal="center"/>
    </xf>
    <xf numFmtId="0" fontId="44" fillId="0" borderId="1" xfId="1" applyFont="1" applyBorder="1" applyAlignment="1">
      <alignment horizontal="center" wrapText="1"/>
    </xf>
    <xf numFmtId="0" fontId="44" fillId="0" borderId="1" xfId="1" applyFont="1" applyBorder="1" applyAlignment="1">
      <alignment wrapText="1"/>
    </xf>
    <xf numFmtId="0" fontId="46" fillId="0" borderId="1" xfId="106" applyFont="1" applyBorder="1" applyAlignment="1">
      <alignment horizontal="right" wrapText="1"/>
    </xf>
    <xf numFmtId="0" fontId="43" fillId="0" borderId="0" xfId="106" applyFont="1" applyAlignment="1">
      <alignment horizontal="right" wrapText="1"/>
    </xf>
    <xf numFmtId="168" fontId="42" fillId="0" borderId="0" xfId="106" applyNumberFormat="1" applyFont="1"/>
    <xf numFmtId="170" fontId="43" fillId="0" borderId="0" xfId="106" applyNumberFormat="1" applyFont="1" applyAlignment="1">
      <alignment horizontal="right"/>
    </xf>
    <xf numFmtId="10" fontId="42" fillId="0" borderId="0" xfId="106" applyNumberFormat="1" applyFont="1" applyAlignment="1">
      <alignment horizontal="right"/>
    </xf>
    <xf numFmtId="171" fontId="43" fillId="0" borderId="0" xfId="106" applyNumberFormat="1" applyFont="1"/>
    <xf numFmtId="172" fontId="42" fillId="0" borderId="0" xfId="106" applyNumberFormat="1" applyFont="1"/>
    <xf numFmtId="3" fontId="42" fillId="0" borderId="0" xfId="106" applyNumberFormat="1" applyFont="1"/>
    <xf numFmtId="167" fontId="43" fillId="0" borderId="0" xfId="111" applyNumberFormat="1" applyFont="1"/>
    <xf numFmtId="3" fontId="42" fillId="0" borderId="0" xfId="106" applyNumberFormat="1" applyFont="1" applyAlignment="1">
      <alignment horizontal="right"/>
    </xf>
    <xf numFmtId="2" fontId="43" fillId="0" borderId="0" xfId="106" applyNumberFormat="1" applyFont="1"/>
    <xf numFmtId="166" fontId="43" fillId="0" borderId="0" xfId="106" applyNumberFormat="1" applyFont="1"/>
    <xf numFmtId="0" fontId="44" fillId="0" borderId="0" xfId="1" applyFont="1" applyAlignment="1">
      <alignment horizontal="center"/>
    </xf>
    <xf numFmtId="164" fontId="44" fillId="0" borderId="17" xfId="2" applyNumberFormat="1" applyFont="1" applyBorder="1" applyAlignment="1">
      <alignment horizontal="center" wrapText="1"/>
    </xf>
    <xf numFmtId="172" fontId="44" fillId="0" borderId="0" xfId="106" applyNumberFormat="1" applyFont="1"/>
    <xf numFmtId="167" fontId="44" fillId="0" borderId="0" xfId="106" applyNumberFormat="1" applyFont="1"/>
    <xf numFmtId="164" fontId="43" fillId="0" borderId="15" xfId="106" applyNumberFormat="1" applyFont="1" applyBorder="1" applyAlignment="1">
      <alignment horizontal="center" wrapText="1"/>
    </xf>
    <xf numFmtId="176" fontId="44" fillId="0" borderId="0" xfId="106" applyNumberFormat="1" applyFont="1" applyAlignment="1">
      <alignment horizontal="right"/>
    </xf>
    <xf numFmtId="2" fontId="44" fillId="0" borderId="14" xfId="2" applyNumberFormat="1" applyFont="1" applyBorder="1" applyAlignment="1">
      <alignment horizontal="center"/>
    </xf>
    <xf numFmtId="10" fontId="44" fillId="0" borderId="14" xfId="2" applyNumberFormat="1" applyFont="1" applyBorder="1" applyAlignment="1">
      <alignment horizontal="center"/>
    </xf>
    <xf numFmtId="2" fontId="44" fillId="0" borderId="16" xfId="2" applyNumberFormat="1" applyFont="1" applyBorder="1" applyAlignment="1">
      <alignment horizontal="center"/>
    </xf>
    <xf numFmtId="0" fontId="43" fillId="0" borderId="15" xfId="106" applyFont="1" applyBorder="1" applyAlignment="1">
      <alignment horizontal="center" wrapText="1"/>
    </xf>
    <xf numFmtId="0" fontId="43" fillId="0" borderId="0" xfId="106" applyFont="1" applyAlignment="1">
      <alignment wrapText="1"/>
    </xf>
    <xf numFmtId="164" fontId="43" fillId="0" borderId="0" xfId="106" applyNumberFormat="1" applyFont="1"/>
    <xf numFmtId="167" fontId="43" fillId="0" borderId="0" xfId="111" applyNumberFormat="1" applyFont="1" applyAlignment="1">
      <alignment vertical="center"/>
    </xf>
    <xf numFmtId="167" fontId="43" fillId="0" borderId="0" xfId="106" applyNumberFormat="1" applyFont="1"/>
    <xf numFmtId="0" fontId="44" fillId="0" borderId="1" xfId="1" applyFont="1" applyBorder="1" applyAlignment="1">
      <alignment horizontal="right" wrapText="1"/>
    </xf>
    <xf numFmtId="167" fontId="44" fillId="0" borderId="1" xfId="2" applyNumberFormat="1" applyFont="1" applyBorder="1" applyAlignment="1">
      <alignment horizontal="right" wrapText="1"/>
    </xf>
    <xf numFmtId="166" fontId="44" fillId="0" borderId="1" xfId="1" applyNumberFormat="1" applyFont="1" applyBorder="1" applyAlignment="1">
      <alignment horizontal="right" wrapText="1"/>
    </xf>
    <xf numFmtId="167" fontId="43" fillId="0" borderId="0" xfId="1" applyNumberFormat="1" applyFont="1"/>
    <xf numFmtId="167" fontId="44" fillId="0" borderId="0" xfId="1" applyNumberFormat="1" applyFont="1"/>
    <xf numFmtId="167" fontId="44" fillId="0" borderId="0" xfId="2" applyNumberFormat="1" applyFont="1"/>
  </cellXfs>
  <cellStyles count="1840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Adjustable" xfId="29" xr:uid="{00000000-0005-0000-0000-000018000000}"/>
    <cellStyle name="Bad 2" xfId="30" xr:uid="{00000000-0005-0000-0000-000019000000}"/>
    <cellStyle name="Calculation 2" xfId="31" xr:uid="{00000000-0005-0000-0000-00001A000000}"/>
    <cellStyle name="Calculation 2 2" xfId="32" xr:uid="{00000000-0005-0000-0000-00001B000000}"/>
    <cellStyle name="Calculation 2 2 2" xfId="33" xr:uid="{00000000-0005-0000-0000-00001C000000}"/>
    <cellStyle name="Calculation 2 3" xfId="34" xr:uid="{00000000-0005-0000-0000-00001D000000}"/>
    <cellStyle name="Calculation 2 3 2" xfId="35" xr:uid="{00000000-0005-0000-0000-00001E000000}"/>
    <cellStyle name="Calculation 2 4" xfId="36" xr:uid="{00000000-0005-0000-0000-00001F000000}"/>
    <cellStyle name="Calculation 2 4 2" xfId="37" xr:uid="{00000000-0005-0000-0000-000020000000}"/>
    <cellStyle name="Calculation 2 5" xfId="38" xr:uid="{00000000-0005-0000-0000-000021000000}"/>
    <cellStyle name="Calculation 2 5 2" xfId="39" xr:uid="{00000000-0005-0000-0000-000022000000}"/>
    <cellStyle name="Calculation 2 6" xfId="40" xr:uid="{00000000-0005-0000-0000-000023000000}"/>
    <cellStyle name="Calculation 2 6 2" xfId="41" xr:uid="{00000000-0005-0000-0000-000024000000}"/>
    <cellStyle name="Calculation 2 7" xfId="42" xr:uid="{00000000-0005-0000-0000-000025000000}"/>
    <cellStyle name="Calculation 2 8" xfId="43" xr:uid="{00000000-0005-0000-0000-000026000000}"/>
    <cellStyle name="Calculation 2 9" xfId="44" xr:uid="{00000000-0005-0000-0000-000027000000}"/>
    <cellStyle name="Check Cell 2" xfId="45" xr:uid="{00000000-0005-0000-0000-000028000000}"/>
    <cellStyle name="Comma" xfId="1837" builtinId="3"/>
    <cellStyle name="Comma 2" xfId="46" xr:uid="{00000000-0005-0000-0000-00002A000000}"/>
    <cellStyle name="Comma 2 2" xfId="47" xr:uid="{00000000-0005-0000-0000-00002B000000}"/>
    <cellStyle name="Comma 2 2 2" xfId="48" xr:uid="{00000000-0005-0000-0000-00002C000000}"/>
    <cellStyle name="Comma 2 3" xfId="49" xr:uid="{00000000-0005-0000-0000-00002D000000}"/>
    <cellStyle name="Comma 2 4" xfId="50" xr:uid="{00000000-0005-0000-0000-00002E000000}"/>
    <cellStyle name="Comma 2 4 2" xfId="3" xr:uid="{00000000-0005-0000-0000-00002F000000}"/>
    <cellStyle name="Comma 2 5" xfId="51" xr:uid="{00000000-0005-0000-0000-000030000000}"/>
    <cellStyle name="Comma 3" xfId="52" xr:uid="{00000000-0005-0000-0000-000031000000}"/>
    <cellStyle name="Comma 3 2" xfId="53" xr:uid="{00000000-0005-0000-0000-000032000000}"/>
    <cellStyle name="Comma 4" xfId="54" xr:uid="{00000000-0005-0000-0000-000033000000}"/>
    <cellStyle name="Comma 4 2" xfId="55" xr:uid="{00000000-0005-0000-0000-000034000000}"/>
    <cellStyle name="Comma 5" xfId="56" xr:uid="{00000000-0005-0000-0000-000035000000}"/>
    <cellStyle name="Comma 6" xfId="57" xr:uid="{00000000-0005-0000-0000-000036000000}"/>
    <cellStyle name="Comma 6 2" xfId="58" xr:uid="{00000000-0005-0000-0000-000037000000}"/>
    <cellStyle name="Comma 7" xfId="59" xr:uid="{00000000-0005-0000-0000-000038000000}"/>
    <cellStyle name="Currency 2" xfId="60" xr:uid="{00000000-0005-0000-0000-000039000000}"/>
    <cellStyle name="Currency 2 2" xfId="61" xr:uid="{00000000-0005-0000-0000-00003A000000}"/>
    <cellStyle name="Currency 2 2 2" xfId="62" xr:uid="{00000000-0005-0000-0000-00003B000000}"/>
    <cellStyle name="Currency 2 3" xfId="63" xr:uid="{00000000-0005-0000-0000-00003C000000}"/>
    <cellStyle name="Currency 3" xfId="64" xr:uid="{00000000-0005-0000-0000-00003D000000}"/>
    <cellStyle name="Currency 3 2" xfId="65" xr:uid="{00000000-0005-0000-0000-00003E000000}"/>
    <cellStyle name="Currency 3 3" xfId="66" xr:uid="{00000000-0005-0000-0000-00003F000000}"/>
    <cellStyle name="Currency 4" xfId="67" xr:uid="{00000000-0005-0000-0000-000040000000}"/>
    <cellStyle name="Currency 5" xfId="68" xr:uid="{00000000-0005-0000-0000-000041000000}"/>
    <cellStyle name="Currency 6" xfId="69" xr:uid="{00000000-0005-0000-0000-000042000000}"/>
    <cellStyle name="Explanatory Text 2" xfId="70" xr:uid="{00000000-0005-0000-0000-000043000000}"/>
    <cellStyle name="Good 2" xfId="71" xr:uid="{00000000-0005-0000-0000-000044000000}"/>
    <cellStyle name="Heading" xfId="72" xr:uid="{00000000-0005-0000-0000-000045000000}"/>
    <cellStyle name="Heading 1 2" xfId="73" xr:uid="{00000000-0005-0000-0000-000046000000}"/>
    <cellStyle name="Heading 2 2" xfId="74" xr:uid="{00000000-0005-0000-0000-000047000000}"/>
    <cellStyle name="Heading 3 2" xfId="75" xr:uid="{00000000-0005-0000-0000-000048000000}"/>
    <cellStyle name="Heading 4 2" xfId="76" xr:uid="{00000000-0005-0000-0000-000049000000}"/>
    <cellStyle name="Heading1" xfId="77" xr:uid="{00000000-0005-0000-0000-00004A000000}"/>
    <cellStyle name="Input 2" xfId="78" xr:uid="{00000000-0005-0000-0000-00004C000000}"/>
    <cellStyle name="Input 2 2" xfId="79" xr:uid="{00000000-0005-0000-0000-00004D000000}"/>
    <cellStyle name="Input 2 2 2" xfId="80" xr:uid="{00000000-0005-0000-0000-00004E000000}"/>
    <cellStyle name="Input 2 3" xfId="81" xr:uid="{00000000-0005-0000-0000-00004F000000}"/>
    <cellStyle name="Input 2 3 2" xfId="82" xr:uid="{00000000-0005-0000-0000-000050000000}"/>
    <cellStyle name="Input 2 4" xfId="83" xr:uid="{00000000-0005-0000-0000-000051000000}"/>
    <cellStyle name="Input 2 4 2" xfId="84" xr:uid="{00000000-0005-0000-0000-000052000000}"/>
    <cellStyle name="Input 2 5" xfId="85" xr:uid="{00000000-0005-0000-0000-000053000000}"/>
    <cellStyle name="Input 2 5 2" xfId="86" xr:uid="{00000000-0005-0000-0000-000054000000}"/>
    <cellStyle name="Input 2 6" xfId="87" xr:uid="{00000000-0005-0000-0000-000055000000}"/>
    <cellStyle name="Input 2 6 2" xfId="88" xr:uid="{00000000-0005-0000-0000-000056000000}"/>
    <cellStyle name="Input 2 7" xfId="89" xr:uid="{00000000-0005-0000-0000-000057000000}"/>
    <cellStyle name="Input 2 8" xfId="90" xr:uid="{00000000-0005-0000-0000-000058000000}"/>
    <cellStyle name="Input 2 9" xfId="91" xr:uid="{00000000-0005-0000-0000-000059000000}"/>
    <cellStyle name="Linked Cell 2" xfId="92" xr:uid="{00000000-0005-0000-0000-00005A000000}"/>
    <cellStyle name="Neutral 2" xfId="93" xr:uid="{00000000-0005-0000-0000-00005B000000}"/>
    <cellStyle name="Normal" xfId="0" builtinId="0"/>
    <cellStyle name="Normal 10" xfId="94" xr:uid="{00000000-0005-0000-0000-00005D000000}"/>
    <cellStyle name="Normal 10 2" xfId="95" xr:uid="{00000000-0005-0000-0000-00005E000000}"/>
    <cellStyle name="Normal 10 2 2" xfId="96" xr:uid="{00000000-0005-0000-0000-00005F000000}"/>
    <cellStyle name="Normal 10 2 2 2" xfId="97" xr:uid="{00000000-0005-0000-0000-000060000000}"/>
    <cellStyle name="Normal 10 3" xfId="98" xr:uid="{00000000-0005-0000-0000-000061000000}"/>
    <cellStyle name="Normal 11" xfId="99" xr:uid="{00000000-0005-0000-0000-000062000000}"/>
    <cellStyle name="Normal 11 2" xfId="100" xr:uid="{00000000-0005-0000-0000-000063000000}"/>
    <cellStyle name="Normal 12" xfId="101" xr:uid="{00000000-0005-0000-0000-000064000000}"/>
    <cellStyle name="Normal 13" xfId="102" xr:uid="{00000000-0005-0000-0000-000065000000}"/>
    <cellStyle name="Normal 14" xfId="103" xr:uid="{00000000-0005-0000-0000-000066000000}"/>
    <cellStyle name="Normal 15" xfId="104" xr:uid="{00000000-0005-0000-0000-000067000000}"/>
    <cellStyle name="Normal 16" xfId="105" xr:uid="{00000000-0005-0000-0000-000068000000}"/>
    <cellStyle name="Normal 17" xfId="106" xr:uid="{00000000-0005-0000-0000-000069000000}"/>
    <cellStyle name="Normal 17 2" xfId="107" xr:uid="{00000000-0005-0000-0000-00006A000000}"/>
    <cellStyle name="Normal 18" xfId="108" xr:uid="{00000000-0005-0000-0000-00006B000000}"/>
    <cellStyle name="Normal 19" xfId="109" xr:uid="{00000000-0005-0000-0000-00006C000000}"/>
    <cellStyle name="Normal 2" xfId="110" xr:uid="{00000000-0005-0000-0000-00006D000000}"/>
    <cellStyle name="Normal 2 2" xfId="111" xr:uid="{00000000-0005-0000-0000-00006E000000}"/>
    <cellStyle name="Normal 2 2 2" xfId="112" xr:uid="{00000000-0005-0000-0000-00006F000000}"/>
    <cellStyle name="Normal 2 2 2 2" xfId="113" xr:uid="{00000000-0005-0000-0000-000070000000}"/>
    <cellStyle name="Normal 2 2 2 3" xfId="114" xr:uid="{00000000-0005-0000-0000-000071000000}"/>
    <cellStyle name="Normal 2 2 3" xfId="115" xr:uid="{00000000-0005-0000-0000-000072000000}"/>
    <cellStyle name="Normal 2 2 3 2" xfId="116" xr:uid="{00000000-0005-0000-0000-000073000000}"/>
    <cellStyle name="Normal 2 3" xfId="117" xr:uid="{00000000-0005-0000-0000-000074000000}"/>
    <cellStyle name="Normal 2 3 2" xfId="118" xr:uid="{00000000-0005-0000-0000-000075000000}"/>
    <cellStyle name="Normal 2 3 3" xfId="119" xr:uid="{00000000-0005-0000-0000-000076000000}"/>
    <cellStyle name="Normal 2 4" xfId="120" xr:uid="{00000000-0005-0000-0000-000077000000}"/>
    <cellStyle name="Normal 2 5" xfId="121" xr:uid="{00000000-0005-0000-0000-000078000000}"/>
    <cellStyle name="Normal 2 5 2" xfId="122" xr:uid="{00000000-0005-0000-0000-000079000000}"/>
    <cellStyle name="Normal 2 6" xfId="123" xr:uid="{00000000-0005-0000-0000-00007A000000}"/>
    <cellStyle name="Normal 2 7" xfId="124" xr:uid="{00000000-0005-0000-0000-00007B000000}"/>
    <cellStyle name="Normal 2 8" xfId="125" xr:uid="{00000000-0005-0000-0000-00007C000000}"/>
    <cellStyle name="Normal 2 9" xfId="126" xr:uid="{00000000-0005-0000-0000-00007D000000}"/>
    <cellStyle name="Normal 2_0910 ESTD Alloc of Selected ARRA Funds as of 052109" xfId="127" xr:uid="{00000000-0005-0000-0000-00007E000000}"/>
    <cellStyle name="Normal 20" xfId="128" xr:uid="{00000000-0005-0000-0000-00007F000000}"/>
    <cellStyle name="Normal 21" xfId="4" xr:uid="{00000000-0005-0000-0000-000080000000}"/>
    <cellStyle name="Normal 22" xfId="129" xr:uid="{00000000-0005-0000-0000-000081000000}"/>
    <cellStyle name="Normal 23" xfId="130" xr:uid="{00000000-0005-0000-0000-000082000000}"/>
    <cellStyle name="Normal 23 2" xfId="131" xr:uid="{00000000-0005-0000-0000-000083000000}"/>
    <cellStyle name="Normal 24" xfId="132" xr:uid="{00000000-0005-0000-0000-000084000000}"/>
    <cellStyle name="Normal 25" xfId="133" xr:uid="{00000000-0005-0000-0000-000085000000}"/>
    <cellStyle name="Normal 26" xfId="134" xr:uid="{00000000-0005-0000-0000-000086000000}"/>
    <cellStyle name="Normal 26 2" xfId="135" xr:uid="{00000000-0005-0000-0000-000087000000}"/>
    <cellStyle name="Normal 27" xfId="136" xr:uid="{00000000-0005-0000-0000-000088000000}"/>
    <cellStyle name="Normal 27 2" xfId="137" xr:uid="{00000000-0005-0000-0000-000089000000}"/>
    <cellStyle name="Normal 28" xfId="138" xr:uid="{00000000-0005-0000-0000-00008A000000}"/>
    <cellStyle name="Normal 28 2" xfId="139" xr:uid="{00000000-0005-0000-0000-00008B000000}"/>
    <cellStyle name="Normal 29" xfId="140" xr:uid="{00000000-0005-0000-0000-00008C000000}"/>
    <cellStyle name="Normal 29 2" xfId="141" xr:uid="{00000000-0005-0000-0000-00008D000000}"/>
    <cellStyle name="Normal 3" xfId="142" xr:uid="{00000000-0005-0000-0000-00008E000000}"/>
    <cellStyle name="Normal 3 2" xfId="143" xr:uid="{00000000-0005-0000-0000-00008F000000}"/>
    <cellStyle name="Normal 3 2 2" xfId="144" xr:uid="{00000000-0005-0000-0000-000090000000}"/>
    <cellStyle name="Normal 3 3" xfId="145" xr:uid="{00000000-0005-0000-0000-000091000000}"/>
    <cellStyle name="Normal 3 3 2" xfId="146" xr:uid="{00000000-0005-0000-0000-000092000000}"/>
    <cellStyle name="Normal 3 3 2 2" xfId="147" xr:uid="{00000000-0005-0000-0000-000093000000}"/>
    <cellStyle name="Normal 3 3 3" xfId="148" xr:uid="{00000000-0005-0000-0000-000094000000}"/>
    <cellStyle name="Normal 3 4" xfId="149" xr:uid="{00000000-0005-0000-0000-000095000000}"/>
    <cellStyle name="Normal 3 5" xfId="1839" xr:uid="{6E602E4A-EA90-4564-AE2D-F93C037DEC74}"/>
    <cellStyle name="Normal 30" xfId="150" xr:uid="{00000000-0005-0000-0000-000096000000}"/>
    <cellStyle name="Normal 30 2" xfId="151" xr:uid="{00000000-0005-0000-0000-000097000000}"/>
    <cellStyle name="Normal 31" xfId="152" xr:uid="{00000000-0005-0000-0000-000098000000}"/>
    <cellStyle name="Normal 31 2" xfId="153" xr:uid="{00000000-0005-0000-0000-000099000000}"/>
    <cellStyle name="Normal 32" xfId="1836" xr:uid="{00000000-0005-0000-0000-00009A000000}"/>
    <cellStyle name="Normal 32 2" xfId="1838" xr:uid="{00000000-0005-0000-0000-00009B000000}"/>
    <cellStyle name="Normal 4" xfId="154" xr:uid="{00000000-0005-0000-0000-00009C000000}"/>
    <cellStyle name="Normal 4 2" xfId="155" xr:uid="{00000000-0005-0000-0000-00009D000000}"/>
    <cellStyle name="Normal 4 20" xfId="156" xr:uid="{00000000-0005-0000-0000-00009E000000}"/>
    <cellStyle name="Normal 4 3" xfId="157" xr:uid="{00000000-0005-0000-0000-00009F000000}"/>
    <cellStyle name="Normal 4 4" xfId="158" xr:uid="{00000000-0005-0000-0000-0000A0000000}"/>
    <cellStyle name="Normal 4 4 2" xfId="159" xr:uid="{00000000-0005-0000-0000-0000A1000000}"/>
    <cellStyle name="Normal 4 5" xfId="160" xr:uid="{00000000-0005-0000-0000-0000A2000000}"/>
    <cellStyle name="Normal 5" xfId="161" xr:uid="{00000000-0005-0000-0000-0000A3000000}"/>
    <cellStyle name="Normal 5 2" xfId="162" xr:uid="{00000000-0005-0000-0000-0000A4000000}"/>
    <cellStyle name="Normal 5 3" xfId="163" xr:uid="{00000000-0005-0000-0000-0000A5000000}"/>
    <cellStyle name="Normal 5 4" xfId="164" xr:uid="{00000000-0005-0000-0000-0000A6000000}"/>
    <cellStyle name="Normal 5 5" xfId="165" xr:uid="{00000000-0005-0000-0000-0000A7000000}"/>
    <cellStyle name="Normal 6" xfId="166" xr:uid="{00000000-0005-0000-0000-0000A8000000}"/>
    <cellStyle name="Normal 6 11" xfId="167" xr:uid="{00000000-0005-0000-0000-0000A9000000}"/>
    <cellStyle name="Normal 6 2" xfId="168" xr:uid="{00000000-0005-0000-0000-0000AA000000}"/>
    <cellStyle name="Normal 6 2 2" xfId="169" xr:uid="{00000000-0005-0000-0000-0000AB000000}"/>
    <cellStyle name="Normal 7" xfId="170" xr:uid="{00000000-0005-0000-0000-0000AC000000}"/>
    <cellStyle name="Normal 7 2" xfId="171" xr:uid="{00000000-0005-0000-0000-0000AD000000}"/>
    <cellStyle name="Normal 8" xfId="172" xr:uid="{00000000-0005-0000-0000-0000AE000000}"/>
    <cellStyle name="Normal 8 2" xfId="173" xr:uid="{00000000-0005-0000-0000-0000AF000000}"/>
    <cellStyle name="Normal 8 2 2" xfId="174" xr:uid="{00000000-0005-0000-0000-0000B0000000}"/>
    <cellStyle name="Normal 8 3" xfId="175" xr:uid="{00000000-0005-0000-0000-0000B1000000}"/>
    <cellStyle name="Normal 9" xfId="176" xr:uid="{00000000-0005-0000-0000-0000B2000000}"/>
    <cellStyle name="Normal 9 2" xfId="177" xr:uid="{00000000-0005-0000-0000-0000B3000000}"/>
    <cellStyle name="Normal 9 3" xfId="178" xr:uid="{00000000-0005-0000-0000-0000B4000000}"/>
    <cellStyle name="Normal 9 4" xfId="179" xr:uid="{00000000-0005-0000-0000-0000B5000000}"/>
    <cellStyle name="Normal_2008-09 BEF" xfId="1" xr:uid="{00000000-0005-0000-0000-0000B6000000}"/>
    <cellStyle name="Normal_BEF0708 PDE 2-1-07" xfId="2" xr:uid="{00000000-0005-0000-0000-0000B7000000}"/>
    <cellStyle name="Note 2" xfId="180" xr:uid="{00000000-0005-0000-0000-0000B8000000}"/>
    <cellStyle name="Note 2 10" xfId="181" xr:uid="{00000000-0005-0000-0000-0000B9000000}"/>
    <cellStyle name="Note 2 2" xfId="182" xr:uid="{00000000-0005-0000-0000-0000BA000000}"/>
    <cellStyle name="Note 2 2 2" xfId="183" xr:uid="{00000000-0005-0000-0000-0000BB000000}"/>
    <cellStyle name="Note 2 3" xfId="184" xr:uid="{00000000-0005-0000-0000-0000BC000000}"/>
    <cellStyle name="Note 2 3 2" xfId="185" xr:uid="{00000000-0005-0000-0000-0000BD000000}"/>
    <cellStyle name="Note 2 4" xfId="186" xr:uid="{00000000-0005-0000-0000-0000BE000000}"/>
    <cellStyle name="Note 2 4 2" xfId="187" xr:uid="{00000000-0005-0000-0000-0000BF000000}"/>
    <cellStyle name="Note 2 5" xfId="188" xr:uid="{00000000-0005-0000-0000-0000C0000000}"/>
    <cellStyle name="Note 2 5 2" xfId="189" xr:uid="{00000000-0005-0000-0000-0000C1000000}"/>
    <cellStyle name="Note 2 6" xfId="190" xr:uid="{00000000-0005-0000-0000-0000C2000000}"/>
    <cellStyle name="Note 2 6 2" xfId="191" xr:uid="{00000000-0005-0000-0000-0000C3000000}"/>
    <cellStyle name="Note 2 7" xfId="192" xr:uid="{00000000-0005-0000-0000-0000C4000000}"/>
    <cellStyle name="Note 2 8" xfId="193" xr:uid="{00000000-0005-0000-0000-0000C5000000}"/>
    <cellStyle name="Note 2 9" xfId="194" xr:uid="{00000000-0005-0000-0000-0000C6000000}"/>
    <cellStyle name="Output 2" xfId="195" xr:uid="{00000000-0005-0000-0000-0000C7000000}"/>
    <cellStyle name="Output 2 2" xfId="196" xr:uid="{00000000-0005-0000-0000-0000C8000000}"/>
    <cellStyle name="Output 2 2 2" xfId="197" xr:uid="{00000000-0005-0000-0000-0000C9000000}"/>
    <cellStyle name="Output 2 3" xfId="198" xr:uid="{00000000-0005-0000-0000-0000CA000000}"/>
    <cellStyle name="Output 2 3 2" xfId="199" xr:uid="{00000000-0005-0000-0000-0000CB000000}"/>
    <cellStyle name="Output 2 4" xfId="200" xr:uid="{00000000-0005-0000-0000-0000CC000000}"/>
    <cellStyle name="Output 2 4 2" xfId="201" xr:uid="{00000000-0005-0000-0000-0000CD000000}"/>
    <cellStyle name="Output 2 5" xfId="202" xr:uid="{00000000-0005-0000-0000-0000CE000000}"/>
    <cellStyle name="Output 2 6" xfId="203" xr:uid="{00000000-0005-0000-0000-0000CF000000}"/>
    <cellStyle name="Output 2 7" xfId="204" xr:uid="{00000000-0005-0000-0000-0000D0000000}"/>
    <cellStyle name="Output 2 8" xfId="205" xr:uid="{00000000-0005-0000-0000-0000D1000000}"/>
    <cellStyle name="Output 2 9" xfId="206" xr:uid="{00000000-0005-0000-0000-0000D2000000}"/>
    <cellStyle name="Percent 10" xfId="207" xr:uid="{00000000-0005-0000-0000-0000D3000000}"/>
    <cellStyle name="Percent 11" xfId="208" xr:uid="{00000000-0005-0000-0000-0000D4000000}"/>
    <cellStyle name="Percent 12" xfId="209" xr:uid="{00000000-0005-0000-0000-0000D5000000}"/>
    <cellStyle name="Percent 12 2" xfId="210" xr:uid="{00000000-0005-0000-0000-0000D6000000}"/>
    <cellStyle name="Percent 2" xfId="211" xr:uid="{00000000-0005-0000-0000-0000D7000000}"/>
    <cellStyle name="Percent 2 2" xfId="212" xr:uid="{00000000-0005-0000-0000-0000D8000000}"/>
    <cellStyle name="Percent 2 2 2" xfId="213" xr:uid="{00000000-0005-0000-0000-0000D9000000}"/>
    <cellStyle name="Percent 2 3" xfId="214" xr:uid="{00000000-0005-0000-0000-0000DA000000}"/>
    <cellStyle name="Percent 2 4" xfId="215" xr:uid="{00000000-0005-0000-0000-0000DB000000}"/>
    <cellStyle name="Percent 3" xfId="216" xr:uid="{00000000-0005-0000-0000-0000DC000000}"/>
    <cellStyle name="Percent 3 2" xfId="217" xr:uid="{00000000-0005-0000-0000-0000DD000000}"/>
    <cellStyle name="Percent 3 3" xfId="218" xr:uid="{00000000-0005-0000-0000-0000DE000000}"/>
    <cellStyle name="Percent 3 4" xfId="219" xr:uid="{00000000-0005-0000-0000-0000DF000000}"/>
    <cellStyle name="Percent 3 5" xfId="220" xr:uid="{00000000-0005-0000-0000-0000E0000000}"/>
    <cellStyle name="Percent 4" xfId="221" xr:uid="{00000000-0005-0000-0000-0000E1000000}"/>
    <cellStyle name="Percent 5" xfId="222" xr:uid="{00000000-0005-0000-0000-0000E2000000}"/>
    <cellStyle name="Percent 6" xfId="223" xr:uid="{00000000-0005-0000-0000-0000E3000000}"/>
    <cellStyle name="Percent 6 2" xfId="224" xr:uid="{00000000-0005-0000-0000-0000E4000000}"/>
    <cellStyle name="Percent 6 2 2" xfId="225" xr:uid="{00000000-0005-0000-0000-0000E5000000}"/>
    <cellStyle name="Percent 6 3" xfId="226" xr:uid="{00000000-0005-0000-0000-0000E6000000}"/>
    <cellStyle name="Percent 7" xfId="227" xr:uid="{00000000-0005-0000-0000-0000E7000000}"/>
    <cellStyle name="Percent 7 2" xfId="228" xr:uid="{00000000-0005-0000-0000-0000E8000000}"/>
    <cellStyle name="Percent 7 2 2" xfId="229" xr:uid="{00000000-0005-0000-0000-0000E9000000}"/>
    <cellStyle name="Percent 7 3" xfId="230" xr:uid="{00000000-0005-0000-0000-0000EA000000}"/>
    <cellStyle name="Percent 8" xfId="231" xr:uid="{00000000-0005-0000-0000-0000EB000000}"/>
    <cellStyle name="Percent 9" xfId="232" xr:uid="{00000000-0005-0000-0000-0000EC000000}"/>
    <cellStyle name="Percent 9 2" xfId="233" xr:uid="{00000000-0005-0000-0000-0000ED000000}"/>
    <cellStyle name="Result" xfId="234" xr:uid="{00000000-0005-0000-0000-0000EE000000}"/>
    <cellStyle name="Result2" xfId="235" xr:uid="{00000000-0005-0000-0000-0000EF000000}"/>
    <cellStyle name="SAPBEXaggData" xfId="236" xr:uid="{00000000-0005-0000-0000-0000F0000000}"/>
    <cellStyle name="SAPBEXaggData 10" xfId="237" xr:uid="{00000000-0005-0000-0000-0000F1000000}"/>
    <cellStyle name="SAPBEXaggData 11" xfId="238" xr:uid="{00000000-0005-0000-0000-0000F2000000}"/>
    <cellStyle name="SAPBEXaggData 2" xfId="239" xr:uid="{00000000-0005-0000-0000-0000F3000000}"/>
    <cellStyle name="SAPBEXaggData 2 10" xfId="240" xr:uid="{00000000-0005-0000-0000-0000F4000000}"/>
    <cellStyle name="SAPBEXaggData 2 11" xfId="241" xr:uid="{00000000-0005-0000-0000-0000F5000000}"/>
    <cellStyle name="SAPBEXaggData 2 2" xfId="242" xr:uid="{00000000-0005-0000-0000-0000F6000000}"/>
    <cellStyle name="SAPBEXaggData 2 2 2" xfId="243" xr:uid="{00000000-0005-0000-0000-0000F7000000}"/>
    <cellStyle name="SAPBEXaggData 2 2 2 2" xfId="244" xr:uid="{00000000-0005-0000-0000-0000F8000000}"/>
    <cellStyle name="SAPBEXaggData 2 2 3" xfId="245" xr:uid="{00000000-0005-0000-0000-0000F9000000}"/>
    <cellStyle name="SAPBEXaggData 2 2 3 2" xfId="246" xr:uid="{00000000-0005-0000-0000-0000FA000000}"/>
    <cellStyle name="SAPBEXaggData 2 2 4" xfId="247" xr:uid="{00000000-0005-0000-0000-0000FB000000}"/>
    <cellStyle name="SAPBEXaggData 2 2 4 2" xfId="248" xr:uid="{00000000-0005-0000-0000-0000FC000000}"/>
    <cellStyle name="SAPBEXaggData 2 2 5" xfId="249" xr:uid="{00000000-0005-0000-0000-0000FD000000}"/>
    <cellStyle name="SAPBEXaggData 2 2 5 2" xfId="250" xr:uid="{00000000-0005-0000-0000-0000FE000000}"/>
    <cellStyle name="SAPBEXaggData 2 2 6" xfId="251" xr:uid="{00000000-0005-0000-0000-0000FF000000}"/>
    <cellStyle name="SAPBEXaggData 2 2 6 2" xfId="252" xr:uid="{00000000-0005-0000-0000-000000010000}"/>
    <cellStyle name="SAPBEXaggData 2 2 7" xfId="253" xr:uid="{00000000-0005-0000-0000-000001010000}"/>
    <cellStyle name="SAPBEXaggData 2 2 7 2" xfId="254" xr:uid="{00000000-0005-0000-0000-000002010000}"/>
    <cellStyle name="SAPBEXaggData 2 2 8" xfId="255" xr:uid="{00000000-0005-0000-0000-000003010000}"/>
    <cellStyle name="SAPBEXaggData 2 2 9" xfId="256" xr:uid="{00000000-0005-0000-0000-000004010000}"/>
    <cellStyle name="SAPBEXaggData 2 3" xfId="257" xr:uid="{00000000-0005-0000-0000-000005010000}"/>
    <cellStyle name="SAPBEXaggData 2 3 2" xfId="258" xr:uid="{00000000-0005-0000-0000-000006010000}"/>
    <cellStyle name="SAPBEXaggData 2 3 2 2" xfId="259" xr:uid="{00000000-0005-0000-0000-000007010000}"/>
    <cellStyle name="SAPBEXaggData 2 3 3" xfId="260" xr:uid="{00000000-0005-0000-0000-000008010000}"/>
    <cellStyle name="SAPBEXaggData 2 3 3 2" xfId="261" xr:uid="{00000000-0005-0000-0000-000009010000}"/>
    <cellStyle name="SAPBEXaggData 2 3 4" xfId="262" xr:uid="{00000000-0005-0000-0000-00000A010000}"/>
    <cellStyle name="SAPBEXaggData 2 3 4 2" xfId="263" xr:uid="{00000000-0005-0000-0000-00000B010000}"/>
    <cellStyle name="SAPBEXaggData 2 3 5" xfId="264" xr:uid="{00000000-0005-0000-0000-00000C010000}"/>
    <cellStyle name="SAPBEXaggData 2 3 5 2" xfId="265" xr:uid="{00000000-0005-0000-0000-00000D010000}"/>
    <cellStyle name="SAPBEXaggData 2 3 6" xfId="266" xr:uid="{00000000-0005-0000-0000-00000E010000}"/>
    <cellStyle name="SAPBEXaggData 2 3 6 2" xfId="267" xr:uid="{00000000-0005-0000-0000-00000F010000}"/>
    <cellStyle name="SAPBEXaggData 2 3 7" xfId="268" xr:uid="{00000000-0005-0000-0000-000010010000}"/>
    <cellStyle name="SAPBEXaggData 2 3 7 2" xfId="269" xr:uid="{00000000-0005-0000-0000-000011010000}"/>
    <cellStyle name="SAPBEXaggData 2 3 8" xfId="270" xr:uid="{00000000-0005-0000-0000-000012010000}"/>
    <cellStyle name="SAPBEXaggData 2 3 9" xfId="271" xr:uid="{00000000-0005-0000-0000-000013010000}"/>
    <cellStyle name="SAPBEXaggData 2 4" xfId="272" xr:uid="{00000000-0005-0000-0000-000014010000}"/>
    <cellStyle name="SAPBEXaggData 2 4 2" xfId="273" xr:uid="{00000000-0005-0000-0000-000015010000}"/>
    <cellStyle name="SAPBEXaggData 2 5" xfId="274" xr:uid="{00000000-0005-0000-0000-000016010000}"/>
    <cellStyle name="SAPBEXaggData 2 5 2" xfId="275" xr:uid="{00000000-0005-0000-0000-000017010000}"/>
    <cellStyle name="SAPBEXaggData 2 6" xfId="276" xr:uid="{00000000-0005-0000-0000-000018010000}"/>
    <cellStyle name="SAPBEXaggData 2 6 2" xfId="277" xr:uid="{00000000-0005-0000-0000-000019010000}"/>
    <cellStyle name="SAPBEXaggData 2 7" xfId="278" xr:uid="{00000000-0005-0000-0000-00001A010000}"/>
    <cellStyle name="SAPBEXaggData 2 7 2" xfId="279" xr:uid="{00000000-0005-0000-0000-00001B010000}"/>
    <cellStyle name="SAPBEXaggData 2 8" xfId="280" xr:uid="{00000000-0005-0000-0000-00001C010000}"/>
    <cellStyle name="SAPBEXaggData 2 8 2" xfId="281" xr:uid="{00000000-0005-0000-0000-00001D010000}"/>
    <cellStyle name="SAPBEXaggData 2 9" xfId="282" xr:uid="{00000000-0005-0000-0000-00001E010000}"/>
    <cellStyle name="SAPBEXaggData 2 9 2" xfId="283" xr:uid="{00000000-0005-0000-0000-00001F010000}"/>
    <cellStyle name="SAPBEXaggData 3" xfId="284" xr:uid="{00000000-0005-0000-0000-000020010000}"/>
    <cellStyle name="SAPBEXaggData 3 2" xfId="285" xr:uid="{00000000-0005-0000-0000-000021010000}"/>
    <cellStyle name="SAPBEXaggData 3 2 2" xfId="286" xr:uid="{00000000-0005-0000-0000-000022010000}"/>
    <cellStyle name="SAPBEXaggData 3 3" xfId="287" xr:uid="{00000000-0005-0000-0000-000023010000}"/>
    <cellStyle name="SAPBEXaggData 3 3 2" xfId="288" xr:uid="{00000000-0005-0000-0000-000024010000}"/>
    <cellStyle name="SAPBEXaggData 3 4" xfId="289" xr:uid="{00000000-0005-0000-0000-000025010000}"/>
    <cellStyle name="SAPBEXaggData 3 4 2" xfId="290" xr:uid="{00000000-0005-0000-0000-000026010000}"/>
    <cellStyle name="SAPBEXaggData 3 5" xfId="291" xr:uid="{00000000-0005-0000-0000-000027010000}"/>
    <cellStyle name="SAPBEXaggData 3 5 2" xfId="292" xr:uid="{00000000-0005-0000-0000-000028010000}"/>
    <cellStyle name="SAPBEXaggData 3 6" xfId="293" xr:uid="{00000000-0005-0000-0000-000029010000}"/>
    <cellStyle name="SAPBEXaggData 3 6 2" xfId="294" xr:uid="{00000000-0005-0000-0000-00002A010000}"/>
    <cellStyle name="SAPBEXaggData 3 7" xfId="295" xr:uid="{00000000-0005-0000-0000-00002B010000}"/>
    <cellStyle name="SAPBEXaggData 3 7 2" xfId="296" xr:uid="{00000000-0005-0000-0000-00002C010000}"/>
    <cellStyle name="SAPBEXaggData 3 8" xfId="297" xr:uid="{00000000-0005-0000-0000-00002D010000}"/>
    <cellStyle name="SAPBEXaggData 3 9" xfId="298" xr:uid="{00000000-0005-0000-0000-00002E010000}"/>
    <cellStyle name="SAPBEXaggData 4" xfId="299" xr:uid="{00000000-0005-0000-0000-00002F010000}"/>
    <cellStyle name="SAPBEXaggData 4 2" xfId="300" xr:uid="{00000000-0005-0000-0000-000030010000}"/>
    <cellStyle name="SAPBEXaggData 5" xfId="301" xr:uid="{00000000-0005-0000-0000-000031010000}"/>
    <cellStyle name="SAPBEXaggData 5 2" xfId="302" xr:uid="{00000000-0005-0000-0000-000032010000}"/>
    <cellStyle name="SAPBEXaggData 6" xfId="303" xr:uid="{00000000-0005-0000-0000-000033010000}"/>
    <cellStyle name="SAPBEXaggData 6 2" xfId="304" xr:uid="{00000000-0005-0000-0000-000034010000}"/>
    <cellStyle name="SAPBEXaggData 7" xfId="305" xr:uid="{00000000-0005-0000-0000-000035010000}"/>
    <cellStyle name="SAPBEXaggData 7 2" xfId="306" xr:uid="{00000000-0005-0000-0000-000036010000}"/>
    <cellStyle name="SAPBEXaggData 8" xfId="307" xr:uid="{00000000-0005-0000-0000-000037010000}"/>
    <cellStyle name="SAPBEXaggData 8 2" xfId="308" xr:uid="{00000000-0005-0000-0000-000038010000}"/>
    <cellStyle name="SAPBEXaggData 9" xfId="309" xr:uid="{00000000-0005-0000-0000-000039010000}"/>
    <cellStyle name="SAPBEXaggData 9 2" xfId="310" xr:uid="{00000000-0005-0000-0000-00003A010000}"/>
    <cellStyle name="SAPBEXaggDataEmph" xfId="311" xr:uid="{00000000-0005-0000-0000-00003B010000}"/>
    <cellStyle name="SAPBEXaggDataEmph 10" xfId="312" xr:uid="{00000000-0005-0000-0000-00003C010000}"/>
    <cellStyle name="SAPBEXaggDataEmph 11" xfId="313" xr:uid="{00000000-0005-0000-0000-00003D010000}"/>
    <cellStyle name="SAPBEXaggDataEmph 2" xfId="314" xr:uid="{00000000-0005-0000-0000-00003E010000}"/>
    <cellStyle name="SAPBEXaggDataEmph 2 10" xfId="315" xr:uid="{00000000-0005-0000-0000-00003F010000}"/>
    <cellStyle name="SAPBEXaggDataEmph 2 11" xfId="316" xr:uid="{00000000-0005-0000-0000-000040010000}"/>
    <cellStyle name="SAPBEXaggDataEmph 2 2" xfId="317" xr:uid="{00000000-0005-0000-0000-000041010000}"/>
    <cellStyle name="SAPBEXaggDataEmph 2 2 2" xfId="318" xr:uid="{00000000-0005-0000-0000-000042010000}"/>
    <cellStyle name="SAPBEXaggDataEmph 2 2 2 2" xfId="319" xr:uid="{00000000-0005-0000-0000-000043010000}"/>
    <cellStyle name="SAPBEXaggDataEmph 2 2 3" xfId="320" xr:uid="{00000000-0005-0000-0000-000044010000}"/>
    <cellStyle name="SAPBEXaggDataEmph 2 2 3 2" xfId="321" xr:uid="{00000000-0005-0000-0000-000045010000}"/>
    <cellStyle name="SAPBEXaggDataEmph 2 2 4" xfId="322" xr:uid="{00000000-0005-0000-0000-000046010000}"/>
    <cellStyle name="SAPBEXaggDataEmph 2 2 4 2" xfId="323" xr:uid="{00000000-0005-0000-0000-000047010000}"/>
    <cellStyle name="SAPBEXaggDataEmph 2 2 5" xfId="324" xr:uid="{00000000-0005-0000-0000-000048010000}"/>
    <cellStyle name="SAPBEXaggDataEmph 2 2 5 2" xfId="325" xr:uid="{00000000-0005-0000-0000-000049010000}"/>
    <cellStyle name="SAPBEXaggDataEmph 2 2 6" xfId="326" xr:uid="{00000000-0005-0000-0000-00004A010000}"/>
    <cellStyle name="SAPBEXaggDataEmph 2 2 6 2" xfId="327" xr:uid="{00000000-0005-0000-0000-00004B010000}"/>
    <cellStyle name="SAPBEXaggDataEmph 2 2 7" xfId="328" xr:uid="{00000000-0005-0000-0000-00004C010000}"/>
    <cellStyle name="SAPBEXaggDataEmph 2 2 7 2" xfId="329" xr:uid="{00000000-0005-0000-0000-00004D010000}"/>
    <cellStyle name="SAPBEXaggDataEmph 2 2 8" xfId="330" xr:uid="{00000000-0005-0000-0000-00004E010000}"/>
    <cellStyle name="SAPBEXaggDataEmph 2 2 9" xfId="331" xr:uid="{00000000-0005-0000-0000-00004F010000}"/>
    <cellStyle name="SAPBEXaggDataEmph 2 3" xfId="332" xr:uid="{00000000-0005-0000-0000-000050010000}"/>
    <cellStyle name="SAPBEXaggDataEmph 2 3 2" xfId="333" xr:uid="{00000000-0005-0000-0000-000051010000}"/>
    <cellStyle name="SAPBEXaggDataEmph 2 3 2 2" xfId="334" xr:uid="{00000000-0005-0000-0000-000052010000}"/>
    <cellStyle name="SAPBEXaggDataEmph 2 3 3" xfId="335" xr:uid="{00000000-0005-0000-0000-000053010000}"/>
    <cellStyle name="SAPBEXaggDataEmph 2 3 3 2" xfId="336" xr:uid="{00000000-0005-0000-0000-000054010000}"/>
    <cellStyle name="SAPBEXaggDataEmph 2 3 4" xfId="337" xr:uid="{00000000-0005-0000-0000-000055010000}"/>
    <cellStyle name="SAPBEXaggDataEmph 2 3 4 2" xfId="338" xr:uid="{00000000-0005-0000-0000-000056010000}"/>
    <cellStyle name="SAPBEXaggDataEmph 2 3 5" xfId="339" xr:uid="{00000000-0005-0000-0000-000057010000}"/>
    <cellStyle name="SAPBEXaggDataEmph 2 3 5 2" xfId="340" xr:uid="{00000000-0005-0000-0000-000058010000}"/>
    <cellStyle name="SAPBEXaggDataEmph 2 3 6" xfId="341" xr:uid="{00000000-0005-0000-0000-000059010000}"/>
    <cellStyle name="SAPBEXaggDataEmph 2 3 6 2" xfId="342" xr:uid="{00000000-0005-0000-0000-00005A010000}"/>
    <cellStyle name="SAPBEXaggDataEmph 2 3 7" xfId="343" xr:uid="{00000000-0005-0000-0000-00005B010000}"/>
    <cellStyle name="SAPBEXaggDataEmph 2 3 7 2" xfId="344" xr:uid="{00000000-0005-0000-0000-00005C010000}"/>
    <cellStyle name="SAPBEXaggDataEmph 2 3 8" xfId="345" xr:uid="{00000000-0005-0000-0000-00005D010000}"/>
    <cellStyle name="SAPBEXaggDataEmph 2 3 9" xfId="346" xr:uid="{00000000-0005-0000-0000-00005E010000}"/>
    <cellStyle name="SAPBEXaggDataEmph 2 4" xfId="347" xr:uid="{00000000-0005-0000-0000-00005F010000}"/>
    <cellStyle name="SAPBEXaggDataEmph 2 4 2" xfId="348" xr:uid="{00000000-0005-0000-0000-000060010000}"/>
    <cellStyle name="SAPBEXaggDataEmph 2 5" xfId="349" xr:uid="{00000000-0005-0000-0000-000061010000}"/>
    <cellStyle name="SAPBEXaggDataEmph 2 5 2" xfId="350" xr:uid="{00000000-0005-0000-0000-000062010000}"/>
    <cellStyle name="SAPBEXaggDataEmph 2 6" xfId="351" xr:uid="{00000000-0005-0000-0000-000063010000}"/>
    <cellStyle name="SAPBEXaggDataEmph 2 6 2" xfId="352" xr:uid="{00000000-0005-0000-0000-000064010000}"/>
    <cellStyle name="SAPBEXaggDataEmph 2 7" xfId="353" xr:uid="{00000000-0005-0000-0000-000065010000}"/>
    <cellStyle name="SAPBEXaggDataEmph 2 7 2" xfId="354" xr:uid="{00000000-0005-0000-0000-000066010000}"/>
    <cellStyle name="SAPBEXaggDataEmph 2 8" xfId="355" xr:uid="{00000000-0005-0000-0000-000067010000}"/>
    <cellStyle name="SAPBEXaggDataEmph 2 8 2" xfId="356" xr:uid="{00000000-0005-0000-0000-000068010000}"/>
    <cellStyle name="SAPBEXaggDataEmph 2 9" xfId="357" xr:uid="{00000000-0005-0000-0000-000069010000}"/>
    <cellStyle name="SAPBEXaggDataEmph 2 9 2" xfId="358" xr:uid="{00000000-0005-0000-0000-00006A010000}"/>
    <cellStyle name="SAPBEXaggDataEmph 3" xfId="359" xr:uid="{00000000-0005-0000-0000-00006B010000}"/>
    <cellStyle name="SAPBEXaggDataEmph 3 2" xfId="360" xr:uid="{00000000-0005-0000-0000-00006C010000}"/>
    <cellStyle name="SAPBEXaggDataEmph 3 2 2" xfId="361" xr:uid="{00000000-0005-0000-0000-00006D010000}"/>
    <cellStyle name="SAPBEXaggDataEmph 3 3" xfId="362" xr:uid="{00000000-0005-0000-0000-00006E010000}"/>
    <cellStyle name="SAPBEXaggDataEmph 3 3 2" xfId="363" xr:uid="{00000000-0005-0000-0000-00006F010000}"/>
    <cellStyle name="SAPBEXaggDataEmph 3 4" xfId="364" xr:uid="{00000000-0005-0000-0000-000070010000}"/>
    <cellStyle name="SAPBEXaggDataEmph 3 4 2" xfId="365" xr:uid="{00000000-0005-0000-0000-000071010000}"/>
    <cellStyle name="SAPBEXaggDataEmph 3 5" xfId="366" xr:uid="{00000000-0005-0000-0000-000072010000}"/>
    <cellStyle name="SAPBEXaggDataEmph 3 5 2" xfId="367" xr:uid="{00000000-0005-0000-0000-000073010000}"/>
    <cellStyle name="SAPBEXaggDataEmph 3 6" xfId="368" xr:uid="{00000000-0005-0000-0000-000074010000}"/>
    <cellStyle name="SAPBEXaggDataEmph 3 6 2" xfId="369" xr:uid="{00000000-0005-0000-0000-000075010000}"/>
    <cellStyle name="SAPBEXaggDataEmph 3 7" xfId="370" xr:uid="{00000000-0005-0000-0000-000076010000}"/>
    <cellStyle name="SAPBEXaggDataEmph 3 7 2" xfId="371" xr:uid="{00000000-0005-0000-0000-000077010000}"/>
    <cellStyle name="SAPBEXaggDataEmph 3 8" xfId="372" xr:uid="{00000000-0005-0000-0000-000078010000}"/>
    <cellStyle name="SAPBEXaggDataEmph 3 9" xfId="373" xr:uid="{00000000-0005-0000-0000-000079010000}"/>
    <cellStyle name="SAPBEXaggDataEmph 4" xfId="374" xr:uid="{00000000-0005-0000-0000-00007A010000}"/>
    <cellStyle name="SAPBEXaggDataEmph 4 2" xfId="375" xr:uid="{00000000-0005-0000-0000-00007B010000}"/>
    <cellStyle name="SAPBEXaggDataEmph 5" xfId="376" xr:uid="{00000000-0005-0000-0000-00007C010000}"/>
    <cellStyle name="SAPBEXaggDataEmph 5 2" xfId="377" xr:uid="{00000000-0005-0000-0000-00007D010000}"/>
    <cellStyle name="SAPBEXaggDataEmph 6" xfId="378" xr:uid="{00000000-0005-0000-0000-00007E010000}"/>
    <cellStyle name="SAPBEXaggDataEmph 6 2" xfId="379" xr:uid="{00000000-0005-0000-0000-00007F010000}"/>
    <cellStyle name="SAPBEXaggDataEmph 7" xfId="380" xr:uid="{00000000-0005-0000-0000-000080010000}"/>
    <cellStyle name="SAPBEXaggDataEmph 7 2" xfId="381" xr:uid="{00000000-0005-0000-0000-000081010000}"/>
    <cellStyle name="SAPBEXaggDataEmph 8" xfId="382" xr:uid="{00000000-0005-0000-0000-000082010000}"/>
    <cellStyle name="SAPBEXaggDataEmph 8 2" xfId="383" xr:uid="{00000000-0005-0000-0000-000083010000}"/>
    <cellStyle name="SAPBEXaggDataEmph 9" xfId="384" xr:uid="{00000000-0005-0000-0000-000084010000}"/>
    <cellStyle name="SAPBEXaggDataEmph 9 2" xfId="385" xr:uid="{00000000-0005-0000-0000-000085010000}"/>
    <cellStyle name="SAPBEXaggItem" xfId="386" xr:uid="{00000000-0005-0000-0000-000086010000}"/>
    <cellStyle name="SAPBEXaggItem 10" xfId="387" xr:uid="{00000000-0005-0000-0000-000087010000}"/>
    <cellStyle name="SAPBEXaggItem 11" xfId="388" xr:uid="{00000000-0005-0000-0000-000088010000}"/>
    <cellStyle name="SAPBEXaggItem 2" xfId="389" xr:uid="{00000000-0005-0000-0000-000089010000}"/>
    <cellStyle name="SAPBEXaggItem 2 10" xfId="390" xr:uid="{00000000-0005-0000-0000-00008A010000}"/>
    <cellStyle name="SAPBEXaggItem 2 11" xfId="391" xr:uid="{00000000-0005-0000-0000-00008B010000}"/>
    <cellStyle name="SAPBEXaggItem 2 2" xfId="392" xr:uid="{00000000-0005-0000-0000-00008C010000}"/>
    <cellStyle name="SAPBEXaggItem 2 2 2" xfId="393" xr:uid="{00000000-0005-0000-0000-00008D010000}"/>
    <cellStyle name="SAPBEXaggItem 2 2 2 2" xfId="394" xr:uid="{00000000-0005-0000-0000-00008E010000}"/>
    <cellStyle name="SAPBEXaggItem 2 2 3" xfId="395" xr:uid="{00000000-0005-0000-0000-00008F010000}"/>
    <cellStyle name="SAPBEXaggItem 2 2 3 2" xfId="396" xr:uid="{00000000-0005-0000-0000-000090010000}"/>
    <cellStyle name="SAPBEXaggItem 2 2 4" xfId="397" xr:uid="{00000000-0005-0000-0000-000091010000}"/>
    <cellStyle name="SAPBEXaggItem 2 2 4 2" xfId="398" xr:uid="{00000000-0005-0000-0000-000092010000}"/>
    <cellStyle name="SAPBEXaggItem 2 2 5" xfId="399" xr:uid="{00000000-0005-0000-0000-000093010000}"/>
    <cellStyle name="SAPBEXaggItem 2 2 5 2" xfId="400" xr:uid="{00000000-0005-0000-0000-000094010000}"/>
    <cellStyle name="SAPBEXaggItem 2 2 6" xfId="401" xr:uid="{00000000-0005-0000-0000-000095010000}"/>
    <cellStyle name="SAPBEXaggItem 2 2 6 2" xfId="402" xr:uid="{00000000-0005-0000-0000-000096010000}"/>
    <cellStyle name="SAPBEXaggItem 2 2 7" xfId="403" xr:uid="{00000000-0005-0000-0000-000097010000}"/>
    <cellStyle name="SAPBEXaggItem 2 2 7 2" xfId="404" xr:uid="{00000000-0005-0000-0000-000098010000}"/>
    <cellStyle name="SAPBEXaggItem 2 2 8" xfId="405" xr:uid="{00000000-0005-0000-0000-000099010000}"/>
    <cellStyle name="SAPBEXaggItem 2 2 9" xfId="406" xr:uid="{00000000-0005-0000-0000-00009A010000}"/>
    <cellStyle name="SAPBEXaggItem 2 3" xfId="407" xr:uid="{00000000-0005-0000-0000-00009B010000}"/>
    <cellStyle name="SAPBEXaggItem 2 3 2" xfId="408" xr:uid="{00000000-0005-0000-0000-00009C010000}"/>
    <cellStyle name="SAPBEXaggItem 2 3 2 2" xfId="409" xr:uid="{00000000-0005-0000-0000-00009D010000}"/>
    <cellStyle name="SAPBEXaggItem 2 3 3" xfId="410" xr:uid="{00000000-0005-0000-0000-00009E010000}"/>
    <cellStyle name="SAPBEXaggItem 2 3 3 2" xfId="411" xr:uid="{00000000-0005-0000-0000-00009F010000}"/>
    <cellStyle name="SAPBEXaggItem 2 3 4" xfId="412" xr:uid="{00000000-0005-0000-0000-0000A0010000}"/>
    <cellStyle name="SAPBEXaggItem 2 3 4 2" xfId="413" xr:uid="{00000000-0005-0000-0000-0000A1010000}"/>
    <cellStyle name="SAPBEXaggItem 2 3 5" xfId="414" xr:uid="{00000000-0005-0000-0000-0000A2010000}"/>
    <cellStyle name="SAPBEXaggItem 2 3 5 2" xfId="415" xr:uid="{00000000-0005-0000-0000-0000A3010000}"/>
    <cellStyle name="SAPBEXaggItem 2 3 6" xfId="416" xr:uid="{00000000-0005-0000-0000-0000A4010000}"/>
    <cellStyle name="SAPBEXaggItem 2 3 6 2" xfId="417" xr:uid="{00000000-0005-0000-0000-0000A5010000}"/>
    <cellStyle name="SAPBEXaggItem 2 3 7" xfId="418" xr:uid="{00000000-0005-0000-0000-0000A6010000}"/>
    <cellStyle name="SAPBEXaggItem 2 3 7 2" xfId="419" xr:uid="{00000000-0005-0000-0000-0000A7010000}"/>
    <cellStyle name="SAPBEXaggItem 2 3 8" xfId="420" xr:uid="{00000000-0005-0000-0000-0000A8010000}"/>
    <cellStyle name="SAPBEXaggItem 2 3 9" xfId="421" xr:uid="{00000000-0005-0000-0000-0000A9010000}"/>
    <cellStyle name="SAPBEXaggItem 2 4" xfId="422" xr:uid="{00000000-0005-0000-0000-0000AA010000}"/>
    <cellStyle name="SAPBEXaggItem 2 4 2" xfId="423" xr:uid="{00000000-0005-0000-0000-0000AB010000}"/>
    <cellStyle name="SAPBEXaggItem 2 5" xfId="424" xr:uid="{00000000-0005-0000-0000-0000AC010000}"/>
    <cellStyle name="SAPBEXaggItem 2 5 2" xfId="425" xr:uid="{00000000-0005-0000-0000-0000AD010000}"/>
    <cellStyle name="SAPBEXaggItem 2 6" xfId="426" xr:uid="{00000000-0005-0000-0000-0000AE010000}"/>
    <cellStyle name="SAPBEXaggItem 2 6 2" xfId="427" xr:uid="{00000000-0005-0000-0000-0000AF010000}"/>
    <cellStyle name="SAPBEXaggItem 2 7" xfId="428" xr:uid="{00000000-0005-0000-0000-0000B0010000}"/>
    <cellStyle name="SAPBEXaggItem 2 7 2" xfId="429" xr:uid="{00000000-0005-0000-0000-0000B1010000}"/>
    <cellStyle name="SAPBEXaggItem 2 8" xfId="430" xr:uid="{00000000-0005-0000-0000-0000B2010000}"/>
    <cellStyle name="SAPBEXaggItem 2 8 2" xfId="431" xr:uid="{00000000-0005-0000-0000-0000B3010000}"/>
    <cellStyle name="SAPBEXaggItem 2 9" xfId="432" xr:uid="{00000000-0005-0000-0000-0000B4010000}"/>
    <cellStyle name="SAPBEXaggItem 2 9 2" xfId="433" xr:uid="{00000000-0005-0000-0000-0000B5010000}"/>
    <cellStyle name="SAPBEXaggItem 3" xfId="434" xr:uid="{00000000-0005-0000-0000-0000B6010000}"/>
    <cellStyle name="SAPBEXaggItem 3 2" xfId="435" xr:uid="{00000000-0005-0000-0000-0000B7010000}"/>
    <cellStyle name="SAPBEXaggItem 3 2 2" xfId="436" xr:uid="{00000000-0005-0000-0000-0000B8010000}"/>
    <cellStyle name="SAPBEXaggItem 3 3" xfId="437" xr:uid="{00000000-0005-0000-0000-0000B9010000}"/>
    <cellStyle name="SAPBEXaggItem 3 3 2" xfId="438" xr:uid="{00000000-0005-0000-0000-0000BA010000}"/>
    <cellStyle name="SAPBEXaggItem 3 4" xfId="439" xr:uid="{00000000-0005-0000-0000-0000BB010000}"/>
    <cellStyle name="SAPBEXaggItem 3 4 2" xfId="440" xr:uid="{00000000-0005-0000-0000-0000BC010000}"/>
    <cellStyle name="SAPBEXaggItem 3 5" xfId="441" xr:uid="{00000000-0005-0000-0000-0000BD010000}"/>
    <cellStyle name="SAPBEXaggItem 3 5 2" xfId="442" xr:uid="{00000000-0005-0000-0000-0000BE010000}"/>
    <cellStyle name="SAPBEXaggItem 3 6" xfId="443" xr:uid="{00000000-0005-0000-0000-0000BF010000}"/>
    <cellStyle name="SAPBEXaggItem 3 6 2" xfId="444" xr:uid="{00000000-0005-0000-0000-0000C0010000}"/>
    <cellStyle name="SAPBEXaggItem 3 7" xfId="445" xr:uid="{00000000-0005-0000-0000-0000C1010000}"/>
    <cellStyle name="SAPBEXaggItem 3 7 2" xfId="446" xr:uid="{00000000-0005-0000-0000-0000C2010000}"/>
    <cellStyle name="SAPBEXaggItem 3 8" xfId="447" xr:uid="{00000000-0005-0000-0000-0000C3010000}"/>
    <cellStyle name="SAPBEXaggItem 3 9" xfId="448" xr:uid="{00000000-0005-0000-0000-0000C4010000}"/>
    <cellStyle name="SAPBEXaggItem 4" xfId="449" xr:uid="{00000000-0005-0000-0000-0000C5010000}"/>
    <cellStyle name="SAPBEXaggItem 4 2" xfId="450" xr:uid="{00000000-0005-0000-0000-0000C6010000}"/>
    <cellStyle name="SAPBEXaggItem 5" xfId="451" xr:uid="{00000000-0005-0000-0000-0000C7010000}"/>
    <cellStyle name="SAPBEXaggItem 5 2" xfId="452" xr:uid="{00000000-0005-0000-0000-0000C8010000}"/>
    <cellStyle name="SAPBEXaggItem 6" xfId="453" xr:uid="{00000000-0005-0000-0000-0000C9010000}"/>
    <cellStyle name="SAPBEXaggItem 6 2" xfId="454" xr:uid="{00000000-0005-0000-0000-0000CA010000}"/>
    <cellStyle name="SAPBEXaggItem 7" xfId="455" xr:uid="{00000000-0005-0000-0000-0000CB010000}"/>
    <cellStyle name="SAPBEXaggItem 7 2" xfId="456" xr:uid="{00000000-0005-0000-0000-0000CC010000}"/>
    <cellStyle name="SAPBEXaggItem 8" xfId="457" xr:uid="{00000000-0005-0000-0000-0000CD010000}"/>
    <cellStyle name="SAPBEXaggItem 8 2" xfId="458" xr:uid="{00000000-0005-0000-0000-0000CE010000}"/>
    <cellStyle name="SAPBEXaggItem 9" xfId="459" xr:uid="{00000000-0005-0000-0000-0000CF010000}"/>
    <cellStyle name="SAPBEXaggItem 9 2" xfId="460" xr:uid="{00000000-0005-0000-0000-0000D0010000}"/>
    <cellStyle name="SAPBEXchaText" xfId="461" xr:uid="{00000000-0005-0000-0000-0000D1010000}"/>
    <cellStyle name="SAPBEXexcBad7" xfId="462" xr:uid="{00000000-0005-0000-0000-0000D2010000}"/>
    <cellStyle name="SAPBEXexcBad7 10" xfId="463" xr:uid="{00000000-0005-0000-0000-0000D3010000}"/>
    <cellStyle name="SAPBEXexcBad7 11" xfId="464" xr:uid="{00000000-0005-0000-0000-0000D4010000}"/>
    <cellStyle name="SAPBEXexcBad7 2" xfId="465" xr:uid="{00000000-0005-0000-0000-0000D5010000}"/>
    <cellStyle name="SAPBEXexcBad7 2 10" xfId="466" xr:uid="{00000000-0005-0000-0000-0000D6010000}"/>
    <cellStyle name="SAPBEXexcBad7 2 11" xfId="467" xr:uid="{00000000-0005-0000-0000-0000D7010000}"/>
    <cellStyle name="SAPBEXexcBad7 2 2" xfId="468" xr:uid="{00000000-0005-0000-0000-0000D8010000}"/>
    <cellStyle name="SAPBEXexcBad7 2 2 2" xfId="469" xr:uid="{00000000-0005-0000-0000-0000D9010000}"/>
    <cellStyle name="SAPBEXexcBad7 2 2 2 2" xfId="470" xr:uid="{00000000-0005-0000-0000-0000DA010000}"/>
    <cellStyle name="SAPBEXexcBad7 2 2 3" xfId="471" xr:uid="{00000000-0005-0000-0000-0000DB010000}"/>
    <cellStyle name="SAPBEXexcBad7 2 2 3 2" xfId="472" xr:uid="{00000000-0005-0000-0000-0000DC010000}"/>
    <cellStyle name="SAPBEXexcBad7 2 2 4" xfId="473" xr:uid="{00000000-0005-0000-0000-0000DD010000}"/>
    <cellStyle name="SAPBEXexcBad7 2 2 4 2" xfId="474" xr:uid="{00000000-0005-0000-0000-0000DE010000}"/>
    <cellStyle name="SAPBEXexcBad7 2 2 5" xfId="475" xr:uid="{00000000-0005-0000-0000-0000DF010000}"/>
    <cellStyle name="SAPBEXexcBad7 2 2 5 2" xfId="476" xr:uid="{00000000-0005-0000-0000-0000E0010000}"/>
    <cellStyle name="SAPBEXexcBad7 2 2 6" xfId="477" xr:uid="{00000000-0005-0000-0000-0000E1010000}"/>
    <cellStyle name="SAPBEXexcBad7 2 2 6 2" xfId="478" xr:uid="{00000000-0005-0000-0000-0000E2010000}"/>
    <cellStyle name="SAPBEXexcBad7 2 2 7" xfId="479" xr:uid="{00000000-0005-0000-0000-0000E3010000}"/>
    <cellStyle name="SAPBEXexcBad7 2 2 7 2" xfId="480" xr:uid="{00000000-0005-0000-0000-0000E4010000}"/>
    <cellStyle name="SAPBEXexcBad7 2 2 8" xfId="481" xr:uid="{00000000-0005-0000-0000-0000E5010000}"/>
    <cellStyle name="SAPBEXexcBad7 2 2 9" xfId="482" xr:uid="{00000000-0005-0000-0000-0000E6010000}"/>
    <cellStyle name="SAPBEXexcBad7 2 3" xfId="483" xr:uid="{00000000-0005-0000-0000-0000E7010000}"/>
    <cellStyle name="SAPBEXexcBad7 2 3 2" xfId="484" xr:uid="{00000000-0005-0000-0000-0000E8010000}"/>
    <cellStyle name="SAPBEXexcBad7 2 3 2 2" xfId="485" xr:uid="{00000000-0005-0000-0000-0000E9010000}"/>
    <cellStyle name="SAPBEXexcBad7 2 3 3" xfId="486" xr:uid="{00000000-0005-0000-0000-0000EA010000}"/>
    <cellStyle name="SAPBEXexcBad7 2 3 3 2" xfId="487" xr:uid="{00000000-0005-0000-0000-0000EB010000}"/>
    <cellStyle name="SAPBEXexcBad7 2 3 4" xfId="488" xr:uid="{00000000-0005-0000-0000-0000EC010000}"/>
    <cellStyle name="SAPBEXexcBad7 2 3 4 2" xfId="489" xr:uid="{00000000-0005-0000-0000-0000ED010000}"/>
    <cellStyle name="SAPBEXexcBad7 2 3 5" xfId="490" xr:uid="{00000000-0005-0000-0000-0000EE010000}"/>
    <cellStyle name="SAPBEXexcBad7 2 3 5 2" xfId="491" xr:uid="{00000000-0005-0000-0000-0000EF010000}"/>
    <cellStyle name="SAPBEXexcBad7 2 3 6" xfId="492" xr:uid="{00000000-0005-0000-0000-0000F0010000}"/>
    <cellStyle name="SAPBEXexcBad7 2 3 6 2" xfId="493" xr:uid="{00000000-0005-0000-0000-0000F1010000}"/>
    <cellStyle name="SAPBEXexcBad7 2 3 7" xfId="494" xr:uid="{00000000-0005-0000-0000-0000F2010000}"/>
    <cellStyle name="SAPBEXexcBad7 2 3 7 2" xfId="495" xr:uid="{00000000-0005-0000-0000-0000F3010000}"/>
    <cellStyle name="SAPBEXexcBad7 2 3 8" xfId="496" xr:uid="{00000000-0005-0000-0000-0000F4010000}"/>
    <cellStyle name="SAPBEXexcBad7 2 3 9" xfId="497" xr:uid="{00000000-0005-0000-0000-0000F5010000}"/>
    <cellStyle name="SAPBEXexcBad7 2 4" xfId="498" xr:uid="{00000000-0005-0000-0000-0000F6010000}"/>
    <cellStyle name="SAPBEXexcBad7 2 4 2" xfId="499" xr:uid="{00000000-0005-0000-0000-0000F7010000}"/>
    <cellStyle name="SAPBEXexcBad7 2 5" xfId="500" xr:uid="{00000000-0005-0000-0000-0000F8010000}"/>
    <cellStyle name="SAPBEXexcBad7 2 5 2" xfId="501" xr:uid="{00000000-0005-0000-0000-0000F9010000}"/>
    <cellStyle name="SAPBEXexcBad7 2 6" xfId="502" xr:uid="{00000000-0005-0000-0000-0000FA010000}"/>
    <cellStyle name="SAPBEXexcBad7 2 6 2" xfId="503" xr:uid="{00000000-0005-0000-0000-0000FB010000}"/>
    <cellStyle name="SAPBEXexcBad7 2 7" xfId="504" xr:uid="{00000000-0005-0000-0000-0000FC010000}"/>
    <cellStyle name="SAPBEXexcBad7 2 7 2" xfId="505" xr:uid="{00000000-0005-0000-0000-0000FD010000}"/>
    <cellStyle name="SAPBEXexcBad7 2 8" xfId="506" xr:uid="{00000000-0005-0000-0000-0000FE010000}"/>
    <cellStyle name="SAPBEXexcBad7 2 8 2" xfId="507" xr:uid="{00000000-0005-0000-0000-0000FF010000}"/>
    <cellStyle name="SAPBEXexcBad7 2 9" xfId="508" xr:uid="{00000000-0005-0000-0000-000000020000}"/>
    <cellStyle name="SAPBEXexcBad7 2 9 2" xfId="509" xr:uid="{00000000-0005-0000-0000-000001020000}"/>
    <cellStyle name="SAPBEXexcBad7 3" xfId="510" xr:uid="{00000000-0005-0000-0000-000002020000}"/>
    <cellStyle name="SAPBEXexcBad7 3 2" xfId="511" xr:uid="{00000000-0005-0000-0000-000003020000}"/>
    <cellStyle name="SAPBEXexcBad7 3 2 2" xfId="512" xr:uid="{00000000-0005-0000-0000-000004020000}"/>
    <cellStyle name="SAPBEXexcBad7 3 3" xfId="513" xr:uid="{00000000-0005-0000-0000-000005020000}"/>
    <cellStyle name="SAPBEXexcBad7 3 3 2" xfId="514" xr:uid="{00000000-0005-0000-0000-000006020000}"/>
    <cellStyle name="SAPBEXexcBad7 3 4" xfId="515" xr:uid="{00000000-0005-0000-0000-000007020000}"/>
    <cellStyle name="SAPBEXexcBad7 3 4 2" xfId="516" xr:uid="{00000000-0005-0000-0000-000008020000}"/>
    <cellStyle name="SAPBEXexcBad7 3 5" xfId="517" xr:uid="{00000000-0005-0000-0000-000009020000}"/>
    <cellStyle name="SAPBEXexcBad7 3 5 2" xfId="518" xr:uid="{00000000-0005-0000-0000-00000A020000}"/>
    <cellStyle name="SAPBEXexcBad7 3 6" xfId="519" xr:uid="{00000000-0005-0000-0000-00000B020000}"/>
    <cellStyle name="SAPBEXexcBad7 3 6 2" xfId="520" xr:uid="{00000000-0005-0000-0000-00000C020000}"/>
    <cellStyle name="SAPBEXexcBad7 3 7" xfId="521" xr:uid="{00000000-0005-0000-0000-00000D020000}"/>
    <cellStyle name="SAPBEXexcBad7 3 7 2" xfId="522" xr:uid="{00000000-0005-0000-0000-00000E020000}"/>
    <cellStyle name="SAPBEXexcBad7 3 8" xfId="523" xr:uid="{00000000-0005-0000-0000-00000F020000}"/>
    <cellStyle name="SAPBEXexcBad7 3 9" xfId="524" xr:uid="{00000000-0005-0000-0000-000010020000}"/>
    <cellStyle name="SAPBEXexcBad7 4" xfId="525" xr:uid="{00000000-0005-0000-0000-000011020000}"/>
    <cellStyle name="SAPBEXexcBad7 4 2" xfId="526" xr:uid="{00000000-0005-0000-0000-000012020000}"/>
    <cellStyle name="SAPBEXexcBad7 5" xfId="527" xr:uid="{00000000-0005-0000-0000-000013020000}"/>
    <cellStyle name="SAPBEXexcBad7 5 2" xfId="528" xr:uid="{00000000-0005-0000-0000-000014020000}"/>
    <cellStyle name="SAPBEXexcBad7 6" xfId="529" xr:uid="{00000000-0005-0000-0000-000015020000}"/>
    <cellStyle name="SAPBEXexcBad7 6 2" xfId="530" xr:uid="{00000000-0005-0000-0000-000016020000}"/>
    <cellStyle name="SAPBEXexcBad7 7" xfId="531" xr:uid="{00000000-0005-0000-0000-000017020000}"/>
    <cellStyle name="SAPBEXexcBad7 7 2" xfId="532" xr:uid="{00000000-0005-0000-0000-000018020000}"/>
    <cellStyle name="SAPBEXexcBad7 8" xfId="533" xr:uid="{00000000-0005-0000-0000-000019020000}"/>
    <cellStyle name="SAPBEXexcBad7 8 2" xfId="534" xr:uid="{00000000-0005-0000-0000-00001A020000}"/>
    <cellStyle name="SAPBEXexcBad7 9" xfId="535" xr:uid="{00000000-0005-0000-0000-00001B020000}"/>
    <cellStyle name="SAPBEXexcBad7 9 2" xfId="536" xr:uid="{00000000-0005-0000-0000-00001C020000}"/>
    <cellStyle name="SAPBEXexcBad8" xfId="537" xr:uid="{00000000-0005-0000-0000-00001D020000}"/>
    <cellStyle name="SAPBEXexcBad8 10" xfId="538" xr:uid="{00000000-0005-0000-0000-00001E020000}"/>
    <cellStyle name="SAPBEXexcBad8 11" xfId="539" xr:uid="{00000000-0005-0000-0000-00001F020000}"/>
    <cellStyle name="SAPBEXexcBad8 2" xfId="540" xr:uid="{00000000-0005-0000-0000-000020020000}"/>
    <cellStyle name="SAPBEXexcBad8 2 10" xfId="541" xr:uid="{00000000-0005-0000-0000-000021020000}"/>
    <cellStyle name="SAPBEXexcBad8 2 11" xfId="542" xr:uid="{00000000-0005-0000-0000-000022020000}"/>
    <cellStyle name="SAPBEXexcBad8 2 2" xfId="543" xr:uid="{00000000-0005-0000-0000-000023020000}"/>
    <cellStyle name="SAPBEXexcBad8 2 2 2" xfId="544" xr:uid="{00000000-0005-0000-0000-000024020000}"/>
    <cellStyle name="SAPBEXexcBad8 2 2 2 2" xfId="545" xr:uid="{00000000-0005-0000-0000-000025020000}"/>
    <cellStyle name="SAPBEXexcBad8 2 2 3" xfId="546" xr:uid="{00000000-0005-0000-0000-000026020000}"/>
    <cellStyle name="SAPBEXexcBad8 2 2 3 2" xfId="547" xr:uid="{00000000-0005-0000-0000-000027020000}"/>
    <cellStyle name="SAPBEXexcBad8 2 2 4" xfId="548" xr:uid="{00000000-0005-0000-0000-000028020000}"/>
    <cellStyle name="SAPBEXexcBad8 2 2 4 2" xfId="549" xr:uid="{00000000-0005-0000-0000-000029020000}"/>
    <cellStyle name="SAPBEXexcBad8 2 2 5" xfId="550" xr:uid="{00000000-0005-0000-0000-00002A020000}"/>
    <cellStyle name="SAPBEXexcBad8 2 2 5 2" xfId="551" xr:uid="{00000000-0005-0000-0000-00002B020000}"/>
    <cellStyle name="SAPBEXexcBad8 2 2 6" xfId="552" xr:uid="{00000000-0005-0000-0000-00002C020000}"/>
    <cellStyle name="SAPBEXexcBad8 2 2 6 2" xfId="553" xr:uid="{00000000-0005-0000-0000-00002D020000}"/>
    <cellStyle name="SAPBEXexcBad8 2 2 7" xfId="554" xr:uid="{00000000-0005-0000-0000-00002E020000}"/>
    <cellStyle name="SAPBEXexcBad8 2 2 7 2" xfId="555" xr:uid="{00000000-0005-0000-0000-00002F020000}"/>
    <cellStyle name="SAPBEXexcBad8 2 2 8" xfId="556" xr:uid="{00000000-0005-0000-0000-000030020000}"/>
    <cellStyle name="SAPBEXexcBad8 2 2 9" xfId="557" xr:uid="{00000000-0005-0000-0000-000031020000}"/>
    <cellStyle name="SAPBEXexcBad8 2 3" xfId="558" xr:uid="{00000000-0005-0000-0000-000032020000}"/>
    <cellStyle name="SAPBEXexcBad8 2 3 2" xfId="559" xr:uid="{00000000-0005-0000-0000-000033020000}"/>
    <cellStyle name="SAPBEXexcBad8 2 3 2 2" xfId="560" xr:uid="{00000000-0005-0000-0000-000034020000}"/>
    <cellStyle name="SAPBEXexcBad8 2 3 3" xfId="561" xr:uid="{00000000-0005-0000-0000-000035020000}"/>
    <cellStyle name="SAPBEXexcBad8 2 3 3 2" xfId="562" xr:uid="{00000000-0005-0000-0000-000036020000}"/>
    <cellStyle name="SAPBEXexcBad8 2 3 4" xfId="563" xr:uid="{00000000-0005-0000-0000-000037020000}"/>
    <cellStyle name="SAPBEXexcBad8 2 3 4 2" xfId="564" xr:uid="{00000000-0005-0000-0000-000038020000}"/>
    <cellStyle name="SAPBEXexcBad8 2 3 5" xfId="565" xr:uid="{00000000-0005-0000-0000-000039020000}"/>
    <cellStyle name="SAPBEXexcBad8 2 3 5 2" xfId="566" xr:uid="{00000000-0005-0000-0000-00003A020000}"/>
    <cellStyle name="SAPBEXexcBad8 2 3 6" xfId="567" xr:uid="{00000000-0005-0000-0000-00003B020000}"/>
    <cellStyle name="SAPBEXexcBad8 2 3 6 2" xfId="568" xr:uid="{00000000-0005-0000-0000-00003C020000}"/>
    <cellStyle name="SAPBEXexcBad8 2 3 7" xfId="569" xr:uid="{00000000-0005-0000-0000-00003D020000}"/>
    <cellStyle name="SAPBEXexcBad8 2 3 7 2" xfId="570" xr:uid="{00000000-0005-0000-0000-00003E020000}"/>
    <cellStyle name="SAPBEXexcBad8 2 3 8" xfId="571" xr:uid="{00000000-0005-0000-0000-00003F020000}"/>
    <cellStyle name="SAPBEXexcBad8 2 3 9" xfId="572" xr:uid="{00000000-0005-0000-0000-000040020000}"/>
    <cellStyle name="SAPBEXexcBad8 2 4" xfId="573" xr:uid="{00000000-0005-0000-0000-000041020000}"/>
    <cellStyle name="SAPBEXexcBad8 2 4 2" xfId="574" xr:uid="{00000000-0005-0000-0000-000042020000}"/>
    <cellStyle name="SAPBEXexcBad8 2 5" xfId="575" xr:uid="{00000000-0005-0000-0000-000043020000}"/>
    <cellStyle name="SAPBEXexcBad8 2 5 2" xfId="576" xr:uid="{00000000-0005-0000-0000-000044020000}"/>
    <cellStyle name="SAPBEXexcBad8 2 6" xfId="577" xr:uid="{00000000-0005-0000-0000-000045020000}"/>
    <cellStyle name="SAPBEXexcBad8 2 6 2" xfId="578" xr:uid="{00000000-0005-0000-0000-000046020000}"/>
    <cellStyle name="SAPBEXexcBad8 2 7" xfId="579" xr:uid="{00000000-0005-0000-0000-000047020000}"/>
    <cellStyle name="SAPBEXexcBad8 2 7 2" xfId="580" xr:uid="{00000000-0005-0000-0000-000048020000}"/>
    <cellStyle name="SAPBEXexcBad8 2 8" xfId="581" xr:uid="{00000000-0005-0000-0000-000049020000}"/>
    <cellStyle name="SAPBEXexcBad8 2 8 2" xfId="582" xr:uid="{00000000-0005-0000-0000-00004A020000}"/>
    <cellStyle name="SAPBEXexcBad8 2 9" xfId="583" xr:uid="{00000000-0005-0000-0000-00004B020000}"/>
    <cellStyle name="SAPBEXexcBad8 2 9 2" xfId="584" xr:uid="{00000000-0005-0000-0000-00004C020000}"/>
    <cellStyle name="SAPBEXexcBad8 3" xfId="585" xr:uid="{00000000-0005-0000-0000-00004D020000}"/>
    <cellStyle name="SAPBEXexcBad8 3 2" xfId="586" xr:uid="{00000000-0005-0000-0000-00004E020000}"/>
    <cellStyle name="SAPBEXexcBad8 3 2 2" xfId="587" xr:uid="{00000000-0005-0000-0000-00004F020000}"/>
    <cellStyle name="SAPBEXexcBad8 3 3" xfId="588" xr:uid="{00000000-0005-0000-0000-000050020000}"/>
    <cellStyle name="SAPBEXexcBad8 3 3 2" xfId="589" xr:uid="{00000000-0005-0000-0000-000051020000}"/>
    <cellStyle name="SAPBEXexcBad8 3 4" xfId="590" xr:uid="{00000000-0005-0000-0000-000052020000}"/>
    <cellStyle name="SAPBEXexcBad8 3 4 2" xfId="591" xr:uid="{00000000-0005-0000-0000-000053020000}"/>
    <cellStyle name="SAPBEXexcBad8 3 5" xfId="592" xr:uid="{00000000-0005-0000-0000-000054020000}"/>
    <cellStyle name="SAPBEXexcBad8 3 5 2" xfId="593" xr:uid="{00000000-0005-0000-0000-000055020000}"/>
    <cellStyle name="SAPBEXexcBad8 3 6" xfId="594" xr:uid="{00000000-0005-0000-0000-000056020000}"/>
    <cellStyle name="SAPBEXexcBad8 3 6 2" xfId="595" xr:uid="{00000000-0005-0000-0000-000057020000}"/>
    <cellStyle name="SAPBEXexcBad8 3 7" xfId="596" xr:uid="{00000000-0005-0000-0000-000058020000}"/>
    <cellStyle name="SAPBEXexcBad8 3 7 2" xfId="597" xr:uid="{00000000-0005-0000-0000-000059020000}"/>
    <cellStyle name="SAPBEXexcBad8 3 8" xfId="598" xr:uid="{00000000-0005-0000-0000-00005A020000}"/>
    <cellStyle name="SAPBEXexcBad8 3 9" xfId="599" xr:uid="{00000000-0005-0000-0000-00005B020000}"/>
    <cellStyle name="SAPBEXexcBad8 4" xfId="600" xr:uid="{00000000-0005-0000-0000-00005C020000}"/>
    <cellStyle name="SAPBEXexcBad8 4 2" xfId="601" xr:uid="{00000000-0005-0000-0000-00005D020000}"/>
    <cellStyle name="SAPBEXexcBad8 5" xfId="602" xr:uid="{00000000-0005-0000-0000-00005E020000}"/>
    <cellStyle name="SAPBEXexcBad8 5 2" xfId="603" xr:uid="{00000000-0005-0000-0000-00005F020000}"/>
    <cellStyle name="SAPBEXexcBad8 6" xfId="604" xr:uid="{00000000-0005-0000-0000-000060020000}"/>
    <cellStyle name="SAPBEXexcBad8 6 2" xfId="605" xr:uid="{00000000-0005-0000-0000-000061020000}"/>
    <cellStyle name="SAPBEXexcBad8 7" xfId="606" xr:uid="{00000000-0005-0000-0000-000062020000}"/>
    <cellStyle name="SAPBEXexcBad8 7 2" xfId="607" xr:uid="{00000000-0005-0000-0000-000063020000}"/>
    <cellStyle name="SAPBEXexcBad8 8" xfId="608" xr:uid="{00000000-0005-0000-0000-000064020000}"/>
    <cellStyle name="SAPBEXexcBad8 8 2" xfId="609" xr:uid="{00000000-0005-0000-0000-000065020000}"/>
    <cellStyle name="SAPBEXexcBad8 9" xfId="610" xr:uid="{00000000-0005-0000-0000-000066020000}"/>
    <cellStyle name="SAPBEXexcBad8 9 2" xfId="611" xr:uid="{00000000-0005-0000-0000-000067020000}"/>
    <cellStyle name="SAPBEXexcBad9" xfId="612" xr:uid="{00000000-0005-0000-0000-000068020000}"/>
    <cellStyle name="SAPBEXexcBad9 10" xfId="613" xr:uid="{00000000-0005-0000-0000-000069020000}"/>
    <cellStyle name="SAPBEXexcBad9 11" xfId="614" xr:uid="{00000000-0005-0000-0000-00006A020000}"/>
    <cellStyle name="SAPBEXexcBad9 2" xfId="615" xr:uid="{00000000-0005-0000-0000-00006B020000}"/>
    <cellStyle name="SAPBEXexcBad9 2 10" xfId="616" xr:uid="{00000000-0005-0000-0000-00006C020000}"/>
    <cellStyle name="SAPBEXexcBad9 2 11" xfId="617" xr:uid="{00000000-0005-0000-0000-00006D020000}"/>
    <cellStyle name="SAPBEXexcBad9 2 2" xfId="618" xr:uid="{00000000-0005-0000-0000-00006E020000}"/>
    <cellStyle name="SAPBEXexcBad9 2 2 2" xfId="619" xr:uid="{00000000-0005-0000-0000-00006F020000}"/>
    <cellStyle name="SAPBEXexcBad9 2 2 2 2" xfId="620" xr:uid="{00000000-0005-0000-0000-000070020000}"/>
    <cellStyle name="SAPBEXexcBad9 2 2 3" xfId="621" xr:uid="{00000000-0005-0000-0000-000071020000}"/>
    <cellStyle name="SAPBEXexcBad9 2 2 3 2" xfId="622" xr:uid="{00000000-0005-0000-0000-000072020000}"/>
    <cellStyle name="SAPBEXexcBad9 2 2 4" xfId="623" xr:uid="{00000000-0005-0000-0000-000073020000}"/>
    <cellStyle name="SAPBEXexcBad9 2 2 4 2" xfId="624" xr:uid="{00000000-0005-0000-0000-000074020000}"/>
    <cellStyle name="SAPBEXexcBad9 2 2 5" xfId="625" xr:uid="{00000000-0005-0000-0000-000075020000}"/>
    <cellStyle name="SAPBEXexcBad9 2 2 5 2" xfId="626" xr:uid="{00000000-0005-0000-0000-000076020000}"/>
    <cellStyle name="SAPBEXexcBad9 2 2 6" xfId="627" xr:uid="{00000000-0005-0000-0000-000077020000}"/>
    <cellStyle name="SAPBEXexcBad9 2 2 6 2" xfId="628" xr:uid="{00000000-0005-0000-0000-000078020000}"/>
    <cellStyle name="SAPBEXexcBad9 2 2 7" xfId="629" xr:uid="{00000000-0005-0000-0000-000079020000}"/>
    <cellStyle name="SAPBEXexcBad9 2 2 7 2" xfId="630" xr:uid="{00000000-0005-0000-0000-00007A020000}"/>
    <cellStyle name="SAPBEXexcBad9 2 2 8" xfId="631" xr:uid="{00000000-0005-0000-0000-00007B020000}"/>
    <cellStyle name="SAPBEXexcBad9 2 2 9" xfId="632" xr:uid="{00000000-0005-0000-0000-00007C020000}"/>
    <cellStyle name="SAPBEXexcBad9 2 3" xfId="633" xr:uid="{00000000-0005-0000-0000-00007D020000}"/>
    <cellStyle name="SAPBEXexcBad9 2 3 2" xfId="634" xr:uid="{00000000-0005-0000-0000-00007E020000}"/>
    <cellStyle name="SAPBEXexcBad9 2 3 2 2" xfId="635" xr:uid="{00000000-0005-0000-0000-00007F020000}"/>
    <cellStyle name="SAPBEXexcBad9 2 3 3" xfId="636" xr:uid="{00000000-0005-0000-0000-000080020000}"/>
    <cellStyle name="SAPBEXexcBad9 2 3 3 2" xfId="637" xr:uid="{00000000-0005-0000-0000-000081020000}"/>
    <cellStyle name="SAPBEXexcBad9 2 3 4" xfId="638" xr:uid="{00000000-0005-0000-0000-000082020000}"/>
    <cellStyle name="SAPBEXexcBad9 2 3 4 2" xfId="639" xr:uid="{00000000-0005-0000-0000-000083020000}"/>
    <cellStyle name="SAPBEXexcBad9 2 3 5" xfId="640" xr:uid="{00000000-0005-0000-0000-000084020000}"/>
    <cellStyle name="SAPBEXexcBad9 2 3 5 2" xfId="641" xr:uid="{00000000-0005-0000-0000-000085020000}"/>
    <cellStyle name="SAPBEXexcBad9 2 3 6" xfId="642" xr:uid="{00000000-0005-0000-0000-000086020000}"/>
    <cellStyle name="SAPBEXexcBad9 2 3 6 2" xfId="643" xr:uid="{00000000-0005-0000-0000-000087020000}"/>
    <cellStyle name="SAPBEXexcBad9 2 3 7" xfId="644" xr:uid="{00000000-0005-0000-0000-000088020000}"/>
    <cellStyle name="SAPBEXexcBad9 2 3 7 2" xfId="645" xr:uid="{00000000-0005-0000-0000-000089020000}"/>
    <cellStyle name="SAPBEXexcBad9 2 3 8" xfId="646" xr:uid="{00000000-0005-0000-0000-00008A020000}"/>
    <cellStyle name="SAPBEXexcBad9 2 3 9" xfId="647" xr:uid="{00000000-0005-0000-0000-00008B020000}"/>
    <cellStyle name="SAPBEXexcBad9 2 4" xfId="648" xr:uid="{00000000-0005-0000-0000-00008C020000}"/>
    <cellStyle name="SAPBEXexcBad9 2 4 2" xfId="649" xr:uid="{00000000-0005-0000-0000-00008D020000}"/>
    <cellStyle name="SAPBEXexcBad9 2 5" xfId="650" xr:uid="{00000000-0005-0000-0000-00008E020000}"/>
    <cellStyle name="SAPBEXexcBad9 2 5 2" xfId="651" xr:uid="{00000000-0005-0000-0000-00008F020000}"/>
    <cellStyle name="SAPBEXexcBad9 2 6" xfId="652" xr:uid="{00000000-0005-0000-0000-000090020000}"/>
    <cellStyle name="SAPBEXexcBad9 2 6 2" xfId="653" xr:uid="{00000000-0005-0000-0000-000091020000}"/>
    <cellStyle name="SAPBEXexcBad9 2 7" xfId="654" xr:uid="{00000000-0005-0000-0000-000092020000}"/>
    <cellStyle name="SAPBEXexcBad9 2 7 2" xfId="655" xr:uid="{00000000-0005-0000-0000-000093020000}"/>
    <cellStyle name="SAPBEXexcBad9 2 8" xfId="656" xr:uid="{00000000-0005-0000-0000-000094020000}"/>
    <cellStyle name="SAPBEXexcBad9 2 8 2" xfId="657" xr:uid="{00000000-0005-0000-0000-000095020000}"/>
    <cellStyle name="SAPBEXexcBad9 2 9" xfId="658" xr:uid="{00000000-0005-0000-0000-000096020000}"/>
    <cellStyle name="SAPBEXexcBad9 2 9 2" xfId="659" xr:uid="{00000000-0005-0000-0000-000097020000}"/>
    <cellStyle name="SAPBEXexcBad9 3" xfId="660" xr:uid="{00000000-0005-0000-0000-000098020000}"/>
    <cellStyle name="SAPBEXexcBad9 3 2" xfId="661" xr:uid="{00000000-0005-0000-0000-000099020000}"/>
    <cellStyle name="SAPBEXexcBad9 3 2 2" xfId="662" xr:uid="{00000000-0005-0000-0000-00009A020000}"/>
    <cellStyle name="SAPBEXexcBad9 3 3" xfId="663" xr:uid="{00000000-0005-0000-0000-00009B020000}"/>
    <cellStyle name="SAPBEXexcBad9 3 3 2" xfId="664" xr:uid="{00000000-0005-0000-0000-00009C020000}"/>
    <cellStyle name="SAPBEXexcBad9 3 4" xfId="665" xr:uid="{00000000-0005-0000-0000-00009D020000}"/>
    <cellStyle name="SAPBEXexcBad9 3 4 2" xfId="666" xr:uid="{00000000-0005-0000-0000-00009E020000}"/>
    <cellStyle name="SAPBEXexcBad9 3 5" xfId="667" xr:uid="{00000000-0005-0000-0000-00009F020000}"/>
    <cellStyle name="SAPBEXexcBad9 3 5 2" xfId="668" xr:uid="{00000000-0005-0000-0000-0000A0020000}"/>
    <cellStyle name="SAPBEXexcBad9 3 6" xfId="669" xr:uid="{00000000-0005-0000-0000-0000A1020000}"/>
    <cellStyle name="SAPBEXexcBad9 3 6 2" xfId="670" xr:uid="{00000000-0005-0000-0000-0000A2020000}"/>
    <cellStyle name="SAPBEXexcBad9 3 7" xfId="671" xr:uid="{00000000-0005-0000-0000-0000A3020000}"/>
    <cellStyle name="SAPBEXexcBad9 3 7 2" xfId="672" xr:uid="{00000000-0005-0000-0000-0000A4020000}"/>
    <cellStyle name="SAPBEXexcBad9 3 8" xfId="673" xr:uid="{00000000-0005-0000-0000-0000A5020000}"/>
    <cellStyle name="SAPBEXexcBad9 3 9" xfId="674" xr:uid="{00000000-0005-0000-0000-0000A6020000}"/>
    <cellStyle name="SAPBEXexcBad9 4" xfId="675" xr:uid="{00000000-0005-0000-0000-0000A7020000}"/>
    <cellStyle name="SAPBEXexcBad9 4 2" xfId="676" xr:uid="{00000000-0005-0000-0000-0000A8020000}"/>
    <cellStyle name="SAPBEXexcBad9 5" xfId="677" xr:uid="{00000000-0005-0000-0000-0000A9020000}"/>
    <cellStyle name="SAPBEXexcBad9 5 2" xfId="678" xr:uid="{00000000-0005-0000-0000-0000AA020000}"/>
    <cellStyle name="SAPBEXexcBad9 6" xfId="679" xr:uid="{00000000-0005-0000-0000-0000AB020000}"/>
    <cellStyle name="SAPBEXexcBad9 6 2" xfId="680" xr:uid="{00000000-0005-0000-0000-0000AC020000}"/>
    <cellStyle name="SAPBEXexcBad9 7" xfId="681" xr:uid="{00000000-0005-0000-0000-0000AD020000}"/>
    <cellStyle name="SAPBEXexcBad9 7 2" xfId="682" xr:uid="{00000000-0005-0000-0000-0000AE020000}"/>
    <cellStyle name="SAPBEXexcBad9 8" xfId="683" xr:uid="{00000000-0005-0000-0000-0000AF020000}"/>
    <cellStyle name="SAPBEXexcBad9 8 2" xfId="684" xr:uid="{00000000-0005-0000-0000-0000B0020000}"/>
    <cellStyle name="SAPBEXexcBad9 9" xfId="685" xr:uid="{00000000-0005-0000-0000-0000B1020000}"/>
    <cellStyle name="SAPBEXexcBad9 9 2" xfId="686" xr:uid="{00000000-0005-0000-0000-0000B2020000}"/>
    <cellStyle name="SAPBEXexcCritical4" xfId="687" xr:uid="{00000000-0005-0000-0000-0000B3020000}"/>
    <cellStyle name="SAPBEXexcCritical4 10" xfId="688" xr:uid="{00000000-0005-0000-0000-0000B4020000}"/>
    <cellStyle name="SAPBEXexcCritical4 11" xfId="689" xr:uid="{00000000-0005-0000-0000-0000B5020000}"/>
    <cellStyle name="SAPBEXexcCritical4 2" xfId="690" xr:uid="{00000000-0005-0000-0000-0000B6020000}"/>
    <cellStyle name="SAPBEXexcCritical4 2 10" xfId="691" xr:uid="{00000000-0005-0000-0000-0000B7020000}"/>
    <cellStyle name="SAPBEXexcCritical4 2 11" xfId="692" xr:uid="{00000000-0005-0000-0000-0000B8020000}"/>
    <cellStyle name="SAPBEXexcCritical4 2 2" xfId="693" xr:uid="{00000000-0005-0000-0000-0000B9020000}"/>
    <cellStyle name="SAPBEXexcCritical4 2 2 2" xfId="694" xr:uid="{00000000-0005-0000-0000-0000BA020000}"/>
    <cellStyle name="SAPBEXexcCritical4 2 2 2 2" xfId="695" xr:uid="{00000000-0005-0000-0000-0000BB020000}"/>
    <cellStyle name="SAPBEXexcCritical4 2 2 3" xfId="696" xr:uid="{00000000-0005-0000-0000-0000BC020000}"/>
    <cellStyle name="SAPBEXexcCritical4 2 2 3 2" xfId="697" xr:uid="{00000000-0005-0000-0000-0000BD020000}"/>
    <cellStyle name="SAPBEXexcCritical4 2 2 4" xfId="698" xr:uid="{00000000-0005-0000-0000-0000BE020000}"/>
    <cellStyle name="SAPBEXexcCritical4 2 2 4 2" xfId="699" xr:uid="{00000000-0005-0000-0000-0000BF020000}"/>
    <cellStyle name="SAPBEXexcCritical4 2 2 5" xfId="700" xr:uid="{00000000-0005-0000-0000-0000C0020000}"/>
    <cellStyle name="SAPBEXexcCritical4 2 2 5 2" xfId="701" xr:uid="{00000000-0005-0000-0000-0000C1020000}"/>
    <cellStyle name="SAPBEXexcCritical4 2 2 6" xfId="702" xr:uid="{00000000-0005-0000-0000-0000C2020000}"/>
    <cellStyle name="SAPBEXexcCritical4 2 2 6 2" xfId="703" xr:uid="{00000000-0005-0000-0000-0000C3020000}"/>
    <cellStyle name="SAPBEXexcCritical4 2 2 7" xfId="704" xr:uid="{00000000-0005-0000-0000-0000C4020000}"/>
    <cellStyle name="SAPBEXexcCritical4 2 2 7 2" xfId="705" xr:uid="{00000000-0005-0000-0000-0000C5020000}"/>
    <cellStyle name="SAPBEXexcCritical4 2 2 8" xfId="706" xr:uid="{00000000-0005-0000-0000-0000C6020000}"/>
    <cellStyle name="SAPBEXexcCritical4 2 2 9" xfId="707" xr:uid="{00000000-0005-0000-0000-0000C7020000}"/>
    <cellStyle name="SAPBEXexcCritical4 2 3" xfId="708" xr:uid="{00000000-0005-0000-0000-0000C8020000}"/>
    <cellStyle name="SAPBEXexcCritical4 2 3 2" xfId="709" xr:uid="{00000000-0005-0000-0000-0000C9020000}"/>
    <cellStyle name="SAPBEXexcCritical4 2 3 2 2" xfId="710" xr:uid="{00000000-0005-0000-0000-0000CA020000}"/>
    <cellStyle name="SAPBEXexcCritical4 2 3 3" xfId="711" xr:uid="{00000000-0005-0000-0000-0000CB020000}"/>
    <cellStyle name="SAPBEXexcCritical4 2 3 3 2" xfId="712" xr:uid="{00000000-0005-0000-0000-0000CC020000}"/>
    <cellStyle name="SAPBEXexcCritical4 2 3 4" xfId="713" xr:uid="{00000000-0005-0000-0000-0000CD020000}"/>
    <cellStyle name="SAPBEXexcCritical4 2 3 4 2" xfId="714" xr:uid="{00000000-0005-0000-0000-0000CE020000}"/>
    <cellStyle name="SAPBEXexcCritical4 2 3 5" xfId="715" xr:uid="{00000000-0005-0000-0000-0000CF020000}"/>
    <cellStyle name="SAPBEXexcCritical4 2 3 5 2" xfId="716" xr:uid="{00000000-0005-0000-0000-0000D0020000}"/>
    <cellStyle name="SAPBEXexcCritical4 2 3 6" xfId="717" xr:uid="{00000000-0005-0000-0000-0000D1020000}"/>
    <cellStyle name="SAPBEXexcCritical4 2 3 6 2" xfId="718" xr:uid="{00000000-0005-0000-0000-0000D2020000}"/>
    <cellStyle name="SAPBEXexcCritical4 2 3 7" xfId="719" xr:uid="{00000000-0005-0000-0000-0000D3020000}"/>
    <cellStyle name="SAPBEXexcCritical4 2 3 7 2" xfId="720" xr:uid="{00000000-0005-0000-0000-0000D4020000}"/>
    <cellStyle name="SAPBEXexcCritical4 2 3 8" xfId="721" xr:uid="{00000000-0005-0000-0000-0000D5020000}"/>
    <cellStyle name="SAPBEXexcCritical4 2 3 9" xfId="722" xr:uid="{00000000-0005-0000-0000-0000D6020000}"/>
    <cellStyle name="SAPBEXexcCritical4 2 4" xfId="723" xr:uid="{00000000-0005-0000-0000-0000D7020000}"/>
    <cellStyle name="SAPBEXexcCritical4 2 4 2" xfId="724" xr:uid="{00000000-0005-0000-0000-0000D8020000}"/>
    <cellStyle name="SAPBEXexcCritical4 2 5" xfId="725" xr:uid="{00000000-0005-0000-0000-0000D9020000}"/>
    <cellStyle name="SAPBEXexcCritical4 2 5 2" xfId="726" xr:uid="{00000000-0005-0000-0000-0000DA020000}"/>
    <cellStyle name="SAPBEXexcCritical4 2 6" xfId="727" xr:uid="{00000000-0005-0000-0000-0000DB020000}"/>
    <cellStyle name="SAPBEXexcCritical4 2 6 2" xfId="728" xr:uid="{00000000-0005-0000-0000-0000DC020000}"/>
    <cellStyle name="SAPBEXexcCritical4 2 7" xfId="729" xr:uid="{00000000-0005-0000-0000-0000DD020000}"/>
    <cellStyle name="SAPBEXexcCritical4 2 7 2" xfId="730" xr:uid="{00000000-0005-0000-0000-0000DE020000}"/>
    <cellStyle name="SAPBEXexcCritical4 2 8" xfId="731" xr:uid="{00000000-0005-0000-0000-0000DF020000}"/>
    <cellStyle name="SAPBEXexcCritical4 2 8 2" xfId="732" xr:uid="{00000000-0005-0000-0000-0000E0020000}"/>
    <cellStyle name="SAPBEXexcCritical4 2 9" xfId="733" xr:uid="{00000000-0005-0000-0000-0000E1020000}"/>
    <cellStyle name="SAPBEXexcCritical4 2 9 2" xfId="734" xr:uid="{00000000-0005-0000-0000-0000E2020000}"/>
    <cellStyle name="SAPBEXexcCritical4 3" xfId="735" xr:uid="{00000000-0005-0000-0000-0000E3020000}"/>
    <cellStyle name="SAPBEXexcCritical4 3 2" xfId="736" xr:uid="{00000000-0005-0000-0000-0000E4020000}"/>
    <cellStyle name="SAPBEXexcCritical4 3 2 2" xfId="737" xr:uid="{00000000-0005-0000-0000-0000E5020000}"/>
    <cellStyle name="SAPBEXexcCritical4 3 3" xfId="738" xr:uid="{00000000-0005-0000-0000-0000E6020000}"/>
    <cellStyle name="SAPBEXexcCritical4 3 3 2" xfId="739" xr:uid="{00000000-0005-0000-0000-0000E7020000}"/>
    <cellStyle name="SAPBEXexcCritical4 3 4" xfId="740" xr:uid="{00000000-0005-0000-0000-0000E8020000}"/>
    <cellStyle name="SAPBEXexcCritical4 3 4 2" xfId="741" xr:uid="{00000000-0005-0000-0000-0000E9020000}"/>
    <cellStyle name="SAPBEXexcCritical4 3 5" xfId="742" xr:uid="{00000000-0005-0000-0000-0000EA020000}"/>
    <cellStyle name="SAPBEXexcCritical4 3 5 2" xfId="743" xr:uid="{00000000-0005-0000-0000-0000EB020000}"/>
    <cellStyle name="SAPBEXexcCritical4 3 6" xfId="744" xr:uid="{00000000-0005-0000-0000-0000EC020000}"/>
    <cellStyle name="SAPBEXexcCritical4 3 6 2" xfId="745" xr:uid="{00000000-0005-0000-0000-0000ED020000}"/>
    <cellStyle name="SAPBEXexcCritical4 3 7" xfId="746" xr:uid="{00000000-0005-0000-0000-0000EE020000}"/>
    <cellStyle name="SAPBEXexcCritical4 3 7 2" xfId="747" xr:uid="{00000000-0005-0000-0000-0000EF020000}"/>
    <cellStyle name="SAPBEXexcCritical4 3 8" xfId="748" xr:uid="{00000000-0005-0000-0000-0000F0020000}"/>
    <cellStyle name="SAPBEXexcCritical4 3 9" xfId="749" xr:uid="{00000000-0005-0000-0000-0000F1020000}"/>
    <cellStyle name="SAPBEXexcCritical4 4" xfId="750" xr:uid="{00000000-0005-0000-0000-0000F2020000}"/>
    <cellStyle name="SAPBEXexcCritical4 4 2" xfId="751" xr:uid="{00000000-0005-0000-0000-0000F3020000}"/>
    <cellStyle name="SAPBEXexcCritical4 5" xfId="752" xr:uid="{00000000-0005-0000-0000-0000F4020000}"/>
    <cellStyle name="SAPBEXexcCritical4 5 2" xfId="753" xr:uid="{00000000-0005-0000-0000-0000F5020000}"/>
    <cellStyle name="SAPBEXexcCritical4 6" xfId="754" xr:uid="{00000000-0005-0000-0000-0000F6020000}"/>
    <cellStyle name="SAPBEXexcCritical4 6 2" xfId="755" xr:uid="{00000000-0005-0000-0000-0000F7020000}"/>
    <cellStyle name="SAPBEXexcCritical4 7" xfId="756" xr:uid="{00000000-0005-0000-0000-0000F8020000}"/>
    <cellStyle name="SAPBEXexcCritical4 7 2" xfId="757" xr:uid="{00000000-0005-0000-0000-0000F9020000}"/>
    <cellStyle name="SAPBEXexcCritical4 8" xfId="758" xr:uid="{00000000-0005-0000-0000-0000FA020000}"/>
    <cellStyle name="SAPBEXexcCritical4 8 2" xfId="759" xr:uid="{00000000-0005-0000-0000-0000FB020000}"/>
    <cellStyle name="SAPBEXexcCritical4 9" xfId="760" xr:uid="{00000000-0005-0000-0000-0000FC020000}"/>
    <cellStyle name="SAPBEXexcCritical4 9 2" xfId="761" xr:uid="{00000000-0005-0000-0000-0000FD020000}"/>
    <cellStyle name="SAPBEXexcCritical5" xfId="762" xr:uid="{00000000-0005-0000-0000-0000FE020000}"/>
    <cellStyle name="SAPBEXexcCritical5 10" xfId="763" xr:uid="{00000000-0005-0000-0000-0000FF020000}"/>
    <cellStyle name="SAPBEXexcCritical5 11" xfId="764" xr:uid="{00000000-0005-0000-0000-000000030000}"/>
    <cellStyle name="SAPBEXexcCritical5 2" xfId="765" xr:uid="{00000000-0005-0000-0000-000001030000}"/>
    <cellStyle name="SAPBEXexcCritical5 2 10" xfId="766" xr:uid="{00000000-0005-0000-0000-000002030000}"/>
    <cellStyle name="SAPBEXexcCritical5 2 11" xfId="767" xr:uid="{00000000-0005-0000-0000-000003030000}"/>
    <cellStyle name="SAPBEXexcCritical5 2 2" xfId="768" xr:uid="{00000000-0005-0000-0000-000004030000}"/>
    <cellStyle name="SAPBEXexcCritical5 2 2 2" xfId="769" xr:uid="{00000000-0005-0000-0000-000005030000}"/>
    <cellStyle name="SAPBEXexcCritical5 2 2 2 2" xfId="770" xr:uid="{00000000-0005-0000-0000-000006030000}"/>
    <cellStyle name="SAPBEXexcCritical5 2 2 3" xfId="771" xr:uid="{00000000-0005-0000-0000-000007030000}"/>
    <cellStyle name="SAPBEXexcCritical5 2 2 3 2" xfId="772" xr:uid="{00000000-0005-0000-0000-000008030000}"/>
    <cellStyle name="SAPBEXexcCritical5 2 2 4" xfId="773" xr:uid="{00000000-0005-0000-0000-000009030000}"/>
    <cellStyle name="SAPBEXexcCritical5 2 2 4 2" xfId="774" xr:uid="{00000000-0005-0000-0000-00000A030000}"/>
    <cellStyle name="SAPBEXexcCritical5 2 2 5" xfId="775" xr:uid="{00000000-0005-0000-0000-00000B030000}"/>
    <cellStyle name="SAPBEXexcCritical5 2 2 5 2" xfId="776" xr:uid="{00000000-0005-0000-0000-00000C030000}"/>
    <cellStyle name="SAPBEXexcCritical5 2 2 6" xfId="777" xr:uid="{00000000-0005-0000-0000-00000D030000}"/>
    <cellStyle name="SAPBEXexcCritical5 2 2 6 2" xfId="778" xr:uid="{00000000-0005-0000-0000-00000E030000}"/>
    <cellStyle name="SAPBEXexcCritical5 2 2 7" xfId="779" xr:uid="{00000000-0005-0000-0000-00000F030000}"/>
    <cellStyle name="SAPBEXexcCritical5 2 2 7 2" xfId="780" xr:uid="{00000000-0005-0000-0000-000010030000}"/>
    <cellStyle name="SAPBEXexcCritical5 2 2 8" xfId="781" xr:uid="{00000000-0005-0000-0000-000011030000}"/>
    <cellStyle name="SAPBEXexcCritical5 2 2 9" xfId="782" xr:uid="{00000000-0005-0000-0000-000012030000}"/>
    <cellStyle name="SAPBEXexcCritical5 2 3" xfId="783" xr:uid="{00000000-0005-0000-0000-000013030000}"/>
    <cellStyle name="SAPBEXexcCritical5 2 3 2" xfId="784" xr:uid="{00000000-0005-0000-0000-000014030000}"/>
    <cellStyle name="SAPBEXexcCritical5 2 3 2 2" xfId="785" xr:uid="{00000000-0005-0000-0000-000015030000}"/>
    <cellStyle name="SAPBEXexcCritical5 2 3 3" xfId="786" xr:uid="{00000000-0005-0000-0000-000016030000}"/>
    <cellStyle name="SAPBEXexcCritical5 2 3 3 2" xfId="787" xr:uid="{00000000-0005-0000-0000-000017030000}"/>
    <cellStyle name="SAPBEXexcCritical5 2 3 4" xfId="788" xr:uid="{00000000-0005-0000-0000-000018030000}"/>
    <cellStyle name="SAPBEXexcCritical5 2 3 4 2" xfId="789" xr:uid="{00000000-0005-0000-0000-000019030000}"/>
    <cellStyle name="SAPBEXexcCritical5 2 3 5" xfId="790" xr:uid="{00000000-0005-0000-0000-00001A030000}"/>
    <cellStyle name="SAPBEXexcCritical5 2 3 5 2" xfId="791" xr:uid="{00000000-0005-0000-0000-00001B030000}"/>
    <cellStyle name="SAPBEXexcCritical5 2 3 6" xfId="792" xr:uid="{00000000-0005-0000-0000-00001C030000}"/>
    <cellStyle name="SAPBEXexcCritical5 2 3 6 2" xfId="793" xr:uid="{00000000-0005-0000-0000-00001D030000}"/>
    <cellStyle name="SAPBEXexcCritical5 2 3 7" xfId="794" xr:uid="{00000000-0005-0000-0000-00001E030000}"/>
    <cellStyle name="SAPBEXexcCritical5 2 3 7 2" xfId="795" xr:uid="{00000000-0005-0000-0000-00001F030000}"/>
    <cellStyle name="SAPBEXexcCritical5 2 3 8" xfId="796" xr:uid="{00000000-0005-0000-0000-000020030000}"/>
    <cellStyle name="SAPBEXexcCritical5 2 3 9" xfId="797" xr:uid="{00000000-0005-0000-0000-000021030000}"/>
    <cellStyle name="SAPBEXexcCritical5 2 4" xfId="798" xr:uid="{00000000-0005-0000-0000-000022030000}"/>
    <cellStyle name="SAPBEXexcCritical5 2 4 2" xfId="799" xr:uid="{00000000-0005-0000-0000-000023030000}"/>
    <cellStyle name="SAPBEXexcCritical5 2 5" xfId="800" xr:uid="{00000000-0005-0000-0000-000024030000}"/>
    <cellStyle name="SAPBEXexcCritical5 2 5 2" xfId="801" xr:uid="{00000000-0005-0000-0000-000025030000}"/>
    <cellStyle name="SAPBEXexcCritical5 2 6" xfId="802" xr:uid="{00000000-0005-0000-0000-000026030000}"/>
    <cellStyle name="SAPBEXexcCritical5 2 6 2" xfId="803" xr:uid="{00000000-0005-0000-0000-000027030000}"/>
    <cellStyle name="SAPBEXexcCritical5 2 7" xfId="804" xr:uid="{00000000-0005-0000-0000-000028030000}"/>
    <cellStyle name="SAPBEXexcCritical5 2 7 2" xfId="805" xr:uid="{00000000-0005-0000-0000-000029030000}"/>
    <cellStyle name="SAPBEXexcCritical5 2 8" xfId="806" xr:uid="{00000000-0005-0000-0000-00002A030000}"/>
    <cellStyle name="SAPBEXexcCritical5 2 8 2" xfId="807" xr:uid="{00000000-0005-0000-0000-00002B030000}"/>
    <cellStyle name="SAPBEXexcCritical5 2 9" xfId="808" xr:uid="{00000000-0005-0000-0000-00002C030000}"/>
    <cellStyle name="SAPBEXexcCritical5 2 9 2" xfId="809" xr:uid="{00000000-0005-0000-0000-00002D030000}"/>
    <cellStyle name="SAPBEXexcCritical5 3" xfId="810" xr:uid="{00000000-0005-0000-0000-00002E030000}"/>
    <cellStyle name="SAPBEXexcCritical5 3 2" xfId="811" xr:uid="{00000000-0005-0000-0000-00002F030000}"/>
    <cellStyle name="SAPBEXexcCritical5 3 2 2" xfId="812" xr:uid="{00000000-0005-0000-0000-000030030000}"/>
    <cellStyle name="SAPBEXexcCritical5 3 3" xfId="813" xr:uid="{00000000-0005-0000-0000-000031030000}"/>
    <cellStyle name="SAPBEXexcCritical5 3 3 2" xfId="814" xr:uid="{00000000-0005-0000-0000-000032030000}"/>
    <cellStyle name="SAPBEXexcCritical5 3 4" xfId="815" xr:uid="{00000000-0005-0000-0000-000033030000}"/>
    <cellStyle name="SAPBEXexcCritical5 3 4 2" xfId="816" xr:uid="{00000000-0005-0000-0000-000034030000}"/>
    <cellStyle name="SAPBEXexcCritical5 3 5" xfId="817" xr:uid="{00000000-0005-0000-0000-000035030000}"/>
    <cellStyle name="SAPBEXexcCritical5 3 5 2" xfId="818" xr:uid="{00000000-0005-0000-0000-000036030000}"/>
    <cellStyle name="SAPBEXexcCritical5 3 6" xfId="819" xr:uid="{00000000-0005-0000-0000-000037030000}"/>
    <cellStyle name="SAPBEXexcCritical5 3 6 2" xfId="820" xr:uid="{00000000-0005-0000-0000-000038030000}"/>
    <cellStyle name="SAPBEXexcCritical5 3 7" xfId="821" xr:uid="{00000000-0005-0000-0000-000039030000}"/>
    <cellStyle name="SAPBEXexcCritical5 3 7 2" xfId="822" xr:uid="{00000000-0005-0000-0000-00003A030000}"/>
    <cellStyle name="SAPBEXexcCritical5 3 8" xfId="823" xr:uid="{00000000-0005-0000-0000-00003B030000}"/>
    <cellStyle name="SAPBEXexcCritical5 3 9" xfId="824" xr:uid="{00000000-0005-0000-0000-00003C030000}"/>
    <cellStyle name="SAPBEXexcCritical5 4" xfId="825" xr:uid="{00000000-0005-0000-0000-00003D030000}"/>
    <cellStyle name="SAPBEXexcCritical5 4 2" xfId="826" xr:uid="{00000000-0005-0000-0000-00003E030000}"/>
    <cellStyle name="SAPBEXexcCritical5 5" xfId="827" xr:uid="{00000000-0005-0000-0000-00003F030000}"/>
    <cellStyle name="SAPBEXexcCritical5 5 2" xfId="828" xr:uid="{00000000-0005-0000-0000-000040030000}"/>
    <cellStyle name="SAPBEXexcCritical5 6" xfId="829" xr:uid="{00000000-0005-0000-0000-000041030000}"/>
    <cellStyle name="SAPBEXexcCritical5 6 2" xfId="830" xr:uid="{00000000-0005-0000-0000-000042030000}"/>
    <cellStyle name="SAPBEXexcCritical5 7" xfId="831" xr:uid="{00000000-0005-0000-0000-000043030000}"/>
    <cellStyle name="SAPBEXexcCritical5 7 2" xfId="832" xr:uid="{00000000-0005-0000-0000-000044030000}"/>
    <cellStyle name="SAPBEXexcCritical5 8" xfId="833" xr:uid="{00000000-0005-0000-0000-000045030000}"/>
    <cellStyle name="SAPBEXexcCritical5 8 2" xfId="834" xr:uid="{00000000-0005-0000-0000-000046030000}"/>
    <cellStyle name="SAPBEXexcCritical5 9" xfId="835" xr:uid="{00000000-0005-0000-0000-000047030000}"/>
    <cellStyle name="SAPBEXexcCritical5 9 2" xfId="836" xr:uid="{00000000-0005-0000-0000-000048030000}"/>
    <cellStyle name="SAPBEXexcCritical6" xfId="837" xr:uid="{00000000-0005-0000-0000-000049030000}"/>
    <cellStyle name="SAPBEXexcCritical6 10" xfId="838" xr:uid="{00000000-0005-0000-0000-00004A030000}"/>
    <cellStyle name="SAPBEXexcCritical6 11" xfId="839" xr:uid="{00000000-0005-0000-0000-00004B030000}"/>
    <cellStyle name="SAPBEXexcCritical6 2" xfId="840" xr:uid="{00000000-0005-0000-0000-00004C030000}"/>
    <cellStyle name="SAPBEXexcCritical6 2 10" xfId="841" xr:uid="{00000000-0005-0000-0000-00004D030000}"/>
    <cellStyle name="SAPBEXexcCritical6 2 11" xfId="842" xr:uid="{00000000-0005-0000-0000-00004E030000}"/>
    <cellStyle name="SAPBEXexcCritical6 2 2" xfId="843" xr:uid="{00000000-0005-0000-0000-00004F030000}"/>
    <cellStyle name="SAPBEXexcCritical6 2 2 2" xfId="844" xr:uid="{00000000-0005-0000-0000-000050030000}"/>
    <cellStyle name="SAPBEXexcCritical6 2 2 2 2" xfId="845" xr:uid="{00000000-0005-0000-0000-000051030000}"/>
    <cellStyle name="SAPBEXexcCritical6 2 2 3" xfId="846" xr:uid="{00000000-0005-0000-0000-000052030000}"/>
    <cellStyle name="SAPBEXexcCritical6 2 2 3 2" xfId="847" xr:uid="{00000000-0005-0000-0000-000053030000}"/>
    <cellStyle name="SAPBEXexcCritical6 2 2 4" xfId="848" xr:uid="{00000000-0005-0000-0000-000054030000}"/>
    <cellStyle name="SAPBEXexcCritical6 2 2 4 2" xfId="849" xr:uid="{00000000-0005-0000-0000-000055030000}"/>
    <cellStyle name="SAPBEXexcCritical6 2 2 5" xfId="850" xr:uid="{00000000-0005-0000-0000-000056030000}"/>
    <cellStyle name="SAPBEXexcCritical6 2 2 5 2" xfId="851" xr:uid="{00000000-0005-0000-0000-000057030000}"/>
    <cellStyle name="SAPBEXexcCritical6 2 2 6" xfId="852" xr:uid="{00000000-0005-0000-0000-000058030000}"/>
    <cellStyle name="SAPBEXexcCritical6 2 2 6 2" xfId="853" xr:uid="{00000000-0005-0000-0000-000059030000}"/>
    <cellStyle name="SAPBEXexcCritical6 2 2 7" xfId="854" xr:uid="{00000000-0005-0000-0000-00005A030000}"/>
    <cellStyle name="SAPBEXexcCritical6 2 2 7 2" xfId="855" xr:uid="{00000000-0005-0000-0000-00005B030000}"/>
    <cellStyle name="SAPBEXexcCritical6 2 2 8" xfId="856" xr:uid="{00000000-0005-0000-0000-00005C030000}"/>
    <cellStyle name="SAPBEXexcCritical6 2 2 9" xfId="857" xr:uid="{00000000-0005-0000-0000-00005D030000}"/>
    <cellStyle name="SAPBEXexcCritical6 2 3" xfId="858" xr:uid="{00000000-0005-0000-0000-00005E030000}"/>
    <cellStyle name="SAPBEXexcCritical6 2 3 2" xfId="859" xr:uid="{00000000-0005-0000-0000-00005F030000}"/>
    <cellStyle name="SAPBEXexcCritical6 2 3 2 2" xfId="860" xr:uid="{00000000-0005-0000-0000-000060030000}"/>
    <cellStyle name="SAPBEXexcCritical6 2 3 3" xfId="861" xr:uid="{00000000-0005-0000-0000-000061030000}"/>
    <cellStyle name="SAPBEXexcCritical6 2 3 3 2" xfId="862" xr:uid="{00000000-0005-0000-0000-000062030000}"/>
    <cellStyle name="SAPBEXexcCritical6 2 3 4" xfId="863" xr:uid="{00000000-0005-0000-0000-000063030000}"/>
    <cellStyle name="SAPBEXexcCritical6 2 3 4 2" xfId="864" xr:uid="{00000000-0005-0000-0000-000064030000}"/>
    <cellStyle name="SAPBEXexcCritical6 2 3 5" xfId="865" xr:uid="{00000000-0005-0000-0000-000065030000}"/>
    <cellStyle name="SAPBEXexcCritical6 2 3 5 2" xfId="866" xr:uid="{00000000-0005-0000-0000-000066030000}"/>
    <cellStyle name="SAPBEXexcCritical6 2 3 6" xfId="867" xr:uid="{00000000-0005-0000-0000-000067030000}"/>
    <cellStyle name="SAPBEXexcCritical6 2 3 6 2" xfId="868" xr:uid="{00000000-0005-0000-0000-000068030000}"/>
    <cellStyle name="SAPBEXexcCritical6 2 3 7" xfId="869" xr:uid="{00000000-0005-0000-0000-000069030000}"/>
    <cellStyle name="SAPBEXexcCritical6 2 3 7 2" xfId="870" xr:uid="{00000000-0005-0000-0000-00006A030000}"/>
    <cellStyle name="SAPBEXexcCritical6 2 3 8" xfId="871" xr:uid="{00000000-0005-0000-0000-00006B030000}"/>
    <cellStyle name="SAPBEXexcCritical6 2 3 9" xfId="872" xr:uid="{00000000-0005-0000-0000-00006C030000}"/>
    <cellStyle name="SAPBEXexcCritical6 2 4" xfId="873" xr:uid="{00000000-0005-0000-0000-00006D030000}"/>
    <cellStyle name="SAPBEXexcCritical6 2 4 2" xfId="874" xr:uid="{00000000-0005-0000-0000-00006E030000}"/>
    <cellStyle name="SAPBEXexcCritical6 2 5" xfId="875" xr:uid="{00000000-0005-0000-0000-00006F030000}"/>
    <cellStyle name="SAPBEXexcCritical6 2 5 2" xfId="876" xr:uid="{00000000-0005-0000-0000-000070030000}"/>
    <cellStyle name="SAPBEXexcCritical6 2 6" xfId="877" xr:uid="{00000000-0005-0000-0000-000071030000}"/>
    <cellStyle name="SAPBEXexcCritical6 2 6 2" xfId="878" xr:uid="{00000000-0005-0000-0000-000072030000}"/>
    <cellStyle name="SAPBEXexcCritical6 2 7" xfId="879" xr:uid="{00000000-0005-0000-0000-000073030000}"/>
    <cellStyle name="SAPBEXexcCritical6 2 7 2" xfId="880" xr:uid="{00000000-0005-0000-0000-000074030000}"/>
    <cellStyle name="SAPBEXexcCritical6 2 8" xfId="881" xr:uid="{00000000-0005-0000-0000-000075030000}"/>
    <cellStyle name="SAPBEXexcCritical6 2 8 2" xfId="882" xr:uid="{00000000-0005-0000-0000-000076030000}"/>
    <cellStyle name="SAPBEXexcCritical6 2 9" xfId="883" xr:uid="{00000000-0005-0000-0000-000077030000}"/>
    <cellStyle name="SAPBEXexcCritical6 2 9 2" xfId="884" xr:uid="{00000000-0005-0000-0000-000078030000}"/>
    <cellStyle name="SAPBEXexcCritical6 3" xfId="885" xr:uid="{00000000-0005-0000-0000-000079030000}"/>
    <cellStyle name="SAPBEXexcCritical6 3 2" xfId="886" xr:uid="{00000000-0005-0000-0000-00007A030000}"/>
    <cellStyle name="SAPBEXexcCritical6 3 2 2" xfId="887" xr:uid="{00000000-0005-0000-0000-00007B030000}"/>
    <cellStyle name="SAPBEXexcCritical6 3 3" xfId="888" xr:uid="{00000000-0005-0000-0000-00007C030000}"/>
    <cellStyle name="SAPBEXexcCritical6 3 3 2" xfId="889" xr:uid="{00000000-0005-0000-0000-00007D030000}"/>
    <cellStyle name="SAPBEXexcCritical6 3 4" xfId="890" xr:uid="{00000000-0005-0000-0000-00007E030000}"/>
    <cellStyle name="SAPBEXexcCritical6 3 4 2" xfId="891" xr:uid="{00000000-0005-0000-0000-00007F030000}"/>
    <cellStyle name="SAPBEXexcCritical6 3 5" xfId="892" xr:uid="{00000000-0005-0000-0000-000080030000}"/>
    <cellStyle name="SAPBEXexcCritical6 3 5 2" xfId="893" xr:uid="{00000000-0005-0000-0000-000081030000}"/>
    <cellStyle name="SAPBEXexcCritical6 3 6" xfId="894" xr:uid="{00000000-0005-0000-0000-000082030000}"/>
    <cellStyle name="SAPBEXexcCritical6 3 6 2" xfId="895" xr:uid="{00000000-0005-0000-0000-000083030000}"/>
    <cellStyle name="SAPBEXexcCritical6 3 7" xfId="896" xr:uid="{00000000-0005-0000-0000-000084030000}"/>
    <cellStyle name="SAPBEXexcCritical6 3 7 2" xfId="897" xr:uid="{00000000-0005-0000-0000-000085030000}"/>
    <cellStyle name="SAPBEXexcCritical6 3 8" xfId="898" xr:uid="{00000000-0005-0000-0000-000086030000}"/>
    <cellStyle name="SAPBEXexcCritical6 3 9" xfId="899" xr:uid="{00000000-0005-0000-0000-000087030000}"/>
    <cellStyle name="SAPBEXexcCritical6 4" xfId="900" xr:uid="{00000000-0005-0000-0000-000088030000}"/>
    <cellStyle name="SAPBEXexcCritical6 4 2" xfId="901" xr:uid="{00000000-0005-0000-0000-000089030000}"/>
    <cellStyle name="SAPBEXexcCritical6 5" xfId="902" xr:uid="{00000000-0005-0000-0000-00008A030000}"/>
    <cellStyle name="SAPBEXexcCritical6 5 2" xfId="903" xr:uid="{00000000-0005-0000-0000-00008B030000}"/>
    <cellStyle name="SAPBEXexcCritical6 6" xfId="904" xr:uid="{00000000-0005-0000-0000-00008C030000}"/>
    <cellStyle name="SAPBEXexcCritical6 6 2" xfId="905" xr:uid="{00000000-0005-0000-0000-00008D030000}"/>
    <cellStyle name="SAPBEXexcCritical6 7" xfId="906" xr:uid="{00000000-0005-0000-0000-00008E030000}"/>
    <cellStyle name="SAPBEXexcCritical6 7 2" xfId="907" xr:uid="{00000000-0005-0000-0000-00008F030000}"/>
    <cellStyle name="SAPBEXexcCritical6 8" xfId="908" xr:uid="{00000000-0005-0000-0000-000090030000}"/>
    <cellStyle name="SAPBEXexcCritical6 8 2" xfId="909" xr:uid="{00000000-0005-0000-0000-000091030000}"/>
    <cellStyle name="SAPBEXexcCritical6 9" xfId="910" xr:uid="{00000000-0005-0000-0000-000092030000}"/>
    <cellStyle name="SAPBEXexcCritical6 9 2" xfId="911" xr:uid="{00000000-0005-0000-0000-000093030000}"/>
    <cellStyle name="SAPBEXexcGood1" xfId="912" xr:uid="{00000000-0005-0000-0000-000094030000}"/>
    <cellStyle name="SAPBEXexcGood1 10" xfId="913" xr:uid="{00000000-0005-0000-0000-000095030000}"/>
    <cellStyle name="SAPBEXexcGood1 11" xfId="914" xr:uid="{00000000-0005-0000-0000-000096030000}"/>
    <cellStyle name="SAPBEXexcGood1 2" xfId="915" xr:uid="{00000000-0005-0000-0000-000097030000}"/>
    <cellStyle name="SAPBEXexcGood1 2 10" xfId="916" xr:uid="{00000000-0005-0000-0000-000098030000}"/>
    <cellStyle name="SAPBEXexcGood1 2 11" xfId="917" xr:uid="{00000000-0005-0000-0000-000099030000}"/>
    <cellStyle name="SAPBEXexcGood1 2 2" xfId="918" xr:uid="{00000000-0005-0000-0000-00009A030000}"/>
    <cellStyle name="SAPBEXexcGood1 2 2 2" xfId="919" xr:uid="{00000000-0005-0000-0000-00009B030000}"/>
    <cellStyle name="SAPBEXexcGood1 2 2 2 2" xfId="920" xr:uid="{00000000-0005-0000-0000-00009C030000}"/>
    <cellStyle name="SAPBEXexcGood1 2 2 3" xfId="921" xr:uid="{00000000-0005-0000-0000-00009D030000}"/>
    <cellStyle name="SAPBEXexcGood1 2 2 3 2" xfId="922" xr:uid="{00000000-0005-0000-0000-00009E030000}"/>
    <cellStyle name="SAPBEXexcGood1 2 2 4" xfId="923" xr:uid="{00000000-0005-0000-0000-00009F030000}"/>
    <cellStyle name="SAPBEXexcGood1 2 2 4 2" xfId="924" xr:uid="{00000000-0005-0000-0000-0000A0030000}"/>
    <cellStyle name="SAPBEXexcGood1 2 2 5" xfId="925" xr:uid="{00000000-0005-0000-0000-0000A1030000}"/>
    <cellStyle name="SAPBEXexcGood1 2 2 5 2" xfId="926" xr:uid="{00000000-0005-0000-0000-0000A2030000}"/>
    <cellStyle name="SAPBEXexcGood1 2 2 6" xfId="927" xr:uid="{00000000-0005-0000-0000-0000A3030000}"/>
    <cellStyle name="SAPBEXexcGood1 2 2 6 2" xfId="928" xr:uid="{00000000-0005-0000-0000-0000A4030000}"/>
    <cellStyle name="SAPBEXexcGood1 2 2 7" xfId="929" xr:uid="{00000000-0005-0000-0000-0000A5030000}"/>
    <cellStyle name="SAPBEXexcGood1 2 2 7 2" xfId="930" xr:uid="{00000000-0005-0000-0000-0000A6030000}"/>
    <cellStyle name="SAPBEXexcGood1 2 2 8" xfId="931" xr:uid="{00000000-0005-0000-0000-0000A7030000}"/>
    <cellStyle name="SAPBEXexcGood1 2 2 9" xfId="932" xr:uid="{00000000-0005-0000-0000-0000A8030000}"/>
    <cellStyle name="SAPBEXexcGood1 2 3" xfId="933" xr:uid="{00000000-0005-0000-0000-0000A9030000}"/>
    <cellStyle name="SAPBEXexcGood1 2 3 2" xfId="934" xr:uid="{00000000-0005-0000-0000-0000AA030000}"/>
    <cellStyle name="SAPBEXexcGood1 2 3 2 2" xfId="935" xr:uid="{00000000-0005-0000-0000-0000AB030000}"/>
    <cellStyle name="SAPBEXexcGood1 2 3 3" xfId="936" xr:uid="{00000000-0005-0000-0000-0000AC030000}"/>
    <cellStyle name="SAPBEXexcGood1 2 3 3 2" xfId="937" xr:uid="{00000000-0005-0000-0000-0000AD030000}"/>
    <cellStyle name="SAPBEXexcGood1 2 3 4" xfId="938" xr:uid="{00000000-0005-0000-0000-0000AE030000}"/>
    <cellStyle name="SAPBEXexcGood1 2 3 4 2" xfId="939" xr:uid="{00000000-0005-0000-0000-0000AF030000}"/>
    <cellStyle name="SAPBEXexcGood1 2 3 5" xfId="940" xr:uid="{00000000-0005-0000-0000-0000B0030000}"/>
    <cellStyle name="SAPBEXexcGood1 2 3 5 2" xfId="941" xr:uid="{00000000-0005-0000-0000-0000B1030000}"/>
    <cellStyle name="SAPBEXexcGood1 2 3 6" xfId="942" xr:uid="{00000000-0005-0000-0000-0000B2030000}"/>
    <cellStyle name="SAPBEXexcGood1 2 3 6 2" xfId="943" xr:uid="{00000000-0005-0000-0000-0000B3030000}"/>
    <cellStyle name="SAPBEXexcGood1 2 3 7" xfId="944" xr:uid="{00000000-0005-0000-0000-0000B4030000}"/>
    <cellStyle name="SAPBEXexcGood1 2 3 7 2" xfId="945" xr:uid="{00000000-0005-0000-0000-0000B5030000}"/>
    <cellStyle name="SAPBEXexcGood1 2 3 8" xfId="946" xr:uid="{00000000-0005-0000-0000-0000B6030000}"/>
    <cellStyle name="SAPBEXexcGood1 2 3 9" xfId="947" xr:uid="{00000000-0005-0000-0000-0000B7030000}"/>
    <cellStyle name="SAPBEXexcGood1 2 4" xfId="948" xr:uid="{00000000-0005-0000-0000-0000B8030000}"/>
    <cellStyle name="SAPBEXexcGood1 2 4 2" xfId="949" xr:uid="{00000000-0005-0000-0000-0000B9030000}"/>
    <cellStyle name="SAPBEXexcGood1 2 5" xfId="950" xr:uid="{00000000-0005-0000-0000-0000BA030000}"/>
    <cellStyle name="SAPBEXexcGood1 2 5 2" xfId="951" xr:uid="{00000000-0005-0000-0000-0000BB030000}"/>
    <cellStyle name="SAPBEXexcGood1 2 6" xfId="952" xr:uid="{00000000-0005-0000-0000-0000BC030000}"/>
    <cellStyle name="SAPBEXexcGood1 2 6 2" xfId="953" xr:uid="{00000000-0005-0000-0000-0000BD030000}"/>
    <cellStyle name="SAPBEXexcGood1 2 7" xfId="954" xr:uid="{00000000-0005-0000-0000-0000BE030000}"/>
    <cellStyle name="SAPBEXexcGood1 2 7 2" xfId="955" xr:uid="{00000000-0005-0000-0000-0000BF030000}"/>
    <cellStyle name="SAPBEXexcGood1 2 8" xfId="956" xr:uid="{00000000-0005-0000-0000-0000C0030000}"/>
    <cellStyle name="SAPBEXexcGood1 2 8 2" xfId="957" xr:uid="{00000000-0005-0000-0000-0000C1030000}"/>
    <cellStyle name="SAPBEXexcGood1 2 9" xfId="958" xr:uid="{00000000-0005-0000-0000-0000C2030000}"/>
    <cellStyle name="SAPBEXexcGood1 2 9 2" xfId="959" xr:uid="{00000000-0005-0000-0000-0000C3030000}"/>
    <cellStyle name="SAPBEXexcGood1 3" xfId="960" xr:uid="{00000000-0005-0000-0000-0000C4030000}"/>
    <cellStyle name="SAPBEXexcGood1 3 2" xfId="961" xr:uid="{00000000-0005-0000-0000-0000C5030000}"/>
    <cellStyle name="SAPBEXexcGood1 3 2 2" xfId="962" xr:uid="{00000000-0005-0000-0000-0000C6030000}"/>
    <cellStyle name="SAPBEXexcGood1 3 3" xfId="963" xr:uid="{00000000-0005-0000-0000-0000C7030000}"/>
    <cellStyle name="SAPBEXexcGood1 3 3 2" xfId="964" xr:uid="{00000000-0005-0000-0000-0000C8030000}"/>
    <cellStyle name="SAPBEXexcGood1 3 4" xfId="965" xr:uid="{00000000-0005-0000-0000-0000C9030000}"/>
    <cellStyle name="SAPBEXexcGood1 3 4 2" xfId="966" xr:uid="{00000000-0005-0000-0000-0000CA030000}"/>
    <cellStyle name="SAPBEXexcGood1 3 5" xfId="967" xr:uid="{00000000-0005-0000-0000-0000CB030000}"/>
    <cellStyle name="SAPBEXexcGood1 3 5 2" xfId="968" xr:uid="{00000000-0005-0000-0000-0000CC030000}"/>
    <cellStyle name="SAPBEXexcGood1 3 6" xfId="969" xr:uid="{00000000-0005-0000-0000-0000CD030000}"/>
    <cellStyle name="SAPBEXexcGood1 3 6 2" xfId="970" xr:uid="{00000000-0005-0000-0000-0000CE030000}"/>
    <cellStyle name="SAPBEXexcGood1 3 7" xfId="971" xr:uid="{00000000-0005-0000-0000-0000CF030000}"/>
    <cellStyle name="SAPBEXexcGood1 3 7 2" xfId="972" xr:uid="{00000000-0005-0000-0000-0000D0030000}"/>
    <cellStyle name="SAPBEXexcGood1 3 8" xfId="973" xr:uid="{00000000-0005-0000-0000-0000D1030000}"/>
    <cellStyle name="SAPBEXexcGood1 3 9" xfId="974" xr:uid="{00000000-0005-0000-0000-0000D2030000}"/>
    <cellStyle name="SAPBEXexcGood1 4" xfId="975" xr:uid="{00000000-0005-0000-0000-0000D3030000}"/>
    <cellStyle name="SAPBEXexcGood1 4 2" xfId="976" xr:uid="{00000000-0005-0000-0000-0000D4030000}"/>
    <cellStyle name="SAPBEXexcGood1 5" xfId="977" xr:uid="{00000000-0005-0000-0000-0000D5030000}"/>
    <cellStyle name="SAPBEXexcGood1 5 2" xfId="978" xr:uid="{00000000-0005-0000-0000-0000D6030000}"/>
    <cellStyle name="SAPBEXexcGood1 6" xfId="979" xr:uid="{00000000-0005-0000-0000-0000D7030000}"/>
    <cellStyle name="SAPBEXexcGood1 6 2" xfId="980" xr:uid="{00000000-0005-0000-0000-0000D8030000}"/>
    <cellStyle name="SAPBEXexcGood1 7" xfId="981" xr:uid="{00000000-0005-0000-0000-0000D9030000}"/>
    <cellStyle name="SAPBEXexcGood1 7 2" xfId="982" xr:uid="{00000000-0005-0000-0000-0000DA030000}"/>
    <cellStyle name="SAPBEXexcGood1 8" xfId="983" xr:uid="{00000000-0005-0000-0000-0000DB030000}"/>
    <cellStyle name="SAPBEXexcGood1 8 2" xfId="984" xr:uid="{00000000-0005-0000-0000-0000DC030000}"/>
    <cellStyle name="SAPBEXexcGood1 9" xfId="985" xr:uid="{00000000-0005-0000-0000-0000DD030000}"/>
    <cellStyle name="SAPBEXexcGood1 9 2" xfId="986" xr:uid="{00000000-0005-0000-0000-0000DE030000}"/>
    <cellStyle name="SAPBEXexcGood2" xfId="987" xr:uid="{00000000-0005-0000-0000-0000DF030000}"/>
    <cellStyle name="SAPBEXexcGood2 10" xfId="988" xr:uid="{00000000-0005-0000-0000-0000E0030000}"/>
    <cellStyle name="SAPBEXexcGood2 11" xfId="989" xr:uid="{00000000-0005-0000-0000-0000E1030000}"/>
    <cellStyle name="SAPBEXexcGood2 2" xfId="990" xr:uid="{00000000-0005-0000-0000-0000E2030000}"/>
    <cellStyle name="SAPBEXexcGood2 2 10" xfId="991" xr:uid="{00000000-0005-0000-0000-0000E3030000}"/>
    <cellStyle name="SAPBEXexcGood2 2 11" xfId="992" xr:uid="{00000000-0005-0000-0000-0000E4030000}"/>
    <cellStyle name="SAPBEXexcGood2 2 2" xfId="993" xr:uid="{00000000-0005-0000-0000-0000E5030000}"/>
    <cellStyle name="SAPBEXexcGood2 2 2 2" xfId="994" xr:uid="{00000000-0005-0000-0000-0000E6030000}"/>
    <cellStyle name="SAPBEXexcGood2 2 2 2 2" xfId="995" xr:uid="{00000000-0005-0000-0000-0000E7030000}"/>
    <cellStyle name="SAPBEXexcGood2 2 2 3" xfId="996" xr:uid="{00000000-0005-0000-0000-0000E8030000}"/>
    <cellStyle name="SAPBEXexcGood2 2 2 3 2" xfId="997" xr:uid="{00000000-0005-0000-0000-0000E9030000}"/>
    <cellStyle name="SAPBEXexcGood2 2 2 4" xfId="998" xr:uid="{00000000-0005-0000-0000-0000EA030000}"/>
    <cellStyle name="SAPBEXexcGood2 2 2 4 2" xfId="999" xr:uid="{00000000-0005-0000-0000-0000EB030000}"/>
    <cellStyle name="SAPBEXexcGood2 2 2 5" xfId="1000" xr:uid="{00000000-0005-0000-0000-0000EC030000}"/>
    <cellStyle name="SAPBEXexcGood2 2 2 5 2" xfId="1001" xr:uid="{00000000-0005-0000-0000-0000ED030000}"/>
    <cellStyle name="SAPBEXexcGood2 2 2 6" xfId="1002" xr:uid="{00000000-0005-0000-0000-0000EE030000}"/>
    <cellStyle name="SAPBEXexcGood2 2 2 6 2" xfId="1003" xr:uid="{00000000-0005-0000-0000-0000EF030000}"/>
    <cellStyle name="SAPBEXexcGood2 2 2 7" xfId="1004" xr:uid="{00000000-0005-0000-0000-0000F0030000}"/>
    <cellStyle name="SAPBEXexcGood2 2 2 7 2" xfId="1005" xr:uid="{00000000-0005-0000-0000-0000F1030000}"/>
    <cellStyle name="SAPBEXexcGood2 2 2 8" xfId="1006" xr:uid="{00000000-0005-0000-0000-0000F2030000}"/>
    <cellStyle name="SAPBEXexcGood2 2 2 9" xfId="1007" xr:uid="{00000000-0005-0000-0000-0000F3030000}"/>
    <cellStyle name="SAPBEXexcGood2 2 3" xfId="1008" xr:uid="{00000000-0005-0000-0000-0000F4030000}"/>
    <cellStyle name="SAPBEXexcGood2 2 3 2" xfId="1009" xr:uid="{00000000-0005-0000-0000-0000F5030000}"/>
    <cellStyle name="SAPBEXexcGood2 2 3 2 2" xfId="1010" xr:uid="{00000000-0005-0000-0000-0000F6030000}"/>
    <cellStyle name="SAPBEXexcGood2 2 3 3" xfId="1011" xr:uid="{00000000-0005-0000-0000-0000F7030000}"/>
    <cellStyle name="SAPBEXexcGood2 2 3 3 2" xfId="1012" xr:uid="{00000000-0005-0000-0000-0000F8030000}"/>
    <cellStyle name="SAPBEXexcGood2 2 3 4" xfId="1013" xr:uid="{00000000-0005-0000-0000-0000F9030000}"/>
    <cellStyle name="SAPBEXexcGood2 2 3 4 2" xfId="1014" xr:uid="{00000000-0005-0000-0000-0000FA030000}"/>
    <cellStyle name="SAPBEXexcGood2 2 3 5" xfId="1015" xr:uid="{00000000-0005-0000-0000-0000FB030000}"/>
    <cellStyle name="SAPBEXexcGood2 2 3 5 2" xfId="1016" xr:uid="{00000000-0005-0000-0000-0000FC030000}"/>
    <cellStyle name="SAPBEXexcGood2 2 3 6" xfId="1017" xr:uid="{00000000-0005-0000-0000-0000FD030000}"/>
    <cellStyle name="SAPBEXexcGood2 2 3 6 2" xfId="1018" xr:uid="{00000000-0005-0000-0000-0000FE030000}"/>
    <cellStyle name="SAPBEXexcGood2 2 3 7" xfId="1019" xr:uid="{00000000-0005-0000-0000-0000FF030000}"/>
    <cellStyle name="SAPBEXexcGood2 2 3 7 2" xfId="1020" xr:uid="{00000000-0005-0000-0000-000000040000}"/>
    <cellStyle name="SAPBEXexcGood2 2 3 8" xfId="1021" xr:uid="{00000000-0005-0000-0000-000001040000}"/>
    <cellStyle name="SAPBEXexcGood2 2 3 9" xfId="1022" xr:uid="{00000000-0005-0000-0000-000002040000}"/>
    <cellStyle name="SAPBEXexcGood2 2 4" xfId="1023" xr:uid="{00000000-0005-0000-0000-000003040000}"/>
    <cellStyle name="SAPBEXexcGood2 2 4 2" xfId="1024" xr:uid="{00000000-0005-0000-0000-000004040000}"/>
    <cellStyle name="SAPBEXexcGood2 2 5" xfId="1025" xr:uid="{00000000-0005-0000-0000-000005040000}"/>
    <cellStyle name="SAPBEXexcGood2 2 5 2" xfId="1026" xr:uid="{00000000-0005-0000-0000-000006040000}"/>
    <cellStyle name="SAPBEXexcGood2 2 6" xfId="1027" xr:uid="{00000000-0005-0000-0000-000007040000}"/>
    <cellStyle name="SAPBEXexcGood2 2 6 2" xfId="1028" xr:uid="{00000000-0005-0000-0000-000008040000}"/>
    <cellStyle name="SAPBEXexcGood2 2 7" xfId="1029" xr:uid="{00000000-0005-0000-0000-000009040000}"/>
    <cellStyle name="SAPBEXexcGood2 2 7 2" xfId="1030" xr:uid="{00000000-0005-0000-0000-00000A040000}"/>
    <cellStyle name="SAPBEXexcGood2 2 8" xfId="1031" xr:uid="{00000000-0005-0000-0000-00000B040000}"/>
    <cellStyle name="SAPBEXexcGood2 2 8 2" xfId="1032" xr:uid="{00000000-0005-0000-0000-00000C040000}"/>
    <cellStyle name="SAPBEXexcGood2 2 9" xfId="1033" xr:uid="{00000000-0005-0000-0000-00000D040000}"/>
    <cellStyle name="SAPBEXexcGood2 2 9 2" xfId="1034" xr:uid="{00000000-0005-0000-0000-00000E040000}"/>
    <cellStyle name="SAPBEXexcGood2 3" xfId="1035" xr:uid="{00000000-0005-0000-0000-00000F040000}"/>
    <cellStyle name="SAPBEXexcGood2 3 2" xfId="1036" xr:uid="{00000000-0005-0000-0000-000010040000}"/>
    <cellStyle name="SAPBEXexcGood2 3 2 2" xfId="1037" xr:uid="{00000000-0005-0000-0000-000011040000}"/>
    <cellStyle name="SAPBEXexcGood2 3 3" xfId="1038" xr:uid="{00000000-0005-0000-0000-000012040000}"/>
    <cellStyle name="SAPBEXexcGood2 3 3 2" xfId="1039" xr:uid="{00000000-0005-0000-0000-000013040000}"/>
    <cellStyle name="SAPBEXexcGood2 3 4" xfId="1040" xr:uid="{00000000-0005-0000-0000-000014040000}"/>
    <cellStyle name="SAPBEXexcGood2 3 4 2" xfId="1041" xr:uid="{00000000-0005-0000-0000-000015040000}"/>
    <cellStyle name="SAPBEXexcGood2 3 5" xfId="1042" xr:uid="{00000000-0005-0000-0000-000016040000}"/>
    <cellStyle name="SAPBEXexcGood2 3 5 2" xfId="1043" xr:uid="{00000000-0005-0000-0000-000017040000}"/>
    <cellStyle name="SAPBEXexcGood2 3 6" xfId="1044" xr:uid="{00000000-0005-0000-0000-000018040000}"/>
    <cellStyle name="SAPBEXexcGood2 3 6 2" xfId="1045" xr:uid="{00000000-0005-0000-0000-000019040000}"/>
    <cellStyle name="SAPBEXexcGood2 3 7" xfId="1046" xr:uid="{00000000-0005-0000-0000-00001A040000}"/>
    <cellStyle name="SAPBEXexcGood2 3 7 2" xfId="1047" xr:uid="{00000000-0005-0000-0000-00001B040000}"/>
    <cellStyle name="SAPBEXexcGood2 3 8" xfId="1048" xr:uid="{00000000-0005-0000-0000-00001C040000}"/>
    <cellStyle name="SAPBEXexcGood2 3 9" xfId="1049" xr:uid="{00000000-0005-0000-0000-00001D040000}"/>
    <cellStyle name="SAPBEXexcGood2 4" xfId="1050" xr:uid="{00000000-0005-0000-0000-00001E040000}"/>
    <cellStyle name="SAPBEXexcGood2 4 2" xfId="1051" xr:uid="{00000000-0005-0000-0000-00001F040000}"/>
    <cellStyle name="SAPBEXexcGood2 5" xfId="1052" xr:uid="{00000000-0005-0000-0000-000020040000}"/>
    <cellStyle name="SAPBEXexcGood2 5 2" xfId="1053" xr:uid="{00000000-0005-0000-0000-000021040000}"/>
    <cellStyle name="SAPBEXexcGood2 6" xfId="1054" xr:uid="{00000000-0005-0000-0000-000022040000}"/>
    <cellStyle name="SAPBEXexcGood2 6 2" xfId="1055" xr:uid="{00000000-0005-0000-0000-000023040000}"/>
    <cellStyle name="SAPBEXexcGood2 7" xfId="1056" xr:uid="{00000000-0005-0000-0000-000024040000}"/>
    <cellStyle name="SAPBEXexcGood2 7 2" xfId="1057" xr:uid="{00000000-0005-0000-0000-000025040000}"/>
    <cellStyle name="SAPBEXexcGood2 8" xfId="1058" xr:uid="{00000000-0005-0000-0000-000026040000}"/>
    <cellStyle name="SAPBEXexcGood2 8 2" xfId="1059" xr:uid="{00000000-0005-0000-0000-000027040000}"/>
    <cellStyle name="SAPBEXexcGood2 9" xfId="1060" xr:uid="{00000000-0005-0000-0000-000028040000}"/>
    <cellStyle name="SAPBEXexcGood2 9 2" xfId="1061" xr:uid="{00000000-0005-0000-0000-000029040000}"/>
    <cellStyle name="SAPBEXexcGood3" xfId="1062" xr:uid="{00000000-0005-0000-0000-00002A040000}"/>
    <cellStyle name="SAPBEXexcGood3 10" xfId="1063" xr:uid="{00000000-0005-0000-0000-00002B040000}"/>
    <cellStyle name="SAPBEXexcGood3 11" xfId="1064" xr:uid="{00000000-0005-0000-0000-00002C040000}"/>
    <cellStyle name="SAPBEXexcGood3 2" xfId="1065" xr:uid="{00000000-0005-0000-0000-00002D040000}"/>
    <cellStyle name="SAPBEXexcGood3 2 10" xfId="1066" xr:uid="{00000000-0005-0000-0000-00002E040000}"/>
    <cellStyle name="SAPBEXexcGood3 2 11" xfId="1067" xr:uid="{00000000-0005-0000-0000-00002F040000}"/>
    <cellStyle name="SAPBEXexcGood3 2 2" xfId="1068" xr:uid="{00000000-0005-0000-0000-000030040000}"/>
    <cellStyle name="SAPBEXexcGood3 2 2 2" xfId="1069" xr:uid="{00000000-0005-0000-0000-000031040000}"/>
    <cellStyle name="SAPBEXexcGood3 2 2 2 2" xfId="1070" xr:uid="{00000000-0005-0000-0000-000032040000}"/>
    <cellStyle name="SAPBEXexcGood3 2 2 3" xfId="1071" xr:uid="{00000000-0005-0000-0000-000033040000}"/>
    <cellStyle name="SAPBEXexcGood3 2 2 3 2" xfId="1072" xr:uid="{00000000-0005-0000-0000-000034040000}"/>
    <cellStyle name="SAPBEXexcGood3 2 2 4" xfId="1073" xr:uid="{00000000-0005-0000-0000-000035040000}"/>
    <cellStyle name="SAPBEXexcGood3 2 2 4 2" xfId="1074" xr:uid="{00000000-0005-0000-0000-000036040000}"/>
    <cellStyle name="SAPBEXexcGood3 2 2 5" xfId="1075" xr:uid="{00000000-0005-0000-0000-000037040000}"/>
    <cellStyle name="SAPBEXexcGood3 2 2 5 2" xfId="1076" xr:uid="{00000000-0005-0000-0000-000038040000}"/>
    <cellStyle name="SAPBEXexcGood3 2 2 6" xfId="1077" xr:uid="{00000000-0005-0000-0000-000039040000}"/>
    <cellStyle name="SAPBEXexcGood3 2 2 6 2" xfId="1078" xr:uid="{00000000-0005-0000-0000-00003A040000}"/>
    <cellStyle name="SAPBEXexcGood3 2 2 7" xfId="1079" xr:uid="{00000000-0005-0000-0000-00003B040000}"/>
    <cellStyle name="SAPBEXexcGood3 2 2 7 2" xfId="1080" xr:uid="{00000000-0005-0000-0000-00003C040000}"/>
    <cellStyle name="SAPBEXexcGood3 2 2 8" xfId="1081" xr:uid="{00000000-0005-0000-0000-00003D040000}"/>
    <cellStyle name="SAPBEXexcGood3 2 2 9" xfId="1082" xr:uid="{00000000-0005-0000-0000-00003E040000}"/>
    <cellStyle name="SAPBEXexcGood3 2 3" xfId="1083" xr:uid="{00000000-0005-0000-0000-00003F040000}"/>
    <cellStyle name="SAPBEXexcGood3 2 3 2" xfId="1084" xr:uid="{00000000-0005-0000-0000-000040040000}"/>
    <cellStyle name="SAPBEXexcGood3 2 3 2 2" xfId="1085" xr:uid="{00000000-0005-0000-0000-000041040000}"/>
    <cellStyle name="SAPBEXexcGood3 2 3 3" xfId="1086" xr:uid="{00000000-0005-0000-0000-000042040000}"/>
    <cellStyle name="SAPBEXexcGood3 2 3 3 2" xfId="1087" xr:uid="{00000000-0005-0000-0000-000043040000}"/>
    <cellStyle name="SAPBEXexcGood3 2 3 4" xfId="1088" xr:uid="{00000000-0005-0000-0000-000044040000}"/>
    <cellStyle name="SAPBEXexcGood3 2 3 4 2" xfId="1089" xr:uid="{00000000-0005-0000-0000-000045040000}"/>
    <cellStyle name="SAPBEXexcGood3 2 3 5" xfId="1090" xr:uid="{00000000-0005-0000-0000-000046040000}"/>
    <cellStyle name="SAPBEXexcGood3 2 3 5 2" xfId="1091" xr:uid="{00000000-0005-0000-0000-000047040000}"/>
    <cellStyle name="SAPBEXexcGood3 2 3 6" xfId="1092" xr:uid="{00000000-0005-0000-0000-000048040000}"/>
    <cellStyle name="SAPBEXexcGood3 2 3 6 2" xfId="1093" xr:uid="{00000000-0005-0000-0000-000049040000}"/>
    <cellStyle name="SAPBEXexcGood3 2 3 7" xfId="1094" xr:uid="{00000000-0005-0000-0000-00004A040000}"/>
    <cellStyle name="SAPBEXexcGood3 2 3 7 2" xfId="1095" xr:uid="{00000000-0005-0000-0000-00004B040000}"/>
    <cellStyle name="SAPBEXexcGood3 2 3 8" xfId="1096" xr:uid="{00000000-0005-0000-0000-00004C040000}"/>
    <cellStyle name="SAPBEXexcGood3 2 3 9" xfId="1097" xr:uid="{00000000-0005-0000-0000-00004D040000}"/>
    <cellStyle name="SAPBEXexcGood3 2 4" xfId="1098" xr:uid="{00000000-0005-0000-0000-00004E040000}"/>
    <cellStyle name="SAPBEXexcGood3 2 4 2" xfId="1099" xr:uid="{00000000-0005-0000-0000-00004F040000}"/>
    <cellStyle name="SAPBEXexcGood3 2 5" xfId="1100" xr:uid="{00000000-0005-0000-0000-000050040000}"/>
    <cellStyle name="SAPBEXexcGood3 2 5 2" xfId="1101" xr:uid="{00000000-0005-0000-0000-000051040000}"/>
    <cellStyle name="SAPBEXexcGood3 2 6" xfId="1102" xr:uid="{00000000-0005-0000-0000-000052040000}"/>
    <cellStyle name="SAPBEXexcGood3 2 6 2" xfId="1103" xr:uid="{00000000-0005-0000-0000-000053040000}"/>
    <cellStyle name="SAPBEXexcGood3 2 7" xfId="1104" xr:uid="{00000000-0005-0000-0000-000054040000}"/>
    <cellStyle name="SAPBEXexcGood3 2 7 2" xfId="1105" xr:uid="{00000000-0005-0000-0000-000055040000}"/>
    <cellStyle name="SAPBEXexcGood3 2 8" xfId="1106" xr:uid="{00000000-0005-0000-0000-000056040000}"/>
    <cellStyle name="SAPBEXexcGood3 2 8 2" xfId="1107" xr:uid="{00000000-0005-0000-0000-000057040000}"/>
    <cellStyle name="SAPBEXexcGood3 2 9" xfId="1108" xr:uid="{00000000-0005-0000-0000-000058040000}"/>
    <cellStyle name="SAPBEXexcGood3 2 9 2" xfId="1109" xr:uid="{00000000-0005-0000-0000-000059040000}"/>
    <cellStyle name="SAPBEXexcGood3 3" xfId="1110" xr:uid="{00000000-0005-0000-0000-00005A040000}"/>
    <cellStyle name="SAPBEXexcGood3 3 2" xfId="1111" xr:uid="{00000000-0005-0000-0000-00005B040000}"/>
    <cellStyle name="SAPBEXexcGood3 3 2 2" xfId="1112" xr:uid="{00000000-0005-0000-0000-00005C040000}"/>
    <cellStyle name="SAPBEXexcGood3 3 3" xfId="1113" xr:uid="{00000000-0005-0000-0000-00005D040000}"/>
    <cellStyle name="SAPBEXexcGood3 3 3 2" xfId="1114" xr:uid="{00000000-0005-0000-0000-00005E040000}"/>
    <cellStyle name="SAPBEXexcGood3 3 4" xfId="1115" xr:uid="{00000000-0005-0000-0000-00005F040000}"/>
    <cellStyle name="SAPBEXexcGood3 3 4 2" xfId="1116" xr:uid="{00000000-0005-0000-0000-000060040000}"/>
    <cellStyle name="SAPBEXexcGood3 3 5" xfId="1117" xr:uid="{00000000-0005-0000-0000-000061040000}"/>
    <cellStyle name="SAPBEXexcGood3 3 5 2" xfId="1118" xr:uid="{00000000-0005-0000-0000-000062040000}"/>
    <cellStyle name="SAPBEXexcGood3 3 6" xfId="1119" xr:uid="{00000000-0005-0000-0000-000063040000}"/>
    <cellStyle name="SAPBEXexcGood3 3 6 2" xfId="1120" xr:uid="{00000000-0005-0000-0000-000064040000}"/>
    <cellStyle name="SAPBEXexcGood3 3 7" xfId="1121" xr:uid="{00000000-0005-0000-0000-000065040000}"/>
    <cellStyle name="SAPBEXexcGood3 3 7 2" xfId="1122" xr:uid="{00000000-0005-0000-0000-000066040000}"/>
    <cellStyle name="SAPBEXexcGood3 3 8" xfId="1123" xr:uid="{00000000-0005-0000-0000-000067040000}"/>
    <cellStyle name="SAPBEXexcGood3 3 9" xfId="1124" xr:uid="{00000000-0005-0000-0000-000068040000}"/>
    <cellStyle name="SAPBEXexcGood3 4" xfId="1125" xr:uid="{00000000-0005-0000-0000-000069040000}"/>
    <cellStyle name="SAPBEXexcGood3 4 2" xfId="1126" xr:uid="{00000000-0005-0000-0000-00006A040000}"/>
    <cellStyle name="SAPBEXexcGood3 5" xfId="1127" xr:uid="{00000000-0005-0000-0000-00006B040000}"/>
    <cellStyle name="SAPBEXexcGood3 5 2" xfId="1128" xr:uid="{00000000-0005-0000-0000-00006C040000}"/>
    <cellStyle name="SAPBEXexcGood3 6" xfId="1129" xr:uid="{00000000-0005-0000-0000-00006D040000}"/>
    <cellStyle name="SAPBEXexcGood3 6 2" xfId="1130" xr:uid="{00000000-0005-0000-0000-00006E040000}"/>
    <cellStyle name="SAPBEXexcGood3 7" xfId="1131" xr:uid="{00000000-0005-0000-0000-00006F040000}"/>
    <cellStyle name="SAPBEXexcGood3 7 2" xfId="1132" xr:uid="{00000000-0005-0000-0000-000070040000}"/>
    <cellStyle name="SAPBEXexcGood3 8" xfId="1133" xr:uid="{00000000-0005-0000-0000-000071040000}"/>
    <cellStyle name="SAPBEXexcGood3 8 2" xfId="1134" xr:uid="{00000000-0005-0000-0000-000072040000}"/>
    <cellStyle name="SAPBEXexcGood3 9" xfId="1135" xr:uid="{00000000-0005-0000-0000-000073040000}"/>
    <cellStyle name="SAPBEXexcGood3 9 2" xfId="1136" xr:uid="{00000000-0005-0000-0000-000074040000}"/>
    <cellStyle name="SAPBEXfilterDrill" xfId="1137" xr:uid="{00000000-0005-0000-0000-000075040000}"/>
    <cellStyle name="SAPBEXfilterDrill 2" xfId="1138" xr:uid="{00000000-0005-0000-0000-000076040000}"/>
    <cellStyle name="SAPBEXfilterDrill 2 2" xfId="1139" xr:uid="{00000000-0005-0000-0000-000077040000}"/>
    <cellStyle name="SAPBEXfilterDrill 2 3" xfId="1140" xr:uid="{00000000-0005-0000-0000-000078040000}"/>
    <cellStyle name="SAPBEXfilterDrill 3" xfId="1141" xr:uid="{00000000-0005-0000-0000-000079040000}"/>
    <cellStyle name="SAPBEXfilterDrill 4" xfId="1142" xr:uid="{00000000-0005-0000-0000-00007A040000}"/>
    <cellStyle name="SAPBEXfilterItem" xfId="1143" xr:uid="{00000000-0005-0000-0000-00007B040000}"/>
    <cellStyle name="SAPBEXfilterText" xfId="1144" xr:uid="{00000000-0005-0000-0000-00007C040000}"/>
    <cellStyle name="SAPBEXformats" xfId="1145" xr:uid="{00000000-0005-0000-0000-00007D040000}"/>
    <cellStyle name="SAPBEXformats 10" xfId="1146" xr:uid="{00000000-0005-0000-0000-00007E040000}"/>
    <cellStyle name="SAPBEXformats 11" xfId="1147" xr:uid="{00000000-0005-0000-0000-00007F040000}"/>
    <cellStyle name="SAPBEXformats 2" xfId="1148" xr:uid="{00000000-0005-0000-0000-000080040000}"/>
    <cellStyle name="SAPBEXformats 2 10" xfId="1149" xr:uid="{00000000-0005-0000-0000-000081040000}"/>
    <cellStyle name="SAPBEXformats 2 11" xfId="1150" xr:uid="{00000000-0005-0000-0000-000082040000}"/>
    <cellStyle name="SAPBEXformats 2 2" xfId="1151" xr:uid="{00000000-0005-0000-0000-000083040000}"/>
    <cellStyle name="SAPBEXformats 2 2 2" xfId="1152" xr:uid="{00000000-0005-0000-0000-000084040000}"/>
    <cellStyle name="SAPBEXformats 2 2 2 2" xfId="1153" xr:uid="{00000000-0005-0000-0000-000085040000}"/>
    <cellStyle name="SAPBEXformats 2 2 3" xfId="1154" xr:uid="{00000000-0005-0000-0000-000086040000}"/>
    <cellStyle name="SAPBEXformats 2 2 3 2" xfId="1155" xr:uid="{00000000-0005-0000-0000-000087040000}"/>
    <cellStyle name="SAPBEXformats 2 2 4" xfId="1156" xr:uid="{00000000-0005-0000-0000-000088040000}"/>
    <cellStyle name="SAPBEXformats 2 2 4 2" xfId="1157" xr:uid="{00000000-0005-0000-0000-000089040000}"/>
    <cellStyle name="SAPBEXformats 2 2 5" xfId="1158" xr:uid="{00000000-0005-0000-0000-00008A040000}"/>
    <cellStyle name="SAPBEXformats 2 2 5 2" xfId="1159" xr:uid="{00000000-0005-0000-0000-00008B040000}"/>
    <cellStyle name="SAPBEXformats 2 2 6" xfId="1160" xr:uid="{00000000-0005-0000-0000-00008C040000}"/>
    <cellStyle name="SAPBEXformats 2 2 6 2" xfId="1161" xr:uid="{00000000-0005-0000-0000-00008D040000}"/>
    <cellStyle name="SAPBEXformats 2 2 7" xfId="1162" xr:uid="{00000000-0005-0000-0000-00008E040000}"/>
    <cellStyle name="SAPBEXformats 2 2 7 2" xfId="1163" xr:uid="{00000000-0005-0000-0000-00008F040000}"/>
    <cellStyle name="SAPBEXformats 2 2 8" xfId="1164" xr:uid="{00000000-0005-0000-0000-000090040000}"/>
    <cellStyle name="SAPBEXformats 2 2 9" xfId="1165" xr:uid="{00000000-0005-0000-0000-000091040000}"/>
    <cellStyle name="SAPBEXformats 2 3" xfId="1166" xr:uid="{00000000-0005-0000-0000-000092040000}"/>
    <cellStyle name="SAPBEXformats 2 3 2" xfId="1167" xr:uid="{00000000-0005-0000-0000-000093040000}"/>
    <cellStyle name="SAPBEXformats 2 3 2 2" xfId="1168" xr:uid="{00000000-0005-0000-0000-000094040000}"/>
    <cellStyle name="SAPBEXformats 2 3 3" xfId="1169" xr:uid="{00000000-0005-0000-0000-000095040000}"/>
    <cellStyle name="SAPBEXformats 2 3 3 2" xfId="1170" xr:uid="{00000000-0005-0000-0000-000096040000}"/>
    <cellStyle name="SAPBEXformats 2 3 4" xfId="1171" xr:uid="{00000000-0005-0000-0000-000097040000}"/>
    <cellStyle name="SAPBEXformats 2 3 4 2" xfId="1172" xr:uid="{00000000-0005-0000-0000-000098040000}"/>
    <cellStyle name="SAPBEXformats 2 3 5" xfId="1173" xr:uid="{00000000-0005-0000-0000-000099040000}"/>
    <cellStyle name="SAPBEXformats 2 3 5 2" xfId="1174" xr:uid="{00000000-0005-0000-0000-00009A040000}"/>
    <cellStyle name="SAPBEXformats 2 3 6" xfId="1175" xr:uid="{00000000-0005-0000-0000-00009B040000}"/>
    <cellStyle name="SAPBEXformats 2 3 6 2" xfId="1176" xr:uid="{00000000-0005-0000-0000-00009C040000}"/>
    <cellStyle name="SAPBEXformats 2 3 7" xfId="1177" xr:uid="{00000000-0005-0000-0000-00009D040000}"/>
    <cellStyle name="SAPBEXformats 2 3 7 2" xfId="1178" xr:uid="{00000000-0005-0000-0000-00009E040000}"/>
    <cellStyle name="SAPBEXformats 2 3 8" xfId="1179" xr:uid="{00000000-0005-0000-0000-00009F040000}"/>
    <cellStyle name="SAPBEXformats 2 3 9" xfId="1180" xr:uid="{00000000-0005-0000-0000-0000A0040000}"/>
    <cellStyle name="SAPBEXformats 2 4" xfId="1181" xr:uid="{00000000-0005-0000-0000-0000A1040000}"/>
    <cellStyle name="SAPBEXformats 2 4 2" xfId="1182" xr:uid="{00000000-0005-0000-0000-0000A2040000}"/>
    <cellStyle name="SAPBEXformats 2 5" xfId="1183" xr:uid="{00000000-0005-0000-0000-0000A3040000}"/>
    <cellStyle name="SAPBEXformats 2 5 2" xfId="1184" xr:uid="{00000000-0005-0000-0000-0000A4040000}"/>
    <cellStyle name="SAPBEXformats 2 6" xfId="1185" xr:uid="{00000000-0005-0000-0000-0000A5040000}"/>
    <cellStyle name="SAPBEXformats 2 6 2" xfId="1186" xr:uid="{00000000-0005-0000-0000-0000A6040000}"/>
    <cellStyle name="SAPBEXformats 2 7" xfId="1187" xr:uid="{00000000-0005-0000-0000-0000A7040000}"/>
    <cellStyle name="SAPBEXformats 2 7 2" xfId="1188" xr:uid="{00000000-0005-0000-0000-0000A8040000}"/>
    <cellStyle name="SAPBEXformats 2 8" xfId="1189" xr:uid="{00000000-0005-0000-0000-0000A9040000}"/>
    <cellStyle name="SAPBEXformats 2 8 2" xfId="1190" xr:uid="{00000000-0005-0000-0000-0000AA040000}"/>
    <cellStyle name="SAPBEXformats 2 9" xfId="1191" xr:uid="{00000000-0005-0000-0000-0000AB040000}"/>
    <cellStyle name="SAPBEXformats 2 9 2" xfId="1192" xr:uid="{00000000-0005-0000-0000-0000AC040000}"/>
    <cellStyle name="SAPBEXformats 3" xfId="1193" xr:uid="{00000000-0005-0000-0000-0000AD040000}"/>
    <cellStyle name="SAPBEXformats 3 2" xfId="1194" xr:uid="{00000000-0005-0000-0000-0000AE040000}"/>
    <cellStyle name="SAPBEXformats 3 2 2" xfId="1195" xr:uid="{00000000-0005-0000-0000-0000AF040000}"/>
    <cellStyle name="SAPBEXformats 3 3" xfId="1196" xr:uid="{00000000-0005-0000-0000-0000B0040000}"/>
    <cellStyle name="SAPBEXformats 3 3 2" xfId="1197" xr:uid="{00000000-0005-0000-0000-0000B1040000}"/>
    <cellStyle name="SAPBEXformats 3 4" xfId="1198" xr:uid="{00000000-0005-0000-0000-0000B2040000}"/>
    <cellStyle name="SAPBEXformats 3 4 2" xfId="1199" xr:uid="{00000000-0005-0000-0000-0000B3040000}"/>
    <cellStyle name="SAPBEXformats 3 5" xfId="1200" xr:uid="{00000000-0005-0000-0000-0000B4040000}"/>
    <cellStyle name="SAPBEXformats 3 5 2" xfId="1201" xr:uid="{00000000-0005-0000-0000-0000B5040000}"/>
    <cellStyle name="SAPBEXformats 3 6" xfId="1202" xr:uid="{00000000-0005-0000-0000-0000B6040000}"/>
    <cellStyle name="SAPBEXformats 3 6 2" xfId="1203" xr:uid="{00000000-0005-0000-0000-0000B7040000}"/>
    <cellStyle name="SAPBEXformats 3 7" xfId="1204" xr:uid="{00000000-0005-0000-0000-0000B8040000}"/>
    <cellStyle name="SAPBEXformats 3 7 2" xfId="1205" xr:uid="{00000000-0005-0000-0000-0000B9040000}"/>
    <cellStyle name="SAPBEXformats 3 8" xfId="1206" xr:uid="{00000000-0005-0000-0000-0000BA040000}"/>
    <cellStyle name="SAPBEXformats 3 9" xfId="1207" xr:uid="{00000000-0005-0000-0000-0000BB040000}"/>
    <cellStyle name="SAPBEXformats 4" xfId="1208" xr:uid="{00000000-0005-0000-0000-0000BC040000}"/>
    <cellStyle name="SAPBEXformats 4 2" xfId="1209" xr:uid="{00000000-0005-0000-0000-0000BD040000}"/>
    <cellStyle name="SAPBEXformats 5" xfId="1210" xr:uid="{00000000-0005-0000-0000-0000BE040000}"/>
    <cellStyle name="SAPBEXformats 5 2" xfId="1211" xr:uid="{00000000-0005-0000-0000-0000BF040000}"/>
    <cellStyle name="SAPBEXformats 6" xfId="1212" xr:uid="{00000000-0005-0000-0000-0000C0040000}"/>
    <cellStyle name="SAPBEXformats 6 2" xfId="1213" xr:uid="{00000000-0005-0000-0000-0000C1040000}"/>
    <cellStyle name="SAPBEXformats 7" xfId="1214" xr:uid="{00000000-0005-0000-0000-0000C2040000}"/>
    <cellStyle name="SAPBEXformats 7 2" xfId="1215" xr:uid="{00000000-0005-0000-0000-0000C3040000}"/>
    <cellStyle name="SAPBEXformats 8" xfId="1216" xr:uid="{00000000-0005-0000-0000-0000C4040000}"/>
    <cellStyle name="SAPBEXformats 8 2" xfId="1217" xr:uid="{00000000-0005-0000-0000-0000C5040000}"/>
    <cellStyle name="SAPBEXformats 9" xfId="1218" xr:uid="{00000000-0005-0000-0000-0000C6040000}"/>
    <cellStyle name="SAPBEXformats 9 2" xfId="1219" xr:uid="{00000000-0005-0000-0000-0000C7040000}"/>
    <cellStyle name="SAPBEXheaderItem" xfId="1220" xr:uid="{00000000-0005-0000-0000-0000C8040000}"/>
    <cellStyle name="SAPBEXheaderText" xfId="1221" xr:uid="{00000000-0005-0000-0000-0000C9040000}"/>
    <cellStyle name="SAPBEXresData" xfId="1222" xr:uid="{00000000-0005-0000-0000-0000CA040000}"/>
    <cellStyle name="SAPBEXresData 10" xfId="1223" xr:uid="{00000000-0005-0000-0000-0000CB040000}"/>
    <cellStyle name="SAPBEXresData 11" xfId="1224" xr:uid="{00000000-0005-0000-0000-0000CC040000}"/>
    <cellStyle name="SAPBEXresData 2" xfId="1225" xr:uid="{00000000-0005-0000-0000-0000CD040000}"/>
    <cellStyle name="SAPBEXresData 2 10" xfId="1226" xr:uid="{00000000-0005-0000-0000-0000CE040000}"/>
    <cellStyle name="SAPBEXresData 2 11" xfId="1227" xr:uid="{00000000-0005-0000-0000-0000CF040000}"/>
    <cellStyle name="SAPBEXresData 2 2" xfId="1228" xr:uid="{00000000-0005-0000-0000-0000D0040000}"/>
    <cellStyle name="SAPBEXresData 2 2 2" xfId="1229" xr:uid="{00000000-0005-0000-0000-0000D1040000}"/>
    <cellStyle name="SAPBEXresData 2 2 2 2" xfId="1230" xr:uid="{00000000-0005-0000-0000-0000D2040000}"/>
    <cellStyle name="SAPBEXresData 2 2 3" xfId="1231" xr:uid="{00000000-0005-0000-0000-0000D3040000}"/>
    <cellStyle name="SAPBEXresData 2 2 3 2" xfId="1232" xr:uid="{00000000-0005-0000-0000-0000D4040000}"/>
    <cellStyle name="SAPBEXresData 2 2 4" xfId="1233" xr:uid="{00000000-0005-0000-0000-0000D5040000}"/>
    <cellStyle name="SAPBEXresData 2 2 4 2" xfId="1234" xr:uid="{00000000-0005-0000-0000-0000D6040000}"/>
    <cellStyle name="SAPBEXresData 2 2 5" xfId="1235" xr:uid="{00000000-0005-0000-0000-0000D7040000}"/>
    <cellStyle name="SAPBEXresData 2 2 5 2" xfId="1236" xr:uid="{00000000-0005-0000-0000-0000D8040000}"/>
    <cellStyle name="SAPBEXresData 2 2 6" xfId="1237" xr:uid="{00000000-0005-0000-0000-0000D9040000}"/>
    <cellStyle name="SAPBEXresData 2 2 6 2" xfId="1238" xr:uid="{00000000-0005-0000-0000-0000DA040000}"/>
    <cellStyle name="SAPBEXresData 2 2 7" xfId="1239" xr:uid="{00000000-0005-0000-0000-0000DB040000}"/>
    <cellStyle name="SAPBEXresData 2 2 7 2" xfId="1240" xr:uid="{00000000-0005-0000-0000-0000DC040000}"/>
    <cellStyle name="SAPBEXresData 2 2 8" xfId="1241" xr:uid="{00000000-0005-0000-0000-0000DD040000}"/>
    <cellStyle name="SAPBEXresData 2 2 9" xfId="1242" xr:uid="{00000000-0005-0000-0000-0000DE040000}"/>
    <cellStyle name="SAPBEXresData 2 3" xfId="1243" xr:uid="{00000000-0005-0000-0000-0000DF040000}"/>
    <cellStyle name="SAPBEXresData 2 3 2" xfId="1244" xr:uid="{00000000-0005-0000-0000-0000E0040000}"/>
    <cellStyle name="SAPBEXresData 2 3 2 2" xfId="1245" xr:uid="{00000000-0005-0000-0000-0000E1040000}"/>
    <cellStyle name="SAPBEXresData 2 3 3" xfId="1246" xr:uid="{00000000-0005-0000-0000-0000E2040000}"/>
    <cellStyle name="SAPBEXresData 2 3 3 2" xfId="1247" xr:uid="{00000000-0005-0000-0000-0000E3040000}"/>
    <cellStyle name="SAPBEXresData 2 3 4" xfId="1248" xr:uid="{00000000-0005-0000-0000-0000E4040000}"/>
    <cellStyle name="SAPBEXresData 2 3 4 2" xfId="1249" xr:uid="{00000000-0005-0000-0000-0000E5040000}"/>
    <cellStyle name="SAPBEXresData 2 3 5" xfId="1250" xr:uid="{00000000-0005-0000-0000-0000E6040000}"/>
    <cellStyle name="SAPBEXresData 2 3 5 2" xfId="1251" xr:uid="{00000000-0005-0000-0000-0000E7040000}"/>
    <cellStyle name="SAPBEXresData 2 3 6" xfId="1252" xr:uid="{00000000-0005-0000-0000-0000E8040000}"/>
    <cellStyle name="SAPBEXresData 2 3 6 2" xfId="1253" xr:uid="{00000000-0005-0000-0000-0000E9040000}"/>
    <cellStyle name="SAPBEXresData 2 3 7" xfId="1254" xr:uid="{00000000-0005-0000-0000-0000EA040000}"/>
    <cellStyle name="SAPBEXresData 2 3 7 2" xfId="1255" xr:uid="{00000000-0005-0000-0000-0000EB040000}"/>
    <cellStyle name="SAPBEXresData 2 3 8" xfId="1256" xr:uid="{00000000-0005-0000-0000-0000EC040000}"/>
    <cellStyle name="SAPBEXresData 2 3 9" xfId="1257" xr:uid="{00000000-0005-0000-0000-0000ED040000}"/>
    <cellStyle name="SAPBEXresData 2 4" xfId="1258" xr:uid="{00000000-0005-0000-0000-0000EE040000}"/>
    <cellStyle name="SAPBEXresData 2 4 2" xfId="1259" xr:uid="{00000000-0005-0000-0000-0000EF040000}"/>
    <cellStyle name="SAPBEXresData 2 5" xfId="1260" xr:uid="{00000000-0005-0000-0000-0000F0040000}"/>
    <cellStyle name="SAPBEXresData 2 5 2" xfId="1261" xr:uid="{00000000-0005-0000-0000-0000F1040000}"/>
    <cellStyle name="SAPBEXresData 2 6" xfId="1262" xr:uid="{00000000-0005-0000-0000-0000F2040000}"/>
    <cellStyle name="SAPBEXresData 2 6 2" xfId="1263" xr:uid="{00000000-0005-0000-0000-0000F3040000}"/>
    <cellStyle name="SAPBEXresData 2 7" xfId="1264" xr:uid="{00000000-0005-0000-0000-0000F4040000}"/>
    <cellStyle name="SAPBEXresData 2 7 2" xfId="1265" xr:uid="{00000000-0005-0000-0000-0000F5040000}"/>
    <cellStyle name="SAPBEXresData 2 8" xfId="1266" xr:uid="{00000000-0005-0000-0000-0000F6040000}"/>
    <cellStyle name="SAPBEXresData 2 8 2" xfId="1267" xr:uid="{00000000-0005-0000-0000-0000F7040000}"/>
    <cellStyle name="SAPBEXresData 2 9" xfId="1268" xr:uid="{00000000-0005-0000-0000-0000F8040000}"/>
    <cellStyle name="SAPBEXresData 2 9 2" xfId="1269" xr:uid="{00000000-0005-0000-0000-0000F9040000}"/>
    <cellStyle name="SAPBEXresData 3" xfId="1270" xr:uid="{00000000-0005-0000-0000-0000FA040000}"/>
    <cellStyle name="SAPBEXresData 3 2" xfId="1271" xr:uid="{00000000-0005-0000-0000-0000FB040000}"/>
    <cellStyle name="SAPBEXresData 3 2 2" xfId="1272" xr:uid="{00000000-0005-0000-0000-0000FC040000}"/>
    <cellStyle name="SAPBEXresData 3 3" xfId="1273" xr:uid="{00000000-0005-0000-0000-0000FD040000}"/>
    <cellStyle name="SAPBEXresData 3 3 2" xfId="1274" xr:uid="{00000000-0005-0000-0000-0000FE040000}"/>
    <cellStyle name="SAPBEXresData 3 4" xfId="1275" xr:uid="{00000000-0005-0000-0000-0000FF040000}"/>
    <cellStyle name="SAPBEXresData 3 4 2" xfId="1276" xr:uid="{00000000-0005-0000-0000-000000050000}"/>
    <cellStyle name="SAPBEXresData 3 5" xfId="1277" xr:uid="{00000000-0005-0000-0000-000001050000}"/>
    <cellStyle name="SAPBEXresData 3 5 2" xfId="1278" xr:uid="{00000000-0005-0000-0000-000002050000}"/>
    <cellStyle name="SAPBEXresData 3 6" xfId="1279" xr:uid="{00000000-0005-0000-0000-000003050000}"/>
    <cellStyle name="SAPBEXresData 3 6 2" xfId="1280" xr:uid="{00000000-0005-0000-0000-000004050000}"/>
    <cellStyle name="SAPBEXresData 3 7" xfId="1281" xr:uid="{00000000-0005-0000-0000-000005050000}"/>
    <cellStyle name="SAPBEXresData 3 7 2" xfId="1282" xr:uid="{00000000-0005-0000-0000-000006050000}"/>
    <cellStyle name="SAPBEXresData 3 8" xfId="1283" xr:uid="{00000000-0005-0000-0000-000007050000}"/>
    <cellStyle name="SAPBEXresData 3 9" xfId="1284" xr:uid="{00000000-0005-0000-0000-000008050000}"/>
    <cellStyle name="SAPBEXresData 4" xfId="1285" xr:uid="{00000000-0005-0000-0000-000009050000}"/>
    <cellStyle name="SAPBEXresData 4 2" xfId="1286" xr:uid="{00000000-0005-0000-0000-00000A050000}"/>
    <cellStyle name="SAPBEXresData 5" xfId="1287" xr:uid="{00000000-0005-0000-0000-00000B050000}"/>
    <cellStyle name="SAPBEXresData 5 2" xfId="1288" xr:uid="{00000000-0005-0000-0000-00000C050000}"/>
    <cellStyle name="SAPBEXresData 6" xfId="1289" xr:uid="{00000000-0005-0000-0000-00000D050000}"/>
    <cellStyle name="SAPBEXresData 6 2" xfId="1290" xr:uid="{00000000-0005-0000-0000-00000E050000}"/>
    <cellStyle name="SAPBEXresData 7" xfId="1291" xr:uid="{00000000-0005-0000-0000-00000F050000}"/>
    <cellStyle name="SAPBEXresData 7 2" xfId="1292" xr:uid="{00000000-0005-0000-0000-000010050000}"/>
    <cellStyle name="SAPBEXresData 8" xfId="1293" xr:uid="{00000000-0005-0000-0000-000011050000}"/>
    <cellStyle name="SAPBEXresData 8 2" xfId="1294" xr:uid="{00000000-0005-0000-0000-000012050000}"/>
    <cellStyle name="SAPBEXresData 9" xfId="1295" xr:uid="{00000000-0005-0000-0000-000013050000}"/>
    <cellStyle name="SAPBEXresData 9 2" xfId="1296" xr:uid="{00000000-0005-0000-0000-000014050000}"/>
    <cellStyle name="SAPBEXresDataEmph" xfId="1297" xr:uid="{00000000-0005-0000-0000-000015050000}"/>
    <cellStyle name="SAPBEXresDataEmph 10" xfId="1298" xr:uid="{00000000-0005-0000-0000-000016050000}"/>
    <cellStyle name="SAPBEXresDataEmph 11" xfId="1299" xr:uid="{00000000-0005-0000-0000-000017050000}"/>
    <cellStyle name="SAPBEXresDataEmph 2" xfId="1300" xr:uid="{00000000-0005-0000-0000-000018050000}"/>
    <cellStyle name="SAPBEXresDataEmph 2 10" xfId="1301" xr:uid="{00000000-0005-0000-0000-000019050000}"/>
    <cellStyle name="SAPBEXresDataEmph 2 11" xfId="1302" xr:uid="{00000000-0005-0000-0000-00001A050000}"/>
    <cellStyle name="SAPBEXresDataEmph 2 2" xfId="1303" xr:uid="{00000000-0005-0000-0000-00001B050000}"/>
    <cellStyle name="SAPBEXresDataEmph 2 2 2" xfId="1304" xr:uid="{00000000-0005-0000-0000-00001C050000}"/>
    <cellStyle name="SAPBEXresDataEmph 2 2 2 2" xfId="1305" xr:uid="{00000000-0005-0000-0000-00001D050000}"/>
    <cellStyle name="SAPBEXresDataEmph 2 2 3" xfId="1306" xr:uid="{00000000-0005-0000-0000-00001E050000}"/>
    <cellStyle name="SAPBEXresDataEmph 2 2 3 2" xfId="1307" xr:uid="{00000000-0005-0000-0000-00001F050000}"/>
    <cellStyle name="SAPBEXresDataEmph 2 2 4" xfId="1308" xr:uid="{00000000-0005-0000-0000-000020050000}"/>
    <cellStyle name="SAPBEXresDataEmph 2 2 4 2" xfId="1309" xr:uid="{00000000-0005-0000-0000-000021050000}"/>
    <cellStyle name="SAPBEXresDataEmph 2 2 5" xfId="1310" xr:uid="{00000000-0005-0000-0000-000022050000}"/>
    <cellStyle name="SAPBEXresDataEmph 2 2 5 2" xfId="1311" xr:uid="{00000000-0005-0000-0000-000023050000}"/>
    <cellStyle name="SAPBEXresDataEmph 2 2 6" xfId="1312" xr:uid="{00000000-0005-0000-0000-000024050000}"/>
    <cellStyle name="SAPBEXresDataEmph 2 2 6 2" xfId="1313" xr:uid="{00000000-0005-0000-0000-000025050000}"/>
    <cellStyle name="SAPBEXresDataEmph 2 2 7" xfId="1314" xr:uid="{00000000-0005-0000-0000-000026050000}"/>
    <cellStyle name="SAPBEXresDataEmph 2 2 7 2" xfId="1315" xr:uid="{00000000-0005-0000-0000-000027050000}"/>
    <cellStyle name="SAPBEXresDataEmph 2 2 8" xfId="1316" xr:uid="{00000000-0005-0000-0000-000028050000}"/>
    <cellStyle name="SAPBEXresDataEmph 2 2 9" xfId="1317" xr:uid="{00000000-0005-0000-0000-000029050000}"/>
    <cellStyle name="SAPBEXresDataEmph 2 3" xfId="1318" xr:uid="{00000000-0005-0000-0000-00002A050000}"/>
    <cellStyle name="SAPBEXresDataEmph 2 3 2" xfId="1319" xr:uid="{00000000-0005-0000-0000-00002B050000}"/>
    <cellStyle name="SAPBEXresDataEmph 2 3 2 2" xfId="1320" xr:uid="{00000000-0005-0000-0000-00002C050000}"/>
    <cellStyle name="SAPBEXresDataEmph 2 3 3" xfId="1321" xr:uid="{00000000-0005-0000-0000-00002D050000}"/>
    <cellStyle name="SAPBEXresDataEmph 2 3 3 2" xfId="1322" xr:uid="{00000000-0005-0000-0000-00002E050000}"/>
    <cellStyle name="SAPBEXresDataEmph 2 3 4" xfId="1323" xr:uid="{00000000-0005-0000-0000-00002F050000}"/>
    <cellStyle name="SAPBEXresDataEmph 2 3 4 2" xfId="1324" xr:uid="{00000000-0005-0000-0000-000030050000}"/>
    <cellStyle name="SAPBEXresDataEmph 2 3 5" xfId="1325" xr:uid="{00000000-0005-0000-0000-000031050000}"/>
    <cellStyle name="SAPBEXresDataEmph 2 3 5 2" xfId="1326" xr:uid="{00000000-0005-0000-0000-000032050000}"/>
    <cellStyle name="SAPBEXresDataEmph 2 3 6" xfId="1327" xr:uid="{00000000-0005-0000-0000-000033050000}"/>
    <cellStyle name="SAPBEXresDataEmph 2 3 6 2" xfId="1328" xr:uid="{00000000-0005-0000-0000-000034050000}"/>
    <cellStyle name="SAPBEXresDataEmph 2 3 7" xfId="1329" xr:uid="{00000000-0005-0000-0000-000035050000}"/>
    <cellStyle name="SAPBEXresDataEmph 2 3 7 2" xfId="1330" xr:uid="{00000000-0005-0000-0000-000036050000}"/>
    <cellStyle name="SAPBEXresDataEmph 2 3 8" xfId="1331" xr:uid="{00000000-0005-0000-0000-000037050000}"/>
    <cellStyle name="SAPBEXresDataEmph 2 3 9" xfId="1332" xr:uid="{00000000-0005-0000-0000-000038050000}"/>
    <cellStyle name="SAPBEXresDataEmph 2 4" xfId="1333" xr:uid="{00000000-0005-0000-0000-000039050000}"/>
    <cellStyle name="SAPBEXresDataEmph 2 4 2" xfId="1334" xr:uid="{00000000-0005-0000-0000-00003A050000}"/>
    <cellStyle name="SAPBEXresDataEmph 2 5" xfId="1335" xr:uid="{00000000-0005-0000-0000-00003B050000}"/>
    <cellStyle name="SAPBEXresDataEmph 2 5 2" xfId="1336" xr:uid="{00000000-0005-0000-0000-00003C050000}"/>
    <cellStyle name="SAPBEXresDataEmph 2 6" xfId="1337" xr:uid="{00000000-0005-0000-0000-00003D050000}"/>
    <cellStyle name="SAPBEXresDataEmph 2 6 2" xfId="1338" xr:uid="{00000000-0005-0000-0000-00003E050000}"/>
    <cellStyle name="SAPBEXresDataEmph 2 7" xfId="1339" xr:uid="{00000000-0005-0000-0000-00003F050000}"/>
    <cellStyle name="SAPBEXresDataEmph 2 7 2" xfId="1340" xr:uid="{00000000-0005-0000-0000-000040050000}"/>
    <cellStyle name="SAPBEXresDataEmph 2 8" xfId="1341" xr:uid="{00000000-0005-0000-0000-000041050000}"/>
    <cellStyle name="SAPBEXresDataEmph 2 8 2" xfId="1342" xr:uid="{00000000-0005-0000-0000-000042050000}"/>
    <cellStyle name="SAPBEXresDataEmph 2 9" xfId="1343" xr:uid="{00000000-0005-0000-0000-000043050000}"/>
    <cellStyle name="SAPBEXresDataEmph 2 9 2" xfId="1344" xr:uid="{00000000-0005-0000-0000-000044050000}"/>
    <cellStyle name="SAPBEXresDataEmph 3" xfId="1345" xr:uid="{00000000-0005-0000-0000-000045050000}"/>
    <cellStyle name="SAPBEXresDataEmph 3 2" xfId="1346" xr:uid="{00000000-0005-0000-0000-000046050000}"/>
    <cellStyle name="SAPBEXresDataEmph 3 2 2" xfId="1347" xr:uid="{00000000-0005-0000-0000-000047050000}"/>
    <cellStyle name="SAPBEXresDataEmph 3 3" xfId="1348" xr:uid="{00000000-0005-0000-0000-000048050000}"/>
    <cellStyle name="SAPBEXresDataEmph 3 3 2" xfId="1349" xr:uid="{00000000-0005-0000-0000-000049050000}"/>
    <cellStyle name="SAPBEXresDataEmph 3 4" xfId="1350" xr:uid="{00000000-0005-0000-0000-00004A050000}"/>
    <cellStyle name="SAPBEXresDataEmph 3 4 2" xfId="1351" xr:uid="{00000000-0005-0000-0000-00004B050000}"/>
    <cellStyle name="SAPBEXresDataEmph 3 5" xfId="1352" xr:uid="{00000000-0005-0000-0000-00004C050000}"/>
    <cellStyle name="SAPBEXresDataEmph 3 5 2" xfId="1353" xr:uid="{00000000-0005-0000-0000-00004D050000}"/>
    <cellStyle name="SAPBEXresDataEmph 3 6" xfId="1354" xr:uid="{00000000-0005-0000-0000-00004E050000}"/>
    <cellStyle name="SAPBEXresDataEmph 3 6 2" xfId="1355" xr:uid="{00000000-0005-0000-0000-00004F050000}"/>
    <cellStyle name="SAPBEXresDataEmph 3 7" xfId="1356" xr:uid="{00000000-0005-0000-0000-000050050000}"/>
    <cellStyle name="SAPBEXresDataEmph 3 7 2" xfId="1357" xr:uid="{00000000-0005-0000-0000-000051050000}"/>
    <cellStyle name="SAPBEXresDataEmph 3 8" xfId="1358" xr:uid="{00000000-0005-0000-0000-000052050000}"/>
    <cellStyle name="SAPBEXresDataEmph 3 9" xfId="1359" xr:uid="{00000000-0005-0000-0000-000053050000}"/>
    <cellStyle name="SAPBEXresDataEmph 4" xfId="1360" xr:uid="{00000000-0005-0000-0000-000054050000}"/>
    <cellStyle name="SAPBEXresDataEmph 4 2" xfId="1361" xr:uid="{00000000-0005-0000-0000-000055050000}"/>
    <cellStyle name="SAPBEXresDataEmph 5" xfId="1362" xr:uid="{00000000-0005-0000-0000-000056050000}"/>
    <cellStyle name="SAPBEXresDataEmph 5 2" xfId="1363" xr:uid="{00000000-0005-0000-0000-000057050000}"/>
    <cellStyle name="SAPBEXresDataEmph 6" xfId="1364" xr:uid="{00000000-0005-0000-0000-000058050000}"/>
    <cellStyle name="SAPBEXresDataEmph 6 2" xfId="1365" xr:uid="{00000000-0005-0000-0000-000059050000}"/>
    <cellStyle name="SAPBEXresDataEmph 7" xfId="1366" xr:uid="{00000000-0005-0000-0000-00005A050000}"/>
    <cellStyle name="SAPBEXresDataEmph 7 2" xfId="1367" xr:uid="{00000000-0005-0000-0000-00005B050000}"/>
    <cellStyle name="SAPBEXresDataEmph 8" xfId="1368" xr:uid="{00000000-0005-0000-0000-00005C050000}"/>
    <cellStyle name="SAPBEXresDataEmph 8 2" xfId="1369" xr:uid="{00000000-0005-0000-0000-00005D050000}"/>
    <cellStyle name="SAPBEXresDataEmph 9" xfId="1370" xr:uid="{00000000-0005-0000-0000-00005E050000}"/>
    <cellStyle name="SAPBEXresDataEmph 9 2" xfId="1371" xr:uid="{00000000-0005-0000-0000-00005F050000}"/>
    <cellStyle name="SAPBEXresItem" xfId="1372" xr:uid="{00000000-0005-0000-0000-000060050000}"/>
    <cellStyle name="SAPBEXresItem 10" xfId="1373" xr:uid="{00000000-0005-0000-0000-000061050000}"/>
    <cellStyle name="SAPBEXresItem 11" xfId="1374" xr:uid="{00000000-0005-0000-0000-000062050000}"/>
    <cellStyle name="SAPBEXresItem 2" xfId="1375" xr:uid="{00000000-0005-0000-0000-000063050000}"/>
    <cellStyle name="SAPBEXresItem 2 10" xfId="1376" xr:uid="{00000000-0005-0000-0000-000064050000}"/>
    <cellStyle name="SAPBEXresItem 2 11" xfId="1377" xr:uid="{00000000-0005-0000-0000-000065050000}"/>
    <cellStyle name="SAPBEXresItem 2 2" xfId="1378" xr:uid="{00000000-0005-0000-0000-000066050000}"/>
    <cellStyle name="SAPBEXresItem 2 2 2" xfId="1379" xr:uid="{00000000-0005-0000-0000-000067050000}"/>
    <cellStyle name="SAPBEXresItem 2 2 2 2" xfId="1380" xr:uid="{00000000-0005-0000-0000-000068050000}"/>
    <cellStyle name="SAPBEXresItem 2 2 3" xfId="1381" xr:uid="{00000000-0005-0000-0000-000069050000}"/>
    <cellStyle name="SAPBEXresItem 2 2 3 2" xfId="1382" xr:uid="{00000000-0005-0000-0000-00006A050000}"/>
    <cellStyle name="SAPBEXresItem 2 2 4" xfId="1383" xr:uid="{00000000-0005-0000-0000-00006B050000}"/>
    <cellStyle name="SAPBEXresItem 2 2 4 2" xfId="1384" xr:uid="{00000000-0005-0000-0000-00006C050000}"/>
    <cellStyle name="SAPBEXresItem 2 2 5" xfId="1385" xr:uid="{00000000-0005-0000-0000-00006D050000}"/>
    <cellStyle name="SAPBEXresItem 2 2 5 2" xfId="1386" xr:uid="{00000000-0005-0000-0000-00006E050000}"/>
    <cellStyle name="SAPBEXresItem 2 2 6" xfId="1387" xr:uid="{00000000-0005-0000-0000-00006F050000}"/>
    <cellStyle name="SAPBEXresItem 2 2 6 2" xfId="1388" xr:uid="{00000000-0005-0000-0000-000070050000}"/>
    <cellStyle name="SAPBEXresItem 2 2 7" xfId="1389" xr:uid="{00000000-0005-0000-0000-000071050000}"/>
    <cellStyle name="SAPBEXresItem 2 2 7 2" xfId="1390" xr:uid="{00000000-0005-0000-0000-000072050000}"/>
    <cellStyle name="SAPBEXresItem 2 2 8" xfId="1391" xr:uid="{00000000-0005-0000-0000-000073050000}"/>
    <cellStyle name="SAPBEXresItem 2 2 9" xfId="1392" xr:uid="{00000000-0005-0000-0000-000074050000}"/>
    <cellStyle name="SAPBEXresItem 2 3" xfId="1393" xr:uid="{00000000-0005-0000-0000-000075050000}"/>
    <cellStyle name="SAPBEXresItem 2 3 2" xfId="1394" xr:uid="{00000000-0005-0000-0000-000076050000}"/>
    <cellStyle name="SAPBEXresItem 2 3 2 2" xfId="1395" xr:uid="{00000000-0005-0000-0000-000077050000}"/>
    <cellStyle name="SAPBEXresItem 2 3 3" xfId="1396" xr:uid="{00000000-0005-0000-0000-000078050000}"/>
    <cellStyle name="SAPBEXresItem 2 3 3 2" xfId="1397" xr:uid="{00000000-0005-0000-0000-000079050000}"/>
    <cellStyle name="SAPBEXresItem 2 3 4" xfId="1398" xr:uid="{00000000-0005-0000-0000-00007A050000}"/>
    <cellStyle name="SAPBEXresItem 2 3 4 2" xfId="1399" xr:uid="{00000000-0005-0000-0000-00007B050000}"/>
    <cellStyle name="SAPBEXresItem 2 3 5" xfId="1400" xr:uid="{00000000-0005-0000-0000-00007C050000}"/>
    <cellStyle name="SAPBEXresItem 2 3 5 2" xfId="1401" xr:uid="{00000000-0005-0000-0000-00007D050000}"/>
    <cellStyle name="SAPBEXresItem 2 3 6" xfId="1402" xr:uid="{00000000-0005-0000-0000-00007E050000}"/>
    <cellStyle name="SAPBEXresItem 2 3 6 2" xfId="1403" xr:uid="{00000000-0005-0000-0000-00007F050000}"/>
    <cellStyle name="SAPBEXresItem 2 3 7" xfId="1404" xr:uid="{00000000-0005-0000-0000-000080050000}"/>
    <cellStyle name="SAPBEXresItem 2 3 7 2" xfId="1405" xr:uid="{00000000-0005-0000-0000-000081050000}"/>
    <cellStyle name="SAPBEXresItem 2 3 8" xfId="1406" xr:uid="{00000000-0005-0000-0000-000082050000}"/>
    <cellStyle name="SAPBEXresItem 2 3 9" xfId="1407" xr:uid="{00000000-0005-0000-0000-000083050000}"/>
    <cellStyle name="SAPBEXresItem 2 4" xfId="1408" xr:uid="{00000000-0005-0000-0000-000084050000}"/>
    <cellStyle name="SAPBEXresItem 2 4 2" xfId="1409" xr:uid="{00000000-0005-0000-0000-000085050000}"/>
    <cellStyle name="SAPBEXresItem 2 5" xfId="1410" xr:uid="{00000000-0005-0000-0000-000086050000}"/>
    <cellStyle name="SAPBEXresItem 2 5 2" xfId="1411" xr:uid="{00000000-0005-0000-0000-000087050000}"/>
    <cellStyle name="SAPBEXresItem 2 6" xfId="1412" xr:uid="{00000000-0005-0000-0000-000088050000}"/>
    <cellStyle name="SAPBEXresItem 2 6 2" xfId="1413" xr:uid="{00000000-0005-0000-0000-000089050000}"/>
    <cellStyle name="SAPBEXresItem 2 7" xfId="1414" xr:uid="{00000000-0005-0000-0000-00008A050000}"/>
    <cellStyle name="SAPBEXresItem 2 7 2" xfId="1415" xr:uid="{00000000-0005-0000-0000-00008B050000}"/>
    <cellStyle name="SAPBEXresItem 2 8" xfId="1416" xr:uid="{00000000-0005-0000-0000-00008C050000}"/>
    <cellStyle name="SAPBEXresItem 2 8 2" xfId="1417" xr:uid="{00000000-0005-0000-0000-00008D050000}"/>
    <cellStyle name="SAPBEXresItem 2 9" xfId="1418" xr:uid="{00000000-0005-0000-0000-00008E050000}"/>
    <cellStyle name="SAPBEXresItem 2 9 2" xfId="1419" xr:uid="{00000000-0005-0000-0000-00008F050000}"/>
    <cellStyle name="SAPBEXresItem 3" xfId="1420" xr:uid="{00000000-0005-0000-0000-000090050000}"/>
    <cellStyle name="SAPBEXresItem 3 2" xfId="1421" xr:uid="{00000000-0005-0000-0000-000091050000}"/>
    <cellStyle name="SAPBEXresItem 3 2 2" xfId="1422" xr:uid="{00000000-0005-0000-0000-000092050000}"/>
    <cellStyle name="SAPBEXresItem 3 3" xfId="1423" xr:uid="{00000000-0005-0000-0000-000093050000}"/>
    <cellStyle name="SAPBEXresItem 3 3 2" xfId="1424" xr:uid="{00000000-0005-0000-0000-000094050000}"/>
    <cellStyle name="SAPBEXresItem 3 4" xfId="1425" xr:uid="{00000000-0005-0000-0000-000095050000}"/>
    <cellStyle name="SAPBEXresItem 3 4 2" xfId="1426" xr:uid="{00000000-0005-0000-0000-000096050000}"/>
    <cellStyle name="SAPBEXresItem 3 5" xfId="1427" xr:uid="{00000000-0005-0000-0000-000097050000}"/>
    <cellStyle name="SAPBEXresItem 3 5 2" xfId="1428" xr:uid="{00000000-0005-0000-0000-000098050000}"/>
    <cellStyle name="SAPBEXresItem 3 6" xfId="1429" xr:uid="{00000000-0005-0000-0000-000099050000}"/>
    <cellStyle name="SAPBEXresItem 3 6 2" xfId="1430" xr:uid="{00000000-0005-0000-0000-00009A050000}"/>
    <cellStyle name="SAPBEXresItem 3 7" xfId="1431" xr:uid="{00000000-0005-0000-0000-00009B050000}"/>
    <cellStyle name="SAPBEXresItem 3 7 2" xfId="1432" xr:uid="{00000000-0005-0000-0000-00009C050000}"/>
    <cellStyle name="SAPBEXresItem 3 8" xfId="1433" xr:uid="{00000000-0005-0000-0000-00009D050000}"/>
    <cellStyle name="SAPBEXresItem 3 9" xfId="1434" xr:uid="{00000000-0005-0000-0000-00009E050000}"/>
    <cellStyle name="SAPBEXresItem 4" xfId="1435" xr:uid="{00000000-0005-0000-0000-00009F050000}"/>
    <cellStyle name="SAPBEXresItem 4 2" xfId="1436" xr:uid="{00000000-0005-0000-0000-0000A0050000}"/>
    <cellStyle name="SAPBEXresItem 5" xfId="1437" xr:uid="{00000000-0005-0000-0000-0000A1050000}"/>
    <cellStyle name="SAPBEXresItem 5 2" xfId="1438" xr:uid="{00000000-0005-0000-0000-0000A2050000}"/>
    <cellStyle name="SAPBEXresItem 6" xfId="1439" xr:uid="{00000000-0005-0000-0000-0000A3050000}"/>
    <cellStyle name="SAPBEXresItem 6 2" xfId="1440" xr:uid="{00000000-0005-0000-0000-0000A4050000}"/>
    <cellStyle name="SAPBEXresItem 7" xfId="1441" xr:uid="{00000000-0005-0000-0000-0000A5050000}"/>
    <cellStyle name="SAPBEXresItem 7 2" xfId="1442" xr:uid="{00000000-0005-0000-0000-0000A6050000}"/>
    <cellStyle name="SAPBEXresItem 8" xfId="1443" xr:uid="{00000000-0005-0000-0000-0000A7050000}"/>
    <cellStyle name="SAPBEXresItem 8 2" xfId="1444" xr:uid="{00000000-0005-0000-0000-0000A8050000}"/>
    <cellStyle name="SAPBEXresItem 9" xfId="1445" xr:uid="{00000000-0005-0000-0000-0000A9050000}"/>
    <cellStyle name="SAPBEXresItem 9 2" xfId="1446" xr:uid="{00000000-0005-0000-0000-0000AA050000}"/>
    <cellStyle name="SAPBEXstdData" xfId="1447" xr:uid="{00000000-0005-0000-0000-0000AB050000}"/>
    <cellStyle name="SAPBEXstdData 10" xfId="1448" xr:uid="{00000000-0005-0000-0000-0000AC050000}"/>
    <cellStyle name="SAPBEXstdData 11" xfId="1449" xr:uid="{00000000-0005-0000-0000-0000AD050000}"/>
    <cellStyle name="SAPBEXstdData 2" xfId="1450" xr:uid="{00000000-0005-0000-0000-0000AE050000}"/>
    <cellStyle name="SAPBEXstdData 2 10" xfId="1451" xr:uid="{00000000-0005-0000-0000-0000AF050000}"/>
    <cellStyle name="SAPBEXstdData 2 11" xfId="1452" xr:uid="{00000000-0005-0000-0000-0000B0050000}"/>
    <cellStyle name="SAPBEXstdData 2 2" xfId="1453" xr:uid="{00000000-0005-0000-0000-0000B1050000}"/>
    <cellStyle name="SAPBEXstdData 2 2 2" xfId="1454" xr:uid="{00000000-0005-0000-0000-0000B2050000}"/>
    <cellStyle name="SAPBEXstdData 2 2 2 2" xfId="1455" xr:uid="{00000000-0005-0000-0000-0000B3050000}"/>
    <cellStyle name="SAPBEXstdData 2 2 3" xfId="1456" xr:uid="{00000000-0005-0000-0000-0000B4050000}"/>
    <cellStyle name="SAPBEXstdData 2 2 3 2" xfId="1457" xr:uid="{00000000-0005-0000-0000-0000B5050000}"/>
    <cellStyle name="SAPBEXstdData 2 2 4" xfId="1458" xr:uid="{00000000-0005-0000-0000-0000B6050000}"/>
    <cellStyle name="SAPBEXstdData 2 2 4 2" xfId="1459" xr:uid="{00000000-0005-0000-0000-0000B7050000}"/>
    <cellStyle name="SAPBEXstdData 2 2 5" xfId="1460" xr:uid="{00000000-0005-0000-0000-0000B8050000}"/>
    <cellStyle name="SAPBEXstdData 2 2 5 2" xfId="1461" xr:uid="{00000000-0005-0000-0000-0000B9050000}"/>
    <cellStyle name="SAPBEXstdData 2 2 6" xfId="1462" xr:uid="{00000000-0005-0000-0000-0000BA050000}"/>
    <cellStyle name="SAPBEXstdData 2 2 6 2" xfId="1463" xr:uid="{00000000-0005-0000-0000-0000BB050000}"/>
    <cellStyle name="SAPBEXstdData 2 2 7" xfId="1464" xr:uid="{00000000-0005-0000-0000-0000BC050000}"/>
    <cellStyle name="SAPBEXstdData 2 2 7 2" xfId="1465" xr:uid="{00000000-0005-0000-0000-0000BD050000}"/>
    <cellStyle name="SAPBEXstdData 2 2 8" xfId="1466" xr:uid="{00000000-0005-0000-0000-0000BE050000}"/>
    <cellStyle name="SAPBEXstdData 2 2 9" xfId="1467" xr:uid="{00000000-0005-0000-0000-0000BF050000}"/>
    <cellStyle name="SAPBEXstdData 2 3" xfId="1468" xr:uid="{00000000-0005-0000-0000-0000C0050000}"/>
    <cellStyle name="SAPBEXstdData 2 3 2" xfId="1469" xr:uid="{00000000-0005-0000-0000-0000C1050000}"/>
    <cellStyle name="SAPBEXstdData 2 3 2 2" xfId="1470" xr:uid="{00000000-0005-0000-0000-0000C2050000}"/>
    <cellStyle name="SAPBEXstdData 2 3 3" xfId="1471" xr:uid="{00000000-0005-0000-0000-0000C3050000}"/>
    <cellStyle name="SAPBEXstdData 2 3 3 2" xfId="1472" xr:uid="{00000000-0005-0000-0000-0000C4050000}"/>
    <cellStyle name="SAPBEXstdData 2 3 4" xfId="1473" xr:uid="{00000000-0005-0000-0000-0000C5050000}"/>
    <cellStyle name="SAPBEXstdData 2 3 4 2" xfId="1474" xr:uid="{00000000-0005-0000-0000-0000C6050000}"/>
    <cellStyle name="SAPBEXstdData 2 3 5" xfId="1475" xr:uid="{00000000-0005-0000-0000-0000C7050000}"/>
    <cellStyle name="SAPBEXstdData 2 3 5 2" xfId="1476" xr:uid="{00000000-0005-0000-0000-0000C8050000}"/>
    <cellStyle name="SAPBEXstdData 2 3 6" xfId="1477" xr:uid="{00000000-0005-0000-0000-0000C9050000}"/>
    <cellStyle name="SAPBEXstdData 2 3 6 2" xfId="1478" xr:uid="{00000000-0005-0000-0000-0000CA050000}"/>
    <cellStyle name="SAPBEXstdData 2 3 7" xfId="1479" xr:uid="{00000000-0005-0000-0000-0000CB050000}"/>
    <cellStyle name="SAPBEXstdData 2 3 7 2" xfId="1480" xr:uid="{00000000-0005-0000-0000-0000CC050000}"/>
    <cellStyle name="SAPBEXstdData 2 3 8" xfId="1481" xr:uid="{00000000-0005-0000-0000-0000CD050000}"/>
    <cellStyle name="SAPBEXstdData 2 3 9" xfId="1482" xr:uid="{00000000-0005-0000-0000-0000CE050000}"/>
    <cellStyle name="SAPBEXstdData 2 4" xfId="1483" xr:uid="{00000000-0005-0000-0000-0000CF050000}"/>
    <cellStyle name="SAPBEXstdData 2 4 2" xfId="1484" xr:uid="{00000000-0005-0000-0000-0000D0050000}"/>
    <cellStyle name="SAPBEXstdData 2 5" xfId="1485" xr:uid="{00000000-0005-0000-0000-0000D1050000}"/>
    <cellStyle name="SAPBEXstdData 2 5 2" xfId="1486" xr:uid="{00000000-0005-0000-0000-0000D2050000}"/>
    <cellStyle name="SAPBEXstdData 2 6" xfId="1487" xr:uid="{00000000-0005-0000-0000-0000D3050000}"/>
    <cellStyle name="SAPBEXstdData 2 6 2" xfId="1488" xr:uid="{00000000-0005-0000-0000-0000D4050000}"/>
    <cellStyle name="SAPBEXstdData 2 7" xfId="1489" xr:uid="{00000000-0005-0000-0000-0000D5050000}"/>
    <cellStyle name="SAPBEXstdData 2 7 2" xfId="1490" xr:uid="{00000000-0005-0000-0000-0000D6050000}"/>
    <cellStyle name="SAPBEXstdData 2 8" xfId="1491" xr:uid="{00000000-0005-0000-0000-0000D7050000}"/>
    <cellStyle name="SAPBEXstdData 2 8 2" xfId="1492" xr:uid="{00000000-0005-0000-0000-0000D8050000}"/>
    <cellStyle name="SAPBEXstdData 2 9" xfId="1493" xr:uid="{00000000-0005-0000-0000-0000D9050000}"/>
    <cellStyle name="SAPBEXstdData 2 9 2" xfId="1494" xr:uid="{00000000-0005-0000-0000-0000DA050000}"/>
    <cellStyle name="SAPBEXstdData 3" xfId="1495" xr:uid="{00000000-0005-0000-0000-0000DB050000}"/>
    <cellStyle name="SAPBEXstdData 3 2" xfId="1496" xr:uid="{00000000-0005-0000-0000-0000DC050000}"/>
    <cellStyle name="SAPBEXstdData 3 2 2" xfId="1497" xr:uid="{00000000-0005-0000-0000-0000DD050000}"/>
    <cellStyle name="SAPBEXstdData 3 3" xfId="1498" xr:uid="{00000000-0005-0000-0000-0000DE050000}"/>
    <cellStyle name="SAPBEXstdData 3 3 2" xfId="1499" xr:uid="{00000000-0005-0000-0000-0000DF050000}"/>
    <cellStyle name="SAPBEXstdData 3 4" xfId="1500" xr:uid="{00000000-0005-0000-0000-0000E0050000}"/>
    <cellStyle name="SAPBEXstdData 3 4 2" xfId="1501" xr:uid="{00000000-0005-0000-0000-0000E1050000}"/>
    <cellStyle name="SAPBEXstdData 3 5" xfId="1502" xr:uid="{00000000-0005-0000-0000-0000E2050000}"/>
    <cellStyle name="SAPBEXstdData 3 5 2" xfId="1503" xr:uid="{00000000-0005-0000-0000-0000E3050000}"/>
    <cellStyle name="SAPBEXstdData 3 6" xfId="1504" xr:uid="{00000000-0005-0000-0000-0000E4050000}"/>
    <cellStyle name="SAPBEXstdData 3 6 2" xfId="1505" xr:uid="{00000000-0005-0000-0000-0000E5050000}"/>
    <cellStyle name="SAPBEXstdData 3 7" xfId="1506" xr:uid="{00000000-0005-0000-0000-0000E6050000}"/>
    <cellStyle name="SAPBEXstdData 3 7 2" xfId="1507" xr:uid="{00000000-0005-0000-0000-0000E7050000}"/>
    <cellStyle name="SAPBEXstdData 3 8" xfId="1508" xr:uid="{00000000-0005-0000-0000-0000E8050000}"/>
    <cellStyle name="SAPBEXstdData 3 9" xfId="1509" xr:uid="{00000000-0005-0000-0000-0000E9050000}"/>
    <cellStyle name="SAPBEXstdData 4" xfId="1510" xr:uid="{00000000-0005-0000-0000-0000EA050000}"/>
    <cellStyle name="SAPBEXstdData 4 2" xfId="1511" xr:uid="{00000000-0005-0000-0000-0000EB050000}"/>
    <cellStyle name="SAPBEXstdData 5" xfId="1512" xr:uid="{00000000-0005-0000-0000-0000EC050000}"/>
    <cellStyle name="SAPBEXstdData 5 2" xfId="1513" xr:uid="{00000000-0005-0000-0000-0000ED050000}"/>
    <cellStyle name="SAPBEXstdData 6" xfId="1514" xr:uid="{00000000-0005-0000-0000-0000EE050000}"/>
    <cellStyle name="SAPBEXstdData 6 2" xfId="1515" xr:uid="{00000000-0005-0000-0000-0000EF050000}"/>
    <cellStyle name="SAPBEXstdData 7" xfId="1516" xr:uid="{00000000-0005-0000-0000-0000F0050000}"/>
    <cellStyle name="SAPBEXstdData 7 2" xfId="1517" xr:uid="{00000000-0005-0000-0000-0000F1050000}"/>
    <cellStyle name="SAPBEXstdData 8" xfId="1518" xr:uid="{00000000-0005-0000-0000-0000F2050000}"/>
    <cellStyle name="SAPBEXstdData 8 2" xfId="1519" xr:uid="{00000000-0005-0000-0000-0000F3050000}"/>
    <cellStyle name="SAPBEXstdData 9" xfId="1520" xr:uid="{00000000-0005-0000-0000-0000F4050000}"/>
    <cellStyle name="SAPBEXstdData 9 2" xfId="1521" xr:uid="{00000000-0005-0000-0000-0000F5050000}"/>
    <cellStyle name="SAPBEXstdDataEmph" xfId="1522" xr:uid="{00000000-0005-0000-0000-0000F6050000}"/>
    <cellStyle name="SAPBEXstdDataEmph 10" xfId="1523" xr:uid="{00000000-0005-0000-0000-0000F7050000}"/>
    <cellStyle name="SAPBEXstdDataEmph 11" xfId="1524" xr:uid="{00000000-0005-0000-0000-0000F8050000}"/>
    <cellStyle name="SAPBEXstdDataEmph 2" xfId="1525" xr:uid="{00000000-0005-0000-0000-0000F9050000}"/>
    <cellStyle name="SAPBEXstdDataEmph 2 10" xfId="1526" xr:uid="{00000000-0005-0000-0000-0000FA050000}"/>
    <cellStyle name="SAPBEXstdDataEmph 2 11" xfId="1527" xr:uid="{00000000-0005-0000-0000-0000FB050000}"/>
    <cellStyle name="SAPBEXstdDataEmph 2 2" xfId="1528" xr:uid="{00000000-0005-0000-0000-0000FC050000}"/>
    <cellStyle name="SAPBEXstdDataEmph 2 2 2" xfId="1529" xr:uid="{00000000-0005-0000-0000-0000FD050000}"/>
    <cellStyle name="SAPBEXstdDataEmph 2 2 2 2" xfId="1530" xr:uid="{00000000-0005-0000-0000-0000FE050000}"/>
    <cellStyle name="SAPBEXstdDataEmph 2 2 3" xfId="1531" xr:uid="{00000000-0005-0000-0000-0000FF050000}"/>
    <cellStyle name="SAPBEXstdDataEmph 2 2 3 2" xfId="1532" xr:uid="{00000000-0005-0000-0000-000000060000}"/>
    <cellStyle name="SAPBEXstdDataEmph 2 2 4" xfId="1533" xr:uid="{00000000-0005-0000-0000-000001060000}"/>
    <cellStyle name="SAPBEXstdDataEmph 2 2 4 2" xfId="1534" xr:uid="{00000000-0005-0000-0000-000002060000}"/>
    <cellStyle name="SAPBEXstdDataEmph 2 2 5" xfId="1535" xr:uid="{00000000-0005-0000-0000-000003060000}"/>
    <cellStyle name="SAPBEXstdDataEmph 2 2 5 2" xfId="1536" xr:uid="{00000000-0005-0000-0000-000004060000}"/>
    <cellStyle name="SAPBEXstdDataEmph 2 2 6" xfId="1537" xr:uid="{00000000-0005-0000-0000-000005060000}"/>
    <cellStyle name="SAPBEXstdDataEmph 2 2 6 2" xfId="1538" xr:uid="{00000000-0005-0000-0000-000006060000}"/>
    <cellStyle name="SAPBEXstdDataEmph 2 2 7" xfId="1539" xr:uid="{00000000-0005-0000-0000-000007060000}"/>
    <cellStyle name="SAPBEXstdDataEmph 2 2 7 2" xfId="1540" xr:uid="{00000000-0005-0000-0000-000008060000}"/>
    <cellStyle name="SAPBEXstdDataEmph 2 2 8" xfId="1541" xr:uid="{00000000-0005-0000-0000-000009060000}"/>
    <cellStyle name="SAPBEXstdDataEmph 2 2 9" xfId="1542" xr:uid="{00000000-0005-0000-0000-00000A060000}"/>
    <cellStyle name="SAPBEXstdDataEmph 2 3" xfId="1543" xr:uid="{00000000-0005-0000-0000-00000B060000}"/>
    <cellStyle name="SAPBEXstdDataEmph 2 3 2" xfId="1544" xr:uid="{00000000-0005-0000-0000-00000C060000}"/>
    <cellStyle name="SAPBEXstdDataEmph 2 3 2 2" xfId="1545" xr:uid="{00000000-0005-0000-0000-00000D060000}"/>
    <cellStyle name="SAPBEXstdDataEmph 2 3 3" xfId="1546" xr:uid="{00000000-0005-0000-0000-00000E060000}"/>
    <cellStyle name="SAPBEXstdDataEmph 2 3 3 2" xfId="1547" xr:uid="{00000000-0005-0000-0000-00000F060000}"/>
    <cellStyle name="SAPBEXstdDataEmph 2 3 4" xfId="1548" xr:uid="{00000000-0005-0000-0000-000010060000}"/>
    <cellStyle name="SAPBEXstdDataEmph 2 3 4 2" xfId="1549" xr:uid="{00000000-0005-0000-0000-000011060000}"/>
    <cellStyle name="SAPBEXstdDataEmph 2 3 5" xfId="1550" xr:uid="{00000000-0005-0000-0000-000012060000}"/>
    <cellStyle name="SAPBEXstdDataEmph 2 3 5 2" xfId="1551" xr:uid="{00000000-0005-0000-0000-000013060000}"/>
    <cellStyle name="SAPBEXstdDataEmph 2 3 6" xfId="1552" xr:uid="{00000000-0005-0000-0000-000014060000}"/>
    <cellStyle name="SAPBEXstdDataEmph 2 3 6 2" xfId="1553" xr:uid="{00000000-0005-0000-0000-000015060000}"/>
    <cellStyle name="SAPBEXstdDataEmph 2 3 7" xfId="1554" xr:uid="{00000000-0005-0000-0000-000016060000}"/>
    <cellStyle name="SAPBEXstdDataEmph 2 3 7 2" xfId="1555" xr:uid="{00000000-0005-0000-0000-000017060000}"/>
    <cellStyle name="SAPBEXstdDataEmph 2 3 8" xfId="1556" xr:uid="{00000000-0005-0000-0000-000018060000}"/>
    <cellStyle name="SAPBEXstdDataEmph 2 3 9" xfId="1557" xr:uid="{00000000-0005-0000-0000-000019060000}"/>
    <cellStyle name="SAPBEXstdDataEmph 2 4" xfId="1558" xr:uid="{00000000-0005-0000-0000-00001A060000}"/>
    <cellStyle name="SAPBEXstdDataEmph 2 4 2" xfId="1559" xr:uid="{00000000-0005-0000-0000-00001B060000}"/>
    <cellStyle name="SAPBEXstdDataEmph 2 5" xfId="1560" xr:uid="{00000000-0005-0000-0000-00001C060000}"/>
    <cellStyle name="SAPBEXstdDataEmph 2 5 2" xfId="1561" xr:uid="{00000000-0005-0000-0000-00001D060000}"/>
    <cellStyle name="SAPBEXstdDataEmph 2 6" xfId="1562" xr:uid="{00000000-0005-0000-0000-00001E060000}"/>
    <cellStyle name="SAPBEXstdDataEmph 2 6 2" xfId="1563" xr:uid="{00000000-0005-0000-0000-00001F060000}"/>
    <cellStyle name="SAPBEXstdDataEmph 2 7" xfId="1564" xr:uid="{00000000-0005-0000-0000-000020060000}"/>
    <cellStyle name="SAPBEXstdDataEmph 2 7 2" xfId="1565" xr:uid="{00000000-0005-0000-0000-000021060000}"/>
    <cellStyle name="SAPBEXstdDataEmph 2 8" xfId="1566" xr:uid="{00000000-0005-0000-0000-000022060000}"/>
    <cellStyle name="SAPBEXstdDataEmph 2 8 2" xfId="1567" xr:uid="{00000000-0005-0000-0000-000023060000}"/>
    <cellStyle name="SAPBEXstdDataEmph 2 9" xfId="1568" xr:uid="{00000000-0005-0000-0000-000024060000}"/>
    <cellStyle name="SAPBEXstdDataEmph 2 9 2" xfId="1569" xr:uid="{00000000-0005-0000-0000-000025060000}"/>
    <cellStyle name="SAPBEXstdDataEmph 3" xfId="1570" xr:uid="{00000000-0005-0000-0000-000026060000}"/>
    <cellStyle name="SAPBEXstdDataEmph 3 2" xfId="1571" xr:uid="{00000000-0005-0000-0000-000027060000}"/>
    <cellStyle name="SAPBEXstdDataEmph 3 2 2" xfId="1572" xr:uid="{00000000-0005-0000-0000-000028060000}"/>
    <cellStyle name="SAPBEXstdDataEmph 3 3" xfId="1573" xr:uid="{00000000-0005-0000-0000-000029060000}"/>
    <cellStyle name="SAPBEXstdDataEmph 3 3 2" xfId="1574" xr:uid="{00000000-0005-0000-0000-00002A060000}"/>
    <cellStyle name="SAPBEXstdDataEmph 3 4" xfId="1575" xr:uid="{00000000-0005-0000-0000-00002B060000}"/>
    <cellStyle name="SAPBEXstdDataEmph 3 4 2" xfId="1576" xr:uid="{00000000-0005-0000-0000-00002C060000}"/>
    <cellStyle name="SAPBEXstdDataEmph 3 5" xfId="1577" xr:uid="{00000000-0005-0000-0000-00002D060000}"/>
    <cellStyle name="SAPBEXstdDataEmph 3 5 2" xfId="1578" xr:uid="{00000000-0005-0000-0000-00002E060000}"/>
    <cellStyle name="SAPBEXstdDataEmph 3 6" xfId="1579" xr:uid="{00000000-0005-0000-0000-00002F060000}"/>
    <cellStyle name="SAPBEXstdDataEmph 3 6 2" xfId="1580" xr:uid="{00000000-0005-0000-0000-000030060000}"/>
    <cellStyle name="SAPBEXstdDataEmph 3 7" xfId="1581" xr:uid="{00000000-0005-0000-0000-000031060000}"/>
    <cellStyle name="SAPBEXstdDataEmph 3 7 2" xfId="1582" xr:uid="{00000000-0005-0000-0000-000032060000}"/>
    <cellStyle name="SAPBEXstdDataEmph 3 8" xfId="1583" xr:uid="{00000000-0005-0000-0000-000033060000}"/>
    <cellStyle name="SAPBEXstdDataEmph 3 9" xfId="1584" xr:uid="{00000000-0005-0000-0000-000034060000}"/>
    <cellStyle name="SAPBEXstdDataEmph 4" xfId="1585" xr:uid="{00000000-0005-0000-0000-000035060000}"/>
    <cellStyle name="SAPBEXstdDataEmph 4 2" xfId="1586" xr:uid="{00000000-0005-0000-0000-000036060000}"/>
    <cellStyle name="SAPBEXstdDataEmph 5" xfId="1587" xr:uid="{00000000-0005-0000-0000-000037060000}"/>
    <cellStyle name="SAPBEXstdDataEmph 5 2" xfId="1588" xr:uid="{00000000-0005-0000-0000-000038060000}"/>
    <cellStyle name="SAPBEXstdDataEmph 6" xfId="1589" xr:uid="{00000000-0005-0000-0000-000039060000}"/>
    <cellStyle name="SAPBEXstdDataEmph 6 2" xfId="1590" xr:uid="{00000000-0005-0000-0000-00003A060000}"/>
    <cellStyle name="SAPBEXstdDataEmph 7" xfId="1591" xr:uid="{00000000-0005-0000-0000-00003B060000}"/>
    <cellStyle name="SAPBEXstdDataEmph 7 2" xfId="1592" xr:uid="{00000000-0005-0000-0000-00003C060000}"/>
    <cellStyle name="SAPBEXstdDataEmph 8" xfId="1593" xr:uid="{00000000-0005-0000-0000-00003D060000}"/>
    <cellStyle name="SAPBEXstdDataEmph 8 2" xfId="1594" xr:uid="{00000000-0005-0000-0000-00003E060000}"/>
    <cellStyle name="SAPBEXstdDataEmph 9" xfId="1595" xr:uid="{00000000-0005-0000-0000-00003F060000}"/>
    <cellStyle name="SAPBEXstdDataEmph 9 2" xfId="1596" xr:uid="{00000000-0005-0000-0000-000040060000}"/>
    <cellStyle name="SAPBEXstdItem" xfId="1597" xr:uid="{00000000-0005-0000-0000-000041060000}"/>
    <cellStyle name="SAPBEXstdItem 10" xfId="1598" xr:uid="{00000000-0005-0000-0000-000042060000}"/>
    <cellStyle name="SAPBEXstdItem 11" xfId="1599" xr:uid="{00000000-0005-0000-0000-000043060000}"/>
    <cellStyle name="SAPBEXstdItem 2" xfId="1600" xr:uid="{00000000-0005-0000-0000-000044060000}"/>
    <cellStyle name="SAPBEXstdItem 2 10" xfId="1601" xr:uid="{00000000-0005-0000-0000-000045060000}"/>
    <cellStyle name="SAPBEXstdItem 2 11" xfId="1602" xr:uid="{00000000-0005-0000-0000-000046060000}"/>
    <cellStyle name="SAPBEXstdItem 2 2" xfId="1603" xr:uid="{00000000-0005-0000-0000-000047060000}"/>
    <cellStyle name="SAPBEXstdItem 2 2 2" xfId="1604" xr:uid="{00000000-0005-0000-0000-000048060000}"/>
    <cellStyle name="SAPBEXstdItem 2 2 2 2" xfId="1605" xr:uid="{00000000-0005-0000-0000-000049060000}"/>
    <cellStyle name="SAPBEXstdItem 2 2 3" xfId="1606" xr:uid="{00000000-0005-0000-0000-00004A060000}"/>
    <cellStyle name="SAPBEXstdItem 2 2 3 2" xfId="1607" xr:uid="{00000000-0005-0000-0000-00004B060000}"/>
    <cellStyle name="SAPBEXstdItem 2 2 4" xfId="1608" xr:uid="{00000000-0005-0000-0000-00004C060000}"/>
    <cellStyle name="SAPBEXstdItem 2 2 4 2" xfId="1609" xr:uid="{00000000-0005-0000-0000-00004D060000}"/>
    <cellStyle name="SAPBEXstdItem 2 2 5" xfId="1610" xr:uid="{00000000-0005-0000-0000-00004E060000}"/>
    <cellStyle name="SAPBEXstdItem 2 2 5 2" xfId="1611" xr:uid="{00000000-0005-0000-0000-00004F060000}"/>
    <cellStyle name="SAPBEXstdItem 2 2 6" xfId="1612" xr:uid="{00000000-0005-0000-0000-000050060000}"/>
    <cellStyle name="SAPBEXstdItem 2 2 6 2" xfId="1613" xr:uid="{00000000-0005-0000-0000-000051060000}"/>
    <cellStyle name="SAPBEXstdItem 2 2 7" xfId="1614" xr:uid="{00000000-0005-0000-0000-000052060000}"/>
    <cellStyle name="SAPBEXstdItem 2 2 7 2" xfId="1615" xr:uid="{00000000-0005-0000-0000-000053060000}"/>
    <cellStyle name="SAPBEXstdItem 2 2 8" xfId="1616" xr:uid="{00000000-0005-0000-0000-000054060000}"/>
    <cellStyle name="SAPBEXstdItem 2 2 9" xfId="1617" xr:uid="{00000000-0005-0000-0000-000055060000}"/>
    <cellStyle name="SAPBEXstdItem 2 3" xfId="1618" xr:uid="{00000000-0005-0000-0000-000056060000}"/>
    <cellStyle name="SAPBEXstdItem 2 3 2" xfId="1619" xr:uid="{00000000-0005-0000-0000-000057060000}"/>
    <cellStyle name="SAPBEXstdItem 2 3 2 2" xfId="1620" xr:uid="{00000000-0005-0000-0000-000058060000}"/>
    <cellStyle name="SAPBEXstdItem 2 3 3" xfId="1621" xr:uid="{00000000-0005-0000-0000-000059060000}"/>
    <cellStyle name="SAPBEXstdItem 2 3 3 2" xfId="1622" xr:uid="{00000000-0005-0000-0000-00005A060000}"/>
    <cellStyle name="SAPBEXstdItem 2 3 4" xfId="1623" xr:uid="{00000000-0005-0000-0000-00005B060000}"/>
    <cellStyle name="SAPBEXstdItem 2 3 4 2" xfId="1624" xr:uid="{00000000-0005-0000-0000-00005C060000}"/>
    <cellStyle name="SAPBEXstdItem 2 3 5" xfId="1625" xr:uid="{00000000-0005-0000-0000-00005D060000}"/>
    <cellStyle name="SAPBEXstdItem 2 3 5 2" xfId="1626" xr:uid="{00000000-0005-0000-0000-00005E060000}"/>
    <cellStyle name="SAPBEXstdItem 2 3 6" xfId="1627" xr:uid="{00000000-0005-0000-0000-00005F060000}"/>
    <cellStyle name="SAPBEXstdItem 2 3 6 2" xfId="1628" xr:uid="{00000000-0005-0000-0000-000060060000}"/>
    <cellStyle name="SAPBEXstdItem 2 3 7" xfId="1629" xr:uid="{00000000-0005-0000-0000-000061060000}"/>
    <cellStyle name="SAPBEXstdItem 2 3 7 2" xfId="1630" xr:uid="{00000000-0005-0000-0000-000062060000}"/>
    <cellStyle name="SAPBEXstdItem 2 3 8" xfId="1631" xr:uid="{00000000-0005-0000-0000-000063060000}"/>
    <cellStyle name="SAPBEXstdItem 2 3 9" xfId="1632" xr:uid="{00000000-0005-0000-0000-000064060000}"/>
    <cellStyle name="SAPBEXstdItem 2 4" xfId="1633" xr:uid="{00000000-0005-0000-0000-000065060000}"/>
    <cellStyle name="SAPBEXstdItem 2 4 2" xfId="1634" xr:uid="{00000000-0005-0000-0000-000066060000}"/>
    <cellStyle name="SAPBEXstdItem 2 5" xfId="1635" xr:uid="{00000000-0005-0000-0000-000067060000}"/>
    <cellStyle name="SAPBEXstdItem 2 5 2" xfId="1636" xr:uid="{00000000-0005-0000-0000-000068060000}"/>
    <cellStyle name="SAPBEXstdItem 2 6" xfId="1637" xr:uid="{00000000-0005-0000-0000-000069060000}"/>
    <cellStyle name="SAPBEXstdItem 2 6 2" xfId="1638" xr:uid="{00000000-0005-0000-0000-00006A060000}"/>
    <cellStyle name="SAPBEXstdItem 2 7" xfId="1639" xr:uid="{00000000-0005-0000-0000-00006B060000}"/>
    <cellStyle name="SAPBEXstdItem 2 7 2" xfId="1640" xr:uid="{00000000-0005-0000-0000-00006C060000}"/>
    <cellStyle name="SAPBEXstdItem 2 8" xfId="1641" xr:uid="{00000000-0005-0000-0000-00006D060000}"/>
    <cellStyle name="SAPBEXstdItem 2 8 2" xfId="1642" xr:uid="{00000000-0005-0000-0000-00006E060000}"/>
    <cellStyle name="SAPBEXstdItem 2 9" xfId="1643" xr:uid="{00000000-0005-0000-0000-00006F060000}"/>
    <cellStyle name="SAPBEXstdItem 2 9 2" xfId="1644" xr:uid="{00000000-0005-0000-0000-000070060000}"/>
    <cellStyle name="SAPBEXstdItem 3" xfId="1645" xr:uid="{00000000-0005-0000-0000-000071060000}"/>
    <cellStyle name="SAPBEXstdItem 3 2" xfId="1646" xr:uid="{00000000-0005-0000-0000-000072060000}"/>
    <cellStyle name="SAPBEXstdItem 3 2 2" xfId="1647" xr:uid="{00000000-0005-0000-0000-000073060000}"/>
    <cellStyle name="SAPBEXstdItem 3 3" xfId="1648" xr:uid="{00000000-0005-0000-0000-000074060000}"/>
    <cellStyle name="SAPBEXstdItem 3 3 2" xfId="1649" xr:uid="{00000000-0005-0000-0000-000075060000}"/>
    <cellStyle name="SAPBEXstdItem 3 4" xfId="1650" xr:uid="{00000000-0005-0000-0000-000076060000}"/>
    <cellStyle name="SAPBEXstdItem 3 4 2" xfId="1651" xr:uid="{00000000-0005-0000-0000-000077060000}"/>
    <cellStyle name="SAPBEXstdItem 3 5" xfId="1652" xr:uid="{00000000-0005-0000-0000-000078060000}"/>
    <cellStyle name="SAPBEXstdItem 3 5 2" xfId="1653" xr:uid="{00000000-0005-0000-0000-000079060000}"/>
    <cellStyle name="SAPBEXstdItem 3 6" xfId="1654" xr:uid="{00000000-0005-0000-0000-00007A060000}"/>
    <cellStyle name="SAPBEXstdItem 3 6 2" xfId="1655" xr:uid="{00000000-0005-0000-0000-00007B060000}"/>
    <cellStyle name="SAPBEXstdItem 3 7" xfId="1656" xr:uid="{00000000-0005-0000-0000-00007C060000}"/>
    <cellStyle name="SAPBEXstdItem 3 7 2" xfId="1657" xr:uid="{00000000-0005-0000-0000-00007D060000}"/>
    <cellStyle name="SAPBEXstdItem 3 8" xfId="1658" xr:uid="{00000000-0005-0000-0000-00007E060000}"/>
    <cellStyle name="SAPBEXstdItem 3 9" xfId="1659" xr:uid="{00000000-0005-0000-0000-00007F060000}"/>
    <cellStyle name="SAPBEXstdItem 4" xfId="1660" xr:uid="{00000000-0005-0000-0000-000080060000}"/>
    <cellStyle name="SAPBEXstdItem 4 2" xfId="1661" xr:uid="{00000000-0005-0000-0000-000081060000}"/>
    <cellStyle name="SAPBEXstdItem 5" xfId="1662" xr:uid="{00000000-0005-0000-0000-000082060000}"/>
    <cellStyle name="SAPBEXstdItem 5 2" xfId="1663" xr:uid="{00000000-0005-0000-0000-000083060000}"/>
    <cellStyle name="SAPBEXstdItem 6" xfId="1664" xr:uid="{00000000-0005-0000-0000-000084060000}"/>
    <cellStyle name="SAPBEXstdItem 6 2" xfId="1665" xr:uid="{00000000-0005-0000-0000-000085060000}"/>
    <cellStyle name="SAPBEXstdItem 7" xfId="1666" xr:uid="{00000000-0005-0000-0000-000086060000}"/>
    <cellStyle name="SAPBEXstdItem 7 2" xfId="1667" xr:uid="{00000000-0005-0000-0000-000087060000}"/>
    <cellStyle name="SAPBEXstdItem 8" xfId="1668" xr:uid="{00000000-0005-0000-0000-000088060000}"/>
    <cellStyle name="SAPBEXstdItem 8 2" xfId="1669" xr:uid="{00000000-0005-0000-0000-000089060000}"/>
    <cellStyle name="SAPBEXstdItem 9" xfId="1670" xr:uid="{00000000-0005-0000-0000-00008A060000}"/>
    <cellStyle name="SAPBEXstdItem 9 2" xfId="1671" xr:uid="{00000000-0005-0000-0000-00008B060000}"/>
    <cellStyle name="SAPBEXtitle" xfId="1672" xr:uid="{00000000-0005-0000-0000-00008C060000}"/>
    <cellStyle name="SAPBEXtitle 10" xfId="1673" xr:uid="{00000000-0005-0000-0000-00008D060000}"/>
    <cellStyle name="SAPBEXtitle 11" xfId="1674" xr:uid="{00000000-0005-0000-0000-00008E060000}"/>
    <cellStyle name="SAPBEXtitle 2" xfId="1675" xr:uid="{00000000-0005-0000-0000-00008F060000}"/>
    <cellStyle name="SAPBEXtitle 2 10" xfId="1676" xr:uid="{00000000-0005-0000-0000-000090060000}"/>
    <cellStyle name="SAPBEXtitle 2 11" xfId="1677" xr:uid="{00000000-0005-0000-0000-000091060000}"/>
    <cellStyle name="SAPBEXtitle 2 2" xfId="1678" xr:uid="{00000000-0005-0000-0000-000092060000}"/>
    <cellStyle name="SAPBEXtitle 2 2 2" xfId="1679" xr:uid="{00000000-0005-0000-0000-000093060000}"/>
    <cellStyle name="SAPBEXtitle 2 2 2 2" xfId="1680" xr:uid="{00000000-0005-0000-0000-000094060000}"/>
    <cellStyle name="SAPBEXtitle 2 2 3" xfId="1681" xr:uid="{00000000-0005-0000-0000-000095060000}"/>
    <cellStyle name="SAPBEXtitle 2 2 3 2" xfId="1682" xr:uid="{00000000-0005-0000-0000-000096060000}"/>
    <cellStyle name="SAPBEXtitle 2 2 4" xfId="1683" xr:uid="{00000000-0005-0000-0000-000097060000}"/>
    <cellStyle name="SAPBEXtitle 2 2 4 2" xfId="1684" xr:uid="{00000000-0005-0000-0000-000098060000}"/>
    <cellStyle name="SAPBEXtitle 2 2 5" xfId="1685" xr:uid="{00000000-0005-0000-0000-000099060000}"/>
    <cellStyle name="SAPBEXtitle 2 2 5 2" xfId="1686" xr:uid="{00000000-0005-0000-0000-00009A060000}"/>
    <cellStyle name="SAPBEXtitle 2 2 6" xfId="1687" xr:uid="{00000000-0005-0000-0000-00009B060000}"/>
    <cellStyle name="SAPBEXtitle 2 2 6 2" xfId="1688" xr:uid="{00000000-0005-0000-0000-00009C060000}"/>
    <cellStyle name="SAPBEXtitle 2 2 7" xfId="1689" xr:uid="{00000000-0005-0000-0000-00009D060000}"/>
    <cellStyle name="SAPBEXtitle 2 2 7 2" xfId="1690" xr:uid="{00000000-0005-0000-0000-00009E060000}"/>
    <cellStyle name="SAPBEXtitle 2 2 8" xfId="1691" xr:uid="{00000000-0005-0000-0000-00009F060000}"/>
    <cellStyle name="SAPBEXtitle 2 2 9" xfId="1692" xr:uid="{00000000-0005-0000-0000-0000A0060000}"/>
    <cellStyle name="SAPBEXtitle 2 3" xfId="1693" xr:uid="{00000000-0005-0000-0000-0000A1060000}"/>
    <cellStyle name="SAPBEXtitle 2 3 2" xfId="1694" xr:uid="{00000000-0005-0000-0000-0000A2060000}"/>
    <cellStyle name="SAPBEXtitle 2 3 2 2" xfId="1695" xr:uid="{00000000-0005-0000-0000-0000A3060000}"/>
    <cellStyle name="SAPBEXtitle 2 3 3" xfId="1696" xr:uid="{00000000-0005-0000-0000-0000A4060000}"/>
    <cellStyle name="SAPBEXtitle 2 3 3 2" xfId="1697" xr:uid="{00000000-0005-0000-0000-0000A5060000}"/>
    <cellStyle name="SAPBEXtitle 2 3 4" xfId="1698" xr:uid="{00000000-0005-0000-0000-0000A6060000}"/>
    <cellStyle name="SAPBEXtitle 2 3 4 2" xfId="1699" xr:uid="{00000000-0005-0000-0000-0000A7060000}"/>
    <cellStyle name="SAPBEXtitle 2 3 5" xfId="1700" xr:uid="{00000000-0005-0000-0000-0000A8060000}"/>
    <cellStyle name="SAPBEXtitle 2 3 5 2" xfId="1701" xr:uid="{00000000-0005-0000-0000-0000A9060000}"/>
    <cellStyle name="SAPBEXtitle 2 3 6" xfId="1702" xr:uid="{00000000-0005-0000-0000-0000AA060000}"/>
    <cellStyle name="SAPBEXtitle 2 3 6 2" xfId="1703" xr:uid="{00000000-0005-0000-0000-0000AB060000}"/>
    <cellStyle name="SAPBEXtitle 2 3 7" xfId="1704" xr:uid="{00000000-0005-0000-0000-0000AC060000}"/>
    <cellStyle name="SAPBEXtitle 2 3 7 2" xfId="1705" xr:uid="{00000000-0005-0000-0000-0000AD060000}"/>
    <cellStyle name="SAPBEXtitle 2 3 8" xfId="1706" xr:uid="{00000000-0005-0000-0000-0000AE060000}"/>
    <cellStyle name="SAPBEXtitle 2 3 9" xfId="1707" xr:uid="{00000000-0005-0000-0000-0000AF060000}"/>
    <cellStyle name="SAPBEXtitle 2 4" xfId="1708" xr:uid="{00000000-0005-0000-0000-0000B0060000}"/>
    <cellStyle name="SAPBEXtitle 2 4 2" xfId="1709" xr:uid="{00000000-0005-0000-0000-0000B1060000}"/>
    <cellStyle name="SAPBEXtitle 2 5" xfId="1710" xr:uid="{00000000-0005-0000-0000-0000B2060000}"/>
    <cellStyle name="SAPBEXtitle 2 5 2" xfId="1711" xr:uid="{00000000-0005-0000-0000-0000B3060000}"/>
    <cellStyle name="SAPBEXtitle 2 6" xfId="1712" xr:uid="{00000000-0005-0000-0000-0000B4060000}"/>
    <cellStyle name="SAPBEXtitle 2 6 2" xfId="1713" xr:uid="{00000000-0005-0000-0000-0000B5060000}"/>
    <cellStyle name="SAPBEXtitle 2 7" xfId="1714" xr:uid="{00000000-0005-0000-0000-0000B6060000}"/>
    <cellStyle name="SAPBEXtitle 2 7 2" xfId="1715" xr:uid="{00000000-0005-0000-0000-0000B7060000}"/>
    <cellStyle name="SAPBEXtitle 2 8" xfId="1716" xr:uid="{00000000-0005-0000-0000-0000B8060000}"/>
    <cellStyle name="SAPBEXtitle 2 8 2" xfId="1717" xr:uid="{00000000-0005-0000-0000-0000B9060000}"/>
    <cellStyle name="SAPBEXtitle 2 9" xfId="1718" xr:uid="{00000000-0005-0000-0000-0000BA060000}"/>
    <cellStyle name="SAPBEXtitle 2 9 2" xfId="1719" xr:uid="{00000000-0005-0000-0000-0000BB060000}"/>
    <cellStyle name="SAPBEXtitle 3" xfId="1720" xr:uid="{00000000-0005-0000-0000-0000BC060000}"/>
    <cellStyle name="SAPBEXtitle 3 2" xfId="1721" xr:uid="{00000000-0005-0000-0000-0000BD060000}"/>
    <cellStyle name="SAPBEXtitle 3 2 2" xfId="1722" xr:uid="{00000000-0005-0000-0000-0000BE060000}"/>
    <cellStyle name="SAPBEXtitle 3 3" xfId="1723" xr:uid="{00000000-0005-0000-0000-0000BF060000}"/>
    <cellStyle name="SAPBEXtitle 3 3 2" xfId="1724" xr:uid="{00000000-0005-0000-0000-0000C0060000}"/>
    <cellStyle name="SAPBEXtitle 3 4" xfId="1725" xr:uid="{00000000-0005-0000-0000-0000C1060000}"/>
    <cellStyle name="SAPBEXtitle 3 4 2" xfId="1726" xr:uid="{00000000-0005-0000-0000-0000C2060000}"/>
    <cellStyle name="SAPBEXtitle 3 5" xfId="1727" xr:uid="{00000000-0005-0000-0000-0000C3060000}"/>
    <cellStyle name="SAPBEXtitle 3 5 2" xfId="1728" xr:uid="{00000000-0005-0000-0000-0000C4060000}"/>
    <cellStyle name="SAPBEXtitle 3 6" xfId="1729" xr:uid="{00000000-0005-0000-0000-0000C5060000}"/>
    <cellStyle name="SAPBEXtitle 3 6 2" xfId="1730" xr:uid="{00000000-0005-0000-0000-0000C6060000}"/>
    <cellStyle name="SAPBEXtitle 3 7" xfId="1731" xr:uid="{00000000-0005-0000-0000-0000C7060000}"/>
    <cellStyle name="SAPBEXtitle 3 7 2" xfId="1732" xr:uid="{00000000-0005-0000-0000-0000C8060000}"/>
    <cellStyle name="SAPBEXtitle 3 8" xfId="1733" xr:uid="{00000000-0005-0000-0000-0000C9060000}"/>
    <cellStyle name="SAPBEXtitle 3 9" xfId="1734" xr:uid="{00000000-0005-0000-0000-0000CA060000}"/>
    <cellStyle name="SAPBEXtitle 4" xfId="1735" xr:uid="{00000000-0005-0000-0000-0000CB060000}"/>
    <cellStyle name="SAPBEXtitle 4 2" xfId="1736" xr:uid="{00000000-0005-0000-0000-0000CC060000}"/>
    <cellStyle name="SAPBEXtitle 5" xfId="1737" xr:uid="{00000000-0005-0000-0000-0000CD060000}"/>
    <cellStyle name="SAPBEXtitle 5 2" xfId="1738" xr:uid="{00000000-0005-0000-0000-0000CE060000}"/>
    <cellStyle name="SAPBEXtitle 6" xfId="1739" xr:uid="{00000000-0005-0000-0000-0000CF060000}"/>
    <cellStyle name="SAPBEXtitle 6 2" xfId="1740" xr:uid="{00000000-0005-0000-0000-0000D0060000}"/>
    <cellStyle name="SAPBEXtitle 7" xfId="1741" xr:uid="{00000000-0005-0000-0000-0000D1060000}"/>
    <cellStyle name="SAPBEXtitle 7 2" xfId="1742" xr:uid="{00000000-0005-0000-0000-0000D2060000}"/>
    <cellStyle name="SAPBEXtitle 8" xfId="1743" xr:uid="{00000000-0005-0000-0000-0000D3060000}"/>
    <cellStyle name="SAPBEXtitle 8 2" xfId="1744" xr:uid="{00000000-0005-0000-0000-0000D4060000}"/>
    <cellStyle name="SAPBEXtitle 9" xfId="1745" xr:uid="{00000000-0005-0000-0000-0000D5060000}"/>
    <cellStyle name="SAPBEXtitle 9 2" xfId="1746" xr:uid="{00000000-0005-0000-0000-0000D6060000}"/>
    <cellStyle name="SAPBEXundefined" xfId="1747" xr:uid="{00000000-0005-0000-0000-0000D7060000}"/>
    <cellStyle name="SAPBEXundefined 10" xfId="1748" xr:uid="{00000000-0005-0000-0000-0000D8060000}"/>
    <cellStyle name="SAPBEXundefined 11" xfId="1749" xr:uid="{00000000-0005-0000-0000-0000D9060000}"/>
    <cellStyle name="SAPBEXundefined 2" xfId="1750" xr:uid="{00000000-0005-0000-0000-0000DA060000}"/>
    <cellStyle name="SAPBEXundefined 2 10" xfId="1751" xr:uid="{00000000-0005-0000-0000-0000DB060000}"/>
    <cellStyle name="SAPBEXundefined 2 11" xfId="1752" xr:uid="{00000000-0005-0000-0000-0000DC060000}"/>
    <cellStyle name="SAPBEXundefined 2 2" xfId="1753" xr:uid="{00000000-0005-0000-0000-0000DD060000}"/>
    <cellStyle name="SAPBEXundefined 2 2 2" xfId="1754" xr:uid="{00000000-0005-0000-0000-0000DE060000}"/>
    <cellStyle name="SAPBEXundefined 2 2 2 2" xfId="1755" xr:uid="{00000000-0005-0000-0000-0000DF060000}"/>
    <cellStyle name="SAPBEXundefined 2 2 3" xfId="1756" xr:uid="{00000000-0005-0000-0000-0000E0060000}"/>
    <cellStyle name="SAPBEXundefined 2 2 3 2" xfId="1757" xr:uid="{00000000-0005-0000-0000-0000E1060000}"/>
    <cellStyle name="SAPBEXundefined 2 2 4" xfId="1758" xr:uid="{00000000-0005-0000-0000-0000E2060000}"/>
    <cellStyle name="SAPBEXundefined 2 2 4 2" xfId="1759" xr:uid="{00000000-0005-0000-0000-0000E3060000}"/>
    <cellStyle name="SAPBEXundefined 2 2 5" xfId="1760" xr:uid="{00000000-0005-0000-0000-0000E4060000}"/>
    <cellStyle name="SAPBEXundefined 2 2 5 2" xfId="1761" xr:uid="{00000000-0005-0000-0000-0000E5060000}"/>
    <cellStyle name="SAPBEXundefined 2 2 6" xfId="1762" xr:uid="{00000000-0005-0000-0000-0000E6060000}"/>
    <cellStyle name="SAPBEXundefined 2 2 6 2" xfId="1763" xr:uid="{00000000-0005-0000-0000-0000E7060000}"/>
    <cellStyle name="SAPBEXundefined 2 2 7" xfId="1764" xr:uid="{00000000-0005-0000-0000-0000E8060000}"/>
    <cellStyle name="SAPBEXundefined 2 2 7 2" xfId="1765" xr:uid="{00000000-0005-0000-0000-0000E9060000}"/>
    <cellStyle name="SAPBEXundefined 2 2 8" xfId="1766" xr:uid="{00000000-0005-0000-0000-0000EA060000}"/>
    <cellStyle name="SAPBEXundefined 2 2 9" xfId="1767" xr:uid="{00000000-0005-0000-0000-0000EB060000}"/>
    <cellStyle name="SAPBEXundefined 2 3" xfId="1768" xr:uid="{00000000-0005-0000-0000-0000EC060000}"/>
    <cellStyle name="SAPBEXundefined 2 3 2" xfId="1769" xr:uid="{00000000-0005-0000-0000-0000ED060000}"/>
    <cellStyle name="SAPBEXundefined 2 3 2 2" xfId="1770" xr:uid="{00000000-0005-0000-0000-0000EE060000}"/>
    <cellStyle name="SAPBEXundefined 2 3 3" xfId="1771" xr:uid="{00000000-0005-0000-0000-0000EF060000}"/>
    <cellStyle name="SAPBEXundefined 2 3 3 2" xfId="1772" xr:uid="{00000000-0005-0000-0000-0000F0060000}"/>
    <cellStyle name="SAPBEXundefined 2 3 4" xfId="1773" xr:uid="{00000000-0005-0000-0000-0000F1060000}"/>
    <cellStyle name="SAPBEXundefined 2 3 4 2" xfId="1774" xr:uid="{00000000-0005-0000-0000-0000F2060000}"/>
    <cellStyle name="SAPBEXundefined 2 3 5" xfId="1775" xr:uid="{00000000-0005-0000-0000-0000F3060000}"/>
    <cellStyle name="SAPBEXundefined 2 3 5 2" xfId="1776" xr:uid="{00000000-0005-0000-0000-0000F4060000}"/>
    <cellStyle name="SAPBEXundefined 2 3 6" xfId="1777" xr:uid="{00000000-0005-0000-0000-0000F5060000}"/>
    <cellStyle name="SAPBEXundefined 2 3 6 2" xfId="1778" xr:uid="{00000000-0005-0000-0000-0000F6060000}"/>
    <cellStyle name="SAPBEXundefined 2 3 7" xfId="1779" xr:uid="{00000000-0005-0000-0000-0000F7060000}"/>
    <cellStyle name="SAPBEXundefined 2 3 7 2" xfId="1780" xr:uid="{00000000-0005-0000-0000-0000F8060000}"/>
    <cellStyle name="SAPBEXundefined 2 3 8" xfId="1781" xr:uid="{00000000-0005-0000-0000-0000F9060000}"/>
    <cellStyle name="SAPBEXundefined 2 3 9" xfId="1782" xr:uid="{00000000-0005-0000-0000-0000FA060000}"/>
    <cellStyle name="SAPBEXundefined 2 4" xfId="1783" xr:uid="{00000000-0005-0000-0000-0000FB060000}"/>
    <cellStyle name="SAPBEXundefined 2 4 2" xfId="1784" xr:uid="{00000000-0005-0000-0000-0000FC060000}"/>
    <cellStyle name="SAPBEXundefined 2 5" xfId="1785" xr:uid="{00000000-0005-0000-0000-0000FD060000}"/>
    <cellStyle name="SAPBEXundefined 2 5 2" xfId="1786" xr:uid="{00000000-0005-0000-0000-0000FE060000}"/>
    <cellStyle name="SAPBEXundefined 2 6" xfId="1787" xr:uid="{00000000-0005-0000-0000-0000FF060000}"/>
    <cellStyle name="SAPBEXundefined 2 6 2" xfId="1788" xr:uid="{00000000-0005-0000-0000-000000070000}"/>
    <cellStyle name="SAPBEXundefined 2 7" xfId="1789" xr:uid="{00000000-0005-0000-0000-000001070000}"/>
    <cellStyle name="SAPBEXundefined 2 7 2" xfId="1790" xr:uid="{00000000-0005-0000-0000-000002070000}"/>
    <cellStyle name="SAPBEXundefined 2 8" xfId="1791" xr:uid="{00000000-0005-0000-0000-000003070000}"/>
    <cellStyle name="SAPBEXundefined 2 8 2" xfId="1792" xr:uid="{00000000-0005-0000-0000-000004070000}"/>
    <cellStyle name="SAPBEXundefined 2 9" xfId="1793" xr:uid="{00000000-0005-0000-0000-000005070000}"/>
    <cellStyle name="SAPBEXundefined 2 9 2" xfId="1794" xr:uid="{00000000-0005-0000-0000-000006070000}"/>
    <cellStyle name="SAPBEXundefined 3" xfId="1795" xr:uid="{00000000-0005-0000-0000-000007070000}"/>
    <cellStyle name="SAPBEXundefined 3 2" xfId="1796" xr:uid="{00000000-0005-0000-0000-000008070000}"/>
    <cellStyle name="SAPBEXundefined 3 2 2" xfId="1797" xr:uid="{00000000-0005-0000-0000-000009070000}"/>
    <cellStyle name="SAPBEXundefined 3 3" xfId="1798" xr:uid="{00000000-0005-0000-0000-00000A070000}"/>
    <cellStyle name="SAPBEXundefined 3 3 2" xfId="1799" xr:uid="{00000000-0005-0000-0000-00000B070000}"/>
    <cellStyle name="SAPBEXundefined 3 4" xfId="1800" xr:uid="{00000000-0005-0000-0000-00000C070000}"/>
    <cellStyle name="SAPBEXundefined 3 4 2" xfId="1801" xr:uid="{00000000-0005-0000-0000-00000D070000}"/>
    <cellStyle name="SAPBEXundefined 3 5" xfId="1802" xr:uid="{00000000-0005-0000-0000-00000E070000}"/>
    <cellStyle name="SAPBEXundefined 3 5 2" xfId="1803" xr:uid="{00000000-0005-0000-0000-00000F070000}"/>
    <cellStyle name="SAPBEXundefined 3 6" xfId="1804" xr:uid="{00000000-0005-0000-0000-000010070000}"/>
    <cellStyle name="SAPBEXundefined 3 6 2" xfId="1805" xr:uid="{00000000-0005-0000-0000-000011070000}"/>
    <cellStyle name="SAPBEXundefined 3 7" xfId="1806" xr:uid="{00000000-0005-0000-0000-000012070000}"/>
    <cellStyle name="SAPBEXundefined 3 7 2" xfId="1807" xr:uid="{00000000-0005-0000-0000-000013070000}"/>
    <cellStyle name="SAPBEXundefined 3 8" xfId="1808" xr:uid="{00000000-0005-0000-0000-000014070000}"/>
    <cellStyle name="SAPBEXundefined 3 9" xfId="1809" xr:uid="{00000000-0005-0000-0000-000015070000}"/>
    <cellStyle name="SAPBEXundefined 4" xfId="1810" xr:uid="{00000000-0005-0000-0000-000016070000}"/>
    <cellStyle name="SAPBEXundefined 4 2" xfId="1811" xr:uid="{00000000-0005-0000-0000-000017070000}"/>
    <cellStyle name="SAPBEXundefined 5" xfId="1812" xr:uid="{00000000-0005-0000-0000-000018070000}"/>
    <cellStyle name="SAPBEXundefined 5 2" xfId="1813" xr:uid="{00000000-0005-0000-0000-000019070000}"/>
    <cellStyle name="SAPBEXundefined 6" xfId="1814" xr:uid="{00000000-0005-0000-0000-00001A070000}"/>
    <cellStyle name="SAPBEXundefined 6 2" xfId="1815" xr:uid="{00000000-0005-0000-0000-00001B070000}"/>
    <cellStyle name="SAPBEXundefined 7" xfId="1816" xr:uid="{00000000-0005-0000-0000-00001C070000}"/>
    <cellStyle name="SAPBEXundefined 7 2" xfId="1817" xr:uid="{00000000-0005-0000-0000-00001D070000}"/>
    <cellStyle name="SAPBEXundefined 8" xfId="1818" xr:uid="{00000000-0005-0000-0000-00001E070000}"/>
    <cellStyle name="SAPBEXundefined 8 2" xfId="1819" xr:uid="{00000000-0005-0000-0000-00001F070000}"/>
    <cellStyle name="SAPBEXundefined 9" xfId="1820" xr:uid="{00000000-0005-0000-0000-000020070000}"/>
    <cellStyle name="SAPBEXundefined 9 2" xfId="1821" xr:uid="{00000000-0005-0000-0000-000021070000}"/>
    <cellStyle name="Title 2" xfId="1822" xr:uid="{00000000-0005-0000-0000-000022070000}"/>
    <cellStyle name="Total 2" xfId="1823" xr:uid="{00000000-0005-0000-0000-000023070000}"/>
    <cellStyle name="Total 2 2" xfId="1824" xr:uid="{00000000-0005-0000-0000-000024070000}"/>
    <cellStyle name="Total 2 2 2" xfId="1825" xr:uid="{00000000-0005-0000-0000-000025070000}"/>
    <cellStyle name="Total 2 3" xfId="1826" xr:uid="{00000000-0005-0000-0000-000026070000}"/>
    <cellStyle name="Total 2 3 2" xfId="1827" xr:uid="{00000000-0005-0000-0000-000027070000}"/>
    <cellStyle name="Total 2 4" xfId="1828" xr:uid="{00000000-0005-0000-0000-000028070000}"/>
    <cellStyle name="Total 2 4 2" xfId="1829" xr:uid="{00000000-0005-0000-0000-000029070000}"/>
    <cellStyle name="Total 2 5" xfId="1830" xr:uid="{00000000-0005-0000-0000-00002A070000}"/>
    <cellStyle name="Total 2 6" xfId="1831" xr:uid="{00000000-0005-0000-0000-00002B070000}"/>
    <cellStyle name="Total 2 7" xfId="1832" xr:uid="{00000000-0005-0000-0000-00002C070000}"/>
    <cellStyle name="Total 2 8" xfId="1833" xr:uid="{00000000-0005-0000-0000-00002D070000}"/>
    <cellStyle name="Total 2 9" xfId="1834" xr:uid="{00000000-0005-0000-0000-00002E070000}"/>
    <cellStyle name="Warning Text 2" xfId="1835" xr:uid="{00000000-0005-0000-0000-00002F070000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F%202021-22/@EDC/BEF%20Allocation%202021-22%20calculated%20on%2007-28-2021%200147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InputParameters"/>
      <sheetName val="_DataForCalc"/>
      <sheetName val="_AdditionstoBEF"/>
      <sheetName val="_SparsitySizeRatio"/>
      <sheetName val="_Intermediate"/>
      <sheetName val="_StudentWeightedDistribution"/>
      <sheetName val="_BEF"/>
    </sheetNames>
    <sheetDataSet>
      <sheetData sheetId="0">
        <row r="2">
          <cell r="AH2" t="str">
            <v>2019-2020 21Jul2021 - Count 500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4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.140625" defaultRowHeight="12" x14ac:dyDescent="0.2"/>
  <cols>
    <col min="1" max="1" width="8.42578125" style="19" bestFit="1" customWidth="1"/>
    <col min="2" max="2" width="25.42578125" style="19" bestFit="1" customWidth="1"/>
    <col min="3" max="3" width="13.5703125" style="19" bestFit="1" customWidth="1"/>
    <col min="4" max="4" width="12.7109375" style="19" bestFit="1" customWidth="1"/>
    <col min="5" max="5" width="12.7109375" style="85" bestFit="1" customWidth="1"/>
    <col min="6" max="6" width="13.7109375" style="19" bestFit="1" customWidth="1"/>
    <col min="7" max="7" width="6" style="19" customWidth="1"/>
    <col min="8" max="16384" width="9.140625" style="19"/>
  </cols>
  <sheetData>
    <row r="1" spans="1:6" ht="48" x14ac:dyDescent="0.2">
      <c r="A1" s="72" t="s">
        <v>0</v>
      </c>
      <c r="B1" s="73" t="s">
        <v>1</v>
      </c>
      <c r="C1" s="73" t="s">
        <v>2</v>
      </c>
      <c r="D1" s="100" t="s">
        <v>632</v>
      </c>
      <c r="E1" s="101" t="s">
        <v>633</v>
      </c>
      <c r="F1" s="102" t="str">
        <f>'Student-Weighting'!AB1</f>
        <v>2023-24
Student-Weighted Distribution</v>
      </c>
    </row>
    <row r="2" spans="1:6" x14ac:dyDescent="0.2">
      <c r="A2" s="38">
        <v>112011103</v>
      </c>
      <c r="B2" s="39" t="s">
        <v>248</v>
      </c>
      <c r="C2" s="39" t="s">
        <v>249</v>
      </c>
      <c r="D2" s="103">
        <f t="shared" ref="D2:D65" si="0">ROUND(E2+F2,2)</f>
        <v>7414482.3899999997</v>
      </c>
      <c r="E2" s="42">
        <v>5878309.6200000001</v>
      </c>
      <c r="F2" s="99">
        <v>1536172.77</v>
      </c>
    </row>
    <row r="3" spans="1:6" x14ac:dyDescent="0.2">
      <c r="A3" s="38">
        <v>112011603</v>
      </c>
      <c r="B3" s="39" t="s">
        <v>250</v>
      </c>
      <c r="C3" s="39" t="s">
        <v>249</v>
      </c>
      <c r="D3" s="103">
        <f t="shared" si="0"/>
        <v>12133419.48</v>
      </c>
      <c r="E3" s="42">
        <v>8066055.1299999999</v>
      </c>
      <c r="F3" s="99">
        <v>4067364.35</v>
      </c>
    </row>
    <row r="4" spans="1:6" x14ac:dyDescent="0.2">
      <c r="A4" s="38">
        <v>112013054</v>
      </c>
      <c r="B4" s="39" t="s">
        <v>251</v>
      </c>
      <c r="C4" s="39" t="s">
        <v>249</v>
      </c>
      <c r="D4" s="103">
        <f t="shared" si="0"/>
        <v>4098592.22</v>
      </c>
      <c r="E4" s="42">
        <v>3342764.07</v>
      </c>
      <c r="F4" s="99">
        <v>755828.15</v>
      </c>
    </row>
    <row r="5" spans="1:6" x14ac:dyDescent="0.2">
      <c r="A5" s="38">
        <v>112013753</v>
      </c>
      <c r="B5" s="39" t="s">
        <v>252</v>
      </c>
      <c r="C5" s="39" t="s">
        <v>249</v>
      </c>
      <c r="D5" s="103">
        <f t="shared" si="0"/>
        <v>9859366.8599999994</v>
      </c>
      <c r="E5" s="42">
        <v>7257695.1399999997</v>
      </c>
      <c r="F5" s="99">
        <v>2601671.7200000002</v>
      </c>
    </row>
    <row r="6" spans="1:6" x14ac:dyDescent="0.2">
      <c r="A6" s="38">
        <v>112015203</v>
      </c>
      <c r="B6" s="39" t="s">
        <v>253</v>
      </c>
      <c r="C6" s="39" t="s">
        <v>249</v>
      </c>
      <c r="D6" s="103">
        <f t="shared" si="0"/>
        <v>7594630.0199999996</v>
      </c>
      <c r="E6" s="42">
        <v>6083869.5300000003</v>
      </c>
      <c r="F6" s="99">
        <v>1510760.49</v>
      </c>
    </row>
    <row r="7" spans="1:6" x14ac:dyDescent="0.2">
      <c r="A7" s="38">
        <v>112018523</v>
      </c>
      <c r="B7" s="39" t="s">
        <v>254</v>
      </c>
      <c r="C7" s="39" t="s">
        <v>249</v>
      </c>
      <c r="D7" s="103">
        <f t="shared" si="0"/>
        <v>8437926.3900000006</v>
      </c>
      <c r="E7" s="42">
        <v>6066303.9299999997</v>
      </c>
      <c r="F7" s="99">
        <v>2371622.46</v>
      </c>
    </row>
    <row r="8" spans="1:6" x14ac:dyDescent="0.2">
      <c r="A8" s="38">
        <v>103020603</v>
      </c>
      <c r="B8" s="39" t="s">
        <v>33</v>
      </c>
      <c r="C8" s="39" t="s">
        <v>32</v>
      </c>
      <c r="D8" s="103">
        <f t="shared" si="0"/>
        <v>3194142.29</v>
      </c>
      <c r="E8" s="42">
        <v>2317633.58</v>
      </c>
      <c r="F8" s="99">
        <v>876508.71</v>
      </c>
    </row>
    <row r="9" spans="1:6" x14ac:dyDescent="0.2">
      <c r="A9" s="38">
        <v>103020753</v>
      </c>
      <c r="B9" s="39" t="s">
        <v>34</v>
      </c>
      <c r="C9" s="39" t="s">
        <v>32</v>
      </c>
      <c r="D9" s="103">
        <f t="shared" si="0"/>
        <v>3565051.06</v>
      </c>
      <c r="E9" s="42">
        <v>2401883.94</v>
      </c>
      <c r="F9" s="99">
        <v>1163167.1200000001</v>
      </c>
    </row>
    <row r="10" spans="1:6" x14ac:dyDescent="0.2">
      <c r="A10" s="38">
        <v>103021102</v>
      </c>
      <c r="B10" s="39" t="s">
        <v>36</v>
      </c>
      <c r="C10" s="39" t="s">
        <v>32</v>
      </c>
      <c r="D10" s="103">
        <f t="shared" si="0"/>
        <v>13181349.48</v>
      </c>
      <c r="E10" s="42">
        <v>9067892.4199999999</v>
      </c>
      <c r="F10" s="99">
        <v>4113457.06</v>
      </c>
    </row>
    <row r="11" spans="1:6" x14ac:dyDescent="0.2">
      <c r="A11" s="38">
        <v>103021252</v>
      </c>
      <c r="B11" s="39" t="s">
        <v>37</v>
      </c>
      <c r="C11" s="39" t="s">
        <v>32</v>
      </c>
      <c r="D11" s="103">
        <f t="shared" si="0"/>
        <v>10137515.699999999</v>
      </c>
      <c r="E11" s="42">
        <v>8559092.2899999991</v>
      </c>
      <c r="F11" s="99">
        <v>1578423.41</v>
      </c>
    </row>
    <row r="12" spans="1:6" x14ac:dyDescent="0.2">
      <c r="A12" s="38">
        <v>103021453</v>
      </c>
      <c r="B12" s="39" t="s">
        <v>38</v>
      </c>
      <c r="C12" s="39" t="s">
        <v>32</v>
      </c>
      <c r="D12" s="103">
        <f t="shared" si="0"/>
        <v>6798372.6799999997</v>
      </c>
      <c r="E12" s="42">
        <v>4577213.3899999997</v>
      </c>
      <c r="F12" s="99">
        <v>2221159.29</v>
      </c>
    </row>
    <row r="13" spans="1:6" x14ac:dyDescent="0.2">
      <c r="A13" s="38">
        <v>103021603</v>
      </c>
      <c r="B13" s="39" t="s">
        <v>39</v>
      </c>
      <c r="C13" s="39" t="s">
        <v>32</v>
      </c>
      <c r="D13" s="103">
        <f t="shared" si="0"/>
        <v>5227494.5</v>
      </c>
      <c r="E13" s="42">
        <v>4001169.89</v>
      </c>
      <c r="F13" s="99">
        <v>1226324.6100000001</v>
      </c>
    </row>
    <row r="14" spans="1:6" x14ac:dyDescent="0.2">
      <c r="A14" s="38">
        <v>103021752</v>
      </c>
      <c r="B14" s="39" t="s">
        <v>40</v>
      </c>
      <c r="C14" s="39" t="s">
        <v>32</v>
      </c>
      <c r="D14" s="103">
        <f t="shared" si="0"/>
        <v>6584035.4199999999</v>
      </c>
      <c r="E14" s="42">
        <v>4590786.63</v>
      </c>
      <c r="F14" s="99">
        <v>1993248.79</v>
      </c>
    </row>
    <row r="15" spans="1:6" x14ac:dyDescent="0.2">
      <c r="A15" s="38">
        <v>103021903</v>
      </c>
      <c r="B15" s="39" t="s">
        <v>41</v>
      </c>
      <c r="C15" s="39" t="s">
        <v>32</v>
      </c>
      <c r="D15" s="103">
        <f t="shared" si="0"/>
        <v>9870419.6799999997</v>
      </c>
      <c r="E15" s="42">
        <v>7512040.3099999996</v>
      </c>
      <c r="F15" s="99">
        <v>2358379.37</v>
      </c>
    </row>
    <row r="16" spans="1:6" x14ac:dyDescent="0.2">
      <c r="A16" s="38">
        <v>103022103</v>
      </c>
      <c r="B16" s="39" t="s">
        <v>42</v>
      </c>
      <c r="C16" s="39" t="s">
        <v>32</v>
      </c>
      <c r="D16" s="103">
        <f t="shared" si="0"/>
        <v>2279524.7599999998</v>
      </c>
      <c r="E16" s="42">
        <v>1635776.86</v>
      </c>
      <c r="F16" s="99">
        <v>643747.9</v>
      </c>
    </row>
    <row r="17" spans="1:6" x14ac:dyDescent="0.2">
      <c r="A17" s="38">
        <v>103022253</v>
      </c>
      <c r="B17" s="39" t="s">
        <v>43</v>
      </c>
      <c r="C17" s="39" t="s">
        <v>32</v>
      </c>
      <c r="D17" s="103">
        <f t="shared" si="0"/>
        <v>7024128.4199999999</v>
      </c>
      <c r="E17" s="42">
        <v>5762103.0099999998</v>
      </c>
      <c r="F17" s="99">
        <v>1262025.4099999999</v>
      </c>
    </row>
    <row r="18" spans="1:6" x14ac:dyDescent="0.2">
      <c r="A18" s="38">
        <v>103022503</v>
      </c>
      <c r="B18" s="39" t="s">
        <v>44</v>
      </c>
      <c r="C18" s="39" t="s">
        <v>32</v>
      </c>
      <c r="D18" s="103">
        <f t="shared" si="0"/>
        <v>14534802.18</v>
      </c>
      <c r="E18" s="42">
        <v>11859141.83</v>
      </c>
      <c r="F18" s="99">
        <v>2675660.35</v>
      </c>
    </row>
    <row r="19" spans="1:6" x14ac:dyDescent="0.2">
      <c r="A19" s="38">
        <v>103022803</v>
      </c>
      <c r="B19" s="39" t="s">
        <v>45</v>
      </c>
      <c r="C19" s="39" t="s">
        <v>32</v>
      </c>
      <c r="D19" s="103">
        <f t="shared" si="0"/>
        <v>12017733.890000001</v>
      </c>
      <c r="E19" s="42">
        <v>7284735.2300000004</v>
      </c>
      <c r="F19" s="99">
        <v>4732998.66</v>
      </c>
    </row>
    <row r="20" spans="1:6" x14ac:dyDescent="0.2">
      <c r="A20" s="38">
        <v>103023153</v>
      </c>
      <c r="B20" s="39" t="s">
        <v>46</v>
      </c>
      <c r="C20" s="39" t="s">
        <v>32</v>
      </c>
      <c r="D20" s="103">
        <f t="shared" si="0"/>
        <v>11373297.779999999</v>
      </c>
      <c r="E20" s="42">
        <v>8957625.5199999996</v>
      </c>
      <c r="F20" s="99">
        <v>2415672.2599999998</v>
      </c>
    </row>
    <row r="21" spans="1:6" x14ac:dyDescent="0.2">
      <c r="A21" s="38">
        <v>103023912</v>
      </c>
      <c r="B21" s="39" t="s">
        <v>47</v>
      </c>
      <c r="C21" s="39" t="s">
        <v>32</v>
      </c>
      <c r="D21" s="103">
        <f t="shared" si="0"/>
        <v>5548713.1900000004</v>
      </c>
      <c r="E21" s="42">
        <v>3141997.44</v>
      </c>
      <c r="F21" s="99">
        <v>2406715.75</v>
      </c>
    </row>
    <row r="22" spans="1:6" x14ac:dyDescent="0.2">
      <c r="A22" s="38">
        <v>103024102</v>
      </c>
      <c r="B22" s="39" t="s">
        <v>48</v>
      </c>
      <c r="C22" s="39" t="s">
        <v>32</v>
      </c>
      <c r="D22" s="103">
        <f t="shared" si="0"/>
        <v>10373947.359999999</v>
      </c>
      <c r="E22" s="42">
        <v>7020066.9299999997</v>
      </c>
      <c r="F22" s="99">
        <v>3353880.43</v>
      </c>
    </row>
    <row r="23" spans="1:6" x14ac:dyDescent="0.2">
      <c r="A23" s="38">
        <v>103024603</v>
      </c>
      <c r="B23" s="39" t="s">
        <v>49</v>
      </c>
      <c r="C23" s="39" t="s">
        <v>32</v>
      </c>
      <c r="D23" s="103">
        <f t="shared" si="0"/>
        <v>5981318.8600000003</v>
      </c>
      <c r="E23" s="42">
        <v>4752202.6900000004</v>
      </c>
      <c r="F23" s="99">
        <v>1229116.17</v>
      </c>
    </row>
    <row r="24" spans="1:6" x14ac:dyDescent="0.2">
      <c r="A24" s="38">
        <v>103024753</v>
      </c>
      <c r="B24" s="39" t="s">
        <v>50</v>
      </c>
      <c r="C24" s="39" t="s">
        <v>32</v>
      </c>
      <c r="D24" s="103">
        <f t="shared" si="0"/>
        <v>14593625.4</v>
      </c>
      <c r="E24" s="42">
        <v>10873401.619999999</v>
      </c>
      <c r="F24" s="99">
        <v>3720223.78</v>
      </c>
    </row>
    <row r="25" spans="1:6" x14ac:dyDescent="0.2">
      <c r="A25" s="38">
        <v>103025002</v>
      </c>
      <c r="B25" s="39" t="s">
        <v>51</v>
      </c>
      <c r="C25" s="39" t="s">
        <v>32</v>
      </c>
      <c r="D25" s="103">
        <f t="shared" si="0"/>
        <v>6120739.54</v>
      </c>
      <c r="E25" s="42">
        <v>4630238.38</v>
      </c>
      <c r="F25" s="99">
        <v>1490501.16</v>
      </c>
    </row>
    <row r="26" spans="1:6" x14ac:dyDescent="0.2">
      <c r="A26" s="38">
        <v>103026002</v>
      </c>
      <c r="B26" s="39" t="s">
        <v>52</v>
      </c>
      <c r="C26" s="39" t="s">
        <v>32</v>
      </c>
      <c r="D26" s="103">
        <f t="shared" si="0"/>
        <v>36312599.270000003</v>
      </c>
      <c r="E26" s="42">
        <v>26278725.600000001</v>
      </c>
      <c r="F26" s="99">
        <v>10033873.67</v>
      </c>
    </row>
    <row r="27" spans="1:6" x14ac:dyDescent="0.2">
      <c r="A27" s="38">
        <v>103026303</v>
      </c>
      <c r="B27" s="39" t="s">
        <v>53</v>
      </c>
      <c r="C27" s="39" t="s">
        <v>32</v>
      </c>
      <c r="D27" s="103">
        <f t="shared" si="0"/>
        <v>5761398.7800000003</v>
      </c>
      <c r="E27" s="42">
        <v>3772245.63</v>
      </c>
      <c r="F27" s="99">
        <v>1989153.15</v>
      </c>
    </row>
    <row r="28" spans="1:6" x14ac:dyDescent="0.2">
      <c r="A28" s="38">
        <v>103026343</v>
      </c>
      <c r="B28" s="39" t="s">
        <v>54</v>
      </c>
      <c r="C28" s="39" t="s">
        <v>32</v>
      </c>
      <c r="D28" s="103">
        <f t="shared" si="0"/>
        <v>8958375.0500000007</v>
      </c>
      <c r="E28" s="42">
        <v>6074022.8300000001</v>
      </c>
      <c r="F28" s="99">
        <v>2884352.22</v>
      </c>
    </row>
    <row r="29" spans="1:6" x14ac:dyDescent="0.2">
      <c r="A29" s="38">
        <v>103026402</v>
      </c>
      <c r="B29" s="39" t="s">
        <v>55</v>
      </c>
      <c r="C29" s="39" t="s">
        <v>32</v>
      </c>
      <c r="D29" s="103">
        <f t="shared" si="0"/>
        <v>8271408.5300000003</v>
      </c>
      <c r="E29" s="42">
        <v>5796217.0700000003</v>
      </c>
      <c r="F29" s="99">
        <v>2475191.46</v>
      </c>
    </row>
    <row r="30" spans="1:6" x14ac:dyDescent="0.2">
      <c r="A30" s="38">
        <v>103026852</v>
      </c>
      <c r="B30" s="39" t="s">
        <v>56</v>
      </c>
      <c r="C30" s="39" t="s">
        <v>32</v>
      </c>
      <c r="D30" s="103">
        <f t="shared" si="0"/>
        <v>12830823.6</v>
      </c>
      <c r="E30" s="42">
        <v>8775968.7899999991</v>
      </c>
      <c r="F30" s="99">
        <v>4054854.81</v>
      </c>
    </row>
    <row r="31" spans="1:6" x14ac:dyDescent="0.2">
      <c r="A31" s="38">
        <v>103026902</v>
      </c>
      <c r="B31" s="39" t="s">
        <v>58</v>
      </c>
      <c r="C31" s="39" t="s">
        <v>32</v>
      </c>
      <c r="D31" s="103">
        <f t="shared" si="0"/>
        <v>8940328.9399999995</v>
      </c>
      <c r="E31" s="42">
        <v>5663888.29</v>
      </c>
      <c r="F31" s="99">
        <v>3276440.65</v>
      </c>
    </row>
    <row r="32" spans="1:6" x14ac:dyDescent="0.2">
      <c r="A32" s="38">
        <v>103026873</v>
      </c>
      <c r="B32" s="39" t="s">
        <v>57</v>
      </c>
      <c r="C32" s="39" t="s">
        <v>32</v>
      </c>
      <c r="D32" s="103">
        <f t="shared" si="0"/>
        <v>4744150.92</v>
      </c>
      <c r="E32" s="42">
        <v>3841199.05</v>
      </c>
      <c r="F32" s="99">
        <v>902951.87</v>
      </c>
    </row>
    <row r="33" spans="1:6" x14ac:dyDescent="0.2">
      <c r="A33" s="38">
        <v>103027352</v>
      </c>
      <c r="B33" s="39" t="s">
        <v>59</v>
      </c>
      <c r="C33" s="39" t="s">
        <v>32</v>
      </c>
      <c r="D33" s="103">
        <f t="shared" si="0"/>
        <v>20652751.27</v>
      </c>
      <c r="E33" s="42">
        <v>15493324.810000001</v>
      </c>
      <c r="F33" s="99">
        <v>5159426.46</v>
      </c>
    </row>
    <row r="34" spans="1:6" x14ac:dyDescent="0.2">
      <c r="A34" s="38">
        <v>103021003</v>
      </c>
      <c r="B34" s="39" t="s">
        <v>35</v>
      </c>
      <c r="C34" s="39" t="s">
        <v>32</v>
      </c>
      <c r="D34" s="103">
        <f t="shared" si="0"/>
        <v>6364463</v>
      </c>
      <c r="E34" s="42">
        <v>4759698.3</v>
      </c>
      <c r="F34" s="99">
        <v>1604764.7</v>
      </c>
    </row>
    <row r="35" spans="1:6" x14ac:dyDescent="0.2">
      <c r="A35" s="38">
        <v>102027451</v>
      </c>
      <c r="B35" s="39" t="s">
        <v>31</v>
      </c>
      <c r="C35" s="39" t="s">
        <v>32</v>
      </c>
      <c r="D35" s="103">
        <f t="shared" si="0"/>
        <v>177714595.97</v>
      </c>
      <c r="E35" s="42">
        <v>153804126.28</v>
      </c>
      <c r="F35" s="99">
        <v>23910469.690000001</v>
      </c>
    </row>
    <row r="36" spans="1:6" x14ac:dyDescent="0.2">
      <c r="A36" s="38">
        <v>103027503</v>
      </c>
      <c r="B36" s="39" t="s">
        <v>60</v>
      </c>
      <c r="C36" s="39" t="s">
        <v>32</v>
      </c>
      <c r="D36" s="103">
        <f t="shared" si="0"/>
        <v>14391477.85</v>
      </c>
      <c r="E36" s="42">
        <v>12539169.710000001</v>
      </c>
      <c r="F36" s="99">
        <v>1852308.14</v>
      </c>
    </row>
    <row r="37" spans="1:6" x14ac:dyDescent="0.2">
      <c r="A37" s="38">
        <v>103027753</v>
      </c>
      <c r="B37" s="39" t="s">
        <v>61</v>
      </c>
      <c r="C37" s="39" t="s">
        <v>32</v>
      </c>
      <c r="D37" s="103">
        <f t="shared" si="0"/>
        <v>2566418.2599999998</v>
      </c>
      <c r="E37" s="42">
        <v>1188710.52</v>
      </c>
      <c r="F37" s="99">
        <v>1377707.74</v>
      </c>
    </row>
    <row r="38" spans="1:6" x14ac:dyDescent="0.2">
      <c r="A38" s="38">
        <v>103028203</v>
      </c>
      <c r="B38" s="39" t="s">
        <v>62</v>
      </c>
      <c r="C38" s="39" t="s">
        <v>32</v>
      </c>
      <c r="D38" s="103">
        <f t="shared" si="0"/>
        <v>3644252.73</v>
      </c>
      <c r="E38" s="42">
        <v>2841254.19</v>
      </c>
      <c r="F38" s="99">
        <v>802998.54</v>
      </c>
    </row>
    <row r="39" spans="1:6" x14ac:dyDescent="0.2">
      <c r="A39" s="38">
        <v>103028302</v>
      </c>
      <c r="B39" s="39" t="s">
        <v>63</v>
      </c>
      <c r="C39" s="39" t="s">
        <v>32</v>
      </c>
      <c r="D39" s="103">
        <f t="shared" si="0"/>
        <v>13301214.16</v>
      </c>
      <c r="E39" s="42">
        <v>10746683.4</v>
      </c>
      <c r="F39" s="99">
        <v>2554530.7599999998</v>
      </c>
    </row>
    <row r="40" spans="1:6" x14ac:dyDescent="0.2">
      <c r="A40" s="38">
        <v>103028653</v>
      </c>
      <c r="B40" s="39" t="s">
        <v>64</v>
      </c>
      <c r="C40" s="39" t="s">
        <v>32</v>
      </c>
      <c r="D40" s="103">
        <f t="shared" si="0"/>
        <v>11857890.27</v>
      </c>
      <c r="E40" s="42">
        <v>9861763.1400000006</v>
      </c>
      <c r="F40" s="99">
        <v>1996127.13</v>
      </c>
    </row>
    <row r="41" spans="1:6" x14ac:dyDescent="0.2">
      <c r="A41" s="38">
        <v>103028703</v>
      </c>
      <c r="B41" s="39" t="s">
        <v>65</v>
      </c>
      <c r="C41" s="39" t="s">
        <v>32</v>
      </c>
      <c r="D41" s="103">
        <f t="shared" si="0"/>
        <v>5044221.28</v>
      </c>
      <c r="E41" s="42">
        <v>2808033.33</v>
      </c>
      <c r="F41" s="99">
        <v>2236187.9500000002</v>
      </c>
    </row>
    <row r="42" spans="1:6" x14ac:dyDescent="0.2">
      <c r="A42" s="38">
        <v>103028753</v>
      </c>
      <c r="B42" s="39" t="s">
        <v>66</v>
      </c>
      <c r="C42" s="39" t="s">
        <v>32</v>
      </c>
      <c r="D42" s="103">
        <f t="shared" si="0"/>
        <v>7245118.4900000002</v>
      </c>
      <c r="E42" s="42">
        <v>6153629.9400000004</v>
      </c>
      <c r="F42" s="99">
        <v>1091488.55</v>
      </c>
    </row>
    <row r="43" spans="1:6" x14ac:dyDescent="0.2">
      <c r="A43" s="38">
        <v>103028833</v>
      </c>
      <c r="B43" s="39" t="s">
        <v>67</v>
      </c>
      <c r="C43" s="39" t="s">
        <v>32</v>
      </c>
      <c r="D43" s="103">
        <f t="shared" si="0"/>
        <v>12135153.789999999</v>
      </c>
      <c r="E43" s="42">
        <v>9418564.2300000004</v>
      </c>
      <c r="F43" s="99">
        <v>2716589.56</v>
      </c>
    </row>
    <row r="44" spans="1:6" x14ac:dyDescent="0.2">
      <c r="A44" s="38">
        <v>103028853</v>
      </c>
      <c r="B44" s="39" t="s">
        <v>68</v>
      </c>
      <c r="C44" s="39" t="s">
        <v>32</v>
      </c>
      <c r="D44" s="103">
        <f t="shared" si="0"/>
        <v>15836120.949999999</v>
      </c>
      <c r="E44" s="42">
        <v>9965022.5600000005</v>
      </c>
      <c r="F44" s="99">
        <v>5871098.3899999997</v>
      </c>
    </row>
    <row r="45" spans="1:6" x14ac:dyDescent="0.2">
      <c r="A45" s="38">
        <v>103029203</v>
      </c>
      <c r="B45" s="39" t="s">
        <v>69</v>
      </c>
      <c r="C45" s="39" t="s">
        <v>32</v>
      </c>
      <c r="D45" s="103">
        <f t="shared" si="0"/>
        <v>5665374.8799999999</v>
      </c>
      <c r="E45" s="42">
        <v>4075878.83</v>
      </c>
      <c r="F45" s="99">
        <v>1589496.05</v>
      </c>
    </row>
    <row r="46" spans="1:6" x14ac:dyDescent="0.2">
      <c r="A46" s="38">
        <v>103029403</v>
      </c>
      <c r="B46" s="39" t="s">
        <v>70</v>
      </c>
      <c r="C46" s="39" t="s">
        <v>32</v>
      </c>
      <c r="D46" s="103">
        <f t="shared" si="0"/>
        <v>7849627.46</v>
      </c>
      <c r="E46" s="42">
        <v>5339428.76</v>
      </c>
      <c r="F46" s="99">
        <v>2510198.7000000002</v>
      </c>
    </row>
    <row r="47" spans="1:6" x14ac:dyDescent="0.2">
      <c r="A47" s="38">
        <v>103029553</v>
      </c>
      <c r="B47" s="39" t="s">
        <v>71</v>
      </c>
      <c r="C47" s="39" t="s">
        <v>32</v>
      </c>
      <c r="D47" s="103">
        <f t="shared" si="0"/>
        <v>7604599.9000000004</v>
      </c>
      <c r="E47" s="42">
        <v>5314659.26</v>
      </c>
      <c r="F47" s="99">
        <v>2289940.64</v>
      </c>
    </row>
    <row r="48" spans="1:6" x14ac:dyDescent="0.2">
      <c r="A48" s="38">
        <v>103029603</v>
      </c>
      <c r="B48" s="39" t="s">
        <v>72</v>
      </c>
      <c r="C48" s="39" t="s">
        <v>32</v>
      </c>
      <c r="D48" s="103">
        <f t="shared" si="0"/>
        <v>11411960.25</v>
      </c>
      <c r="E48" s="42">
        <v>7653290.9100000001</v>
      </c>
      <c r="F48" s="99">
        <v>3758669.34</v>
      </c>
    </row>
    <row r="49" spans="1:6" x14ac:dyDescent="0.2">
      <c r="A49" s="38">
        <v>103029803</v>
      </c>
      <c r="B49" s="39" t="s">
        <v>73</v>
      </c>
      <c r="C49" s="39" t="s">
        <v>32</v>
      </c>
      <c r="D49" s="103">
        <f t="shared" si="0"/>
        <v>13095286.74</v>
      </c>
      <c r="E49" s="42">
        <v>10680766.869999999</v>
      </c>
      <c r="F49" s="99">
        <v>2414519.87</v>
      </c>
    </row>
    <row r="50" spans="1:6" x14ac:dyDescent="0.2">
      <c r="A50" s="38">
        <v>103029902</v>
      </c>
      <c r="B50" s="39" t="s">
        <v>74</v>
      </c>
      <c r="C50" s="39" t="s">
        <v>32</v>
      </c>
      <c r="D50" s="103">
        <f t="shared" si="0"/>
        <v>22138632.640000001</v>
      </c>
      <c r="E50" s="42">
        <v>16008346.119999999</v>
      </c>
      <c r="F50" s="99">
        <v>6130286.5199999996</v>
      </c>
    </row>
    <row r="51" spans="1:6" x14ac:dyDescent="0.2">
      <c r="A51" s="38">
        <v>128030603</v>
      </c>
      <c r="B51" s="39" t="s">
        <v>543</v>
      </c>
      <c r="C51" s="39" t="s">
        <v>544</v>
      </c>
      <c r="D51" s="103">
        <f t="shared" si="0"/>
        <v>9533774.0899999999</v>
      </c>
      <c r="E51" s="42">
        <v>7873328.5</v>
      </c>
      <c r="F51" s="99">
        <v>1660445.59</v>
      </c>
    </row>
    <row r="52" spans="1:6" x14ac:dyDescent="0.2">
      <c r="A52" s="38">
        <v>128030852</v>
      </c>
      <c r="B52" s="39" t="s">
        <v>545</v>
      </c>
      <c r="C52" s="39" t="s">
        <v>544</v>
      </c>
      <c r="D52" s="103">
        <f t="shared" si="0"/>
        <v>34411229.920000002</v>
      </c>
      <c r="E52" s="42">
        <v>28501262.59</v>
      </c>
      <c r="F52" s="99">
        <v>5909967.3300000001</v>
      </c>
    </row>
    <row r="53" spans="1:6" x14ac:dyDescent="0.2">
      <c r="A53" s="38">
        <v>128033053</v>
      </c>
      <c r="B53" s="39" t="s">
        <v>546</v>
      </c>
      <c r="C53" s="39" t="s">
        <v>544</v>
      </c>
      <c r="D53" s="103">
        <f t="shared" si="0"/>
        <v>7910486.5099999998</v>
      </c>
      <c r="E53" s="42">
        <v>6395333.79</v>
      </c>
      <c r="F53" s="99">
        <v>1515152.72</v>
      </c>
    </row>
    <row r="54" spans="1:6" x14ac:dyDescent="0.2">
      <c r="A54" s="38">
        <v>128034503</v>
      </c>
      <c r="B54" s="39" t="s">
        <v>547</v>
      </c>
      <c r="C54" s="39" t="s">
        <v>544</v>
      </c>
      <c r="D54" s="103">
        <f t="shared" si="0"/>
        <v>4691703.3</v>
      </c>
      <c r="E54" s="42">
        <v>4067831.36</v>
      </c>
      <c r="F54" s="99">
        <v>623871.93999999994</v>
      </c>
    </row>
    <row r="55" spans="1:6" x14ac:dyDescent="0.2">
      <c r="A55" s="38">
        <v>127040503</v>
      </c>
      <c r="B55" s="39" t="s">
        <v>528</v>
      </c>
      <c r="C55" s="39" t="s">
        <v>529</v>
      </c>
      <c r="D55" s="103">
        <f t="shared" si="0"/>
        <v>14278266.09</v>
      </c>
      <c r="E55" s="42">
        <v>9325618.3900000006</v>
      </c>
      <c r="F55" s="99">
        <v>4952647.7</v>
      </c>
    </row>
    <row r="56" spans="1:6" x14ac:dyDescent="0.2">
      <c r="A56" s="38">
        <v>127040703</v>
      </c>
      <c r="B56" s="39" t="s">
        <v>530</v>
      </c>
      <c r="C56" s="39" t="s">
        <v>529</v>
      </c>
      <c r="D56" s="103">
        <f t="shared" si="0"/>
        <v>12671461.41</v>
      </c>
      <c r="E56" s="42">
        <v>10253128.91</v>
      </c>
      <c r="F56" s="99">
        <v>2418332.5</v>
      </c>
    </row>
    <row r="57" spans="1:6" x14ac:dyDescent="0.2">
      <c r="A57" s="38">
        <v>127041203</v>
      </c>
      <c r="B57" s="39" t="s">
        <v>531</v>
      </c>
      <c r="C57" s="39" t="s">
        <v>529</v>
      </c>
      <c r="D57" s="103">
        <f t="shared" si="0"/>
        <v>6797037.7999999998</v>
      </c>
      <c r="E57" s="42">
        <v>5227309.79</v>
      </c>
      <c r="F57" s="99">
        <v>1569728.01</v>
      </c>
    </row>
    <row r="58" spans="1:6" x14ac:dyDescent="0.2">
      <c r="A58" s="38">
        <v>127041503</v>
      </c>
      <c r="B58" s="39" t="s">
        <v>532</v>
      </c>
      <c r="C58" s="39" t="s">
        <v>529</v>
      </c>
      <c r="D58" s="103">
        <f t="shared" si="0"/>
        <v>15473358.49</v>
      </c>
      <c r="E58" s="42">
        <v>11082562.539999999</v>
      </c>
      <c r="F58" s="99">
        <v>4390795.95</v>
      </c>
    </row>
    <row r="59" spans="1:6" x14ac:dyDescent="0.2">
      <c r="A59" s="38">
        <v>127041603</v>
      </c>
      <c r="B59" s="39" t="s">
        <v>533</v>
      </c>
      <c r="C59" s="39" t="s">
        <v>529</v>
      </c>
      <c r="D59" s="103">
        <f t="shared" si="0"/>
        <v>10213983.609999999</v>
      </c>
      <c r="E59" s="42">
        <v>8936881.2400000002</v>
      </c>
      <c r="F59" s="99">
        <v>1277102.3700000001</v>
      </c>
    </row>
    <row r="60" spans="1:6" x14ac:dyDescent="0.2">
      <c r="A60" s="19">
        <v>127042003</v>
      </c>
      <c r="B60" s="19" t="s">
        <v>534</v>
      </c>
      <c r="C60" s="19" t="s">
        <v>529</v>
      </c>
      <c r="D60" s="103">
        <f t="shared" si="0"/>
        <v>9801725.4199999999</v>
      </c>
      <c r="E60" s="42">
        <v>8355040.8600000003</v>
      </c>
      <c r="F60" s="99">
        <v>1446684.56</v>
      </c>
    </row>
    <row r="61" spans="1:6" x14ac:dyDescent="0.2">
      <c r="A61" s="38">
        <v>127042853</v>
      </c>
      <c r="B61" s="39" t="s">
        <v>535</v>
      </c>
      <c r="C61" s="39" t="s">
        <v>529</v>
      </c>
      <c r="D61" s="103">
        <f t="shared" si="0"/>
        <v>9060845.5999999996</v>
      </c>
      <c r="E61" s="42">
        <v>7822011.4500000002</v>
      </c>
      <c r="F61" s="99">
        <v>1238834.1499999999</v>
      </c>
    </row>
    <row r="62" spans="1:6" x14ac:dyDescent="0.2">
      <c r="A62" s="38">
        <v>127044103</v>
      </c>
      <c r="B62" s="39" t="s">
        <v>536</v>
      </c>
      <c r="C62" s="39" t="s">
        <v>529</v>
      </c>
      <c r="D62" s="103">
        <f t="shared" si="0"/>
        <v>10747884.4</v>
      </c>
      <c r="E62" s="42">
        <v>9466406.4100000001</v>
      </c>
      <c r="F62" s="99">
        <v>1281477.99</v>
      </c>
    </row>
    <row r="63" spans="1:6" x14ac:dyDescent="0.2">
      <c r="A63" s="38">
        <v>127045303</v>
      </c>
      <c r="B63" s="39" t="s">
        <v>537</v>
      </c>
      <c r="C63" s="39" t="s">
        <v>529</v>
      </c>
      <c r="D63" s="103">
        <f t="shared" si="0"/>
        <v>3765519.16</v>
      </c>
      <c r="E63" s="42">
        <v>3278449.21</v>
      </c>
      <c r="F63" s="99">
        <v>487069.95</v>
      </c>
    </row>
    <row r="64" spans="1:6" x14ac:dyDescent="0.2">
      <c r="A64" s="38">
        <v>127045653</v>
      </c>
      <c r="B64" s="39" t="s">
        <v>538</v>
      </c>
      <c r="C64" s="39" t="s">
        <v>529</v>
      </c>
      <c r="D64" s="103">
        <f t="shared" si="0"/>
        <v>12827878.75</v>
      </c>
      <c r="E64" s="42">
        <v>10773943.279999999</v>
      </c>
      <c r="F64" s="99">
        <v>2053935.47</v>
      </c>
    </row>
    <row r="65" spans="1:6" x14ac:dyDescent="0.2">
      <c r="A65" s="38">
        <v>127045853</v>
      </c>
      <c r="B65" s="39" t="s">
        <v>539</v>
      </c>
      <c r="C65" s="39" t="s">
        <v>529</v>
      </c>
      <c r="D65" s="103">
        <f t="shared" si="0"/>
        <v>8353473.3700000001</v>
      </c>
      <c r="E65" s="42">
        <v>7689049.5599999996</v>
      </c>
      <c r="F65" s="99">
        <v>664423.81000000006</v>
      </c>
    </row>
    <row r="66" spans="1:6" x14ac:dyDescent="0.2">
      <c r="A66" s="38">
        <v>127046903</v>
      </c>
      <c r="B66" s="39" t="s">
        <v>540</v>
      </c>
      <c r="C66" s="39" t="s">
        <v>529</v>
      </c>
      <c r="D66" s="103">
        <f t="shared" ref="D66:D129" si="1">ROUND(E66+F66,2)</f>
        <v>7938656.1299999999</v>
      </c>
      <c r="E66" s="42">
        <v>6440213.4900000002</v>
      </c>
      <c r="F66" s="99">
        <v>1498442.64</v>
      </c>
    </row>
    <row r="67" spans="1:6" x14ac:dyDescent="0.2">
      <c r="A67" s="38">
        <v>127047404</v>
      </c>
      <c r="B67" s="39" t="s">
        <v>541</v>
      </c>
      <c r="C67" s="39" t="s">
        <v>529</v>
      </c>
      <c r="D67" s="103">
        <f t="shared" si="1"/>
        <v>10730180.32</v>
      </c>
      <c r="E67" s="42">
        <v>10065511.99</v>
      </c>
      <c r="F67" s="99">
        <v>664668.32999999996</v>
      </c>
    </row>
    <row r="68" spans="1:6" x14ac:dyDescent="0.2">
      <c r="A68" s="38">
        <v>127049303</v>
      </c>
      <c r="B68" s="39" t="s">
        <v>542</v>
      </c>
      <c r="C68" s="39" t="s">
        <v>529</v>
      </c>
      <c r="D68" s="103">
        <f t="shared" si="1"/>
        <v>6048435</v>
      </c>
      <c r="E68" s="42">
        <v>5347718.72</v>
      </c>
      <c r="F68" s="99">
        <v>700716.28</v>
      </c>
    </row>
    <row r="69" spans="1:6" x14ac:dyDescent="0.2">
      <c r="A69" s="38">
        <v>108051003</v>
      </c>
      <c r="B69" s="39" t="s">
        <v>164</v>
      </c>
      <c r="C69" s="39" t="s">
        <v>165</v>
      </c>
      <c r="D69" s="103">
        <f t="shared" si="1"/>
        <v>8785254.4700000007</v>
      </c>
      <c r="E69" s="42">
        <v>7166326.7300000004</v>
      </c>
      <c r="F69" s="99">
        <v>1618927.74</v>
      </c>
    </row>
    <row r="70" spans="1:6" x14ac:dyDescent="0.2">
      <c r="A70" s="38">
        <v>108051503</v>
      </c>
      <c r="B70" s="39" t="s">
        <v>166</v>
      </c>
      <c r="C70" s="39" t="s">
        <v>165</v>
      </c>
      <c r="D70" s="103">
        <f t="shared" si="1"/>
        <v>9187735.6899999995</v>
      </c>
      <c r="E70" s="42">
        <v>8011511.8899999997</v>
      </c>
      <c r="F70" s="99">
        <v>1176223.8</v>
      </c>
    </row>
    <row r="71" spans="1:6" x14ac:dyDescent="0.2">
      <c r="A71" s="38">
        <v>108053003</v>
      </c>
      <c r="B71" s="39" t="s">
        <v>167</v>
      </c>
      <c r="C71" s="39" t="s">
        <v>165</v>
      </c>
      <c r="D71" s="103">
        <f t="shared" si="1"/>
        <v>7536120.5899999999</v>
      </c>
      <c r="E71" s="42">
        <v>5724515.25</v>
      </c>
      <c r="F71" s="99">
        <v>1811605.34</v>
      </c>
    </row>
    <row r="72" spans="1:6" x14ac:dyDescent="0.2">
      <c r="A72" s="38">
        <v>108056004</v>
      </c>
      <c r="B72" s="39" t="s">
        <v>168</v>
      </c>
      <c r="C72" s="39" t="s">
        <v>165</v>
      </c>
      <c r="D72" s="103">
        <f t="shared" si="1"/>
        <v>6360089.0300000003</v>
      </c>
      <c r="E72" s="42">
        <v>5652377.6399999997</v>
      </c>
      <c r="F72" s="99">
        <v>707711.39</v>
      </c>
    </row>
    <row r="73" spans="1:6" x14ac:dyDescent="0.2">
      <c r="A73" s="38">
        <v>108058003</v>
      </c>
      <c r="B73" s="39" t="s">
        <v>169</v>
      </c>
      <c r="C73" s="39" t="s">
        <v>165</v>
      </c>
      <c r="D73" s="103">
        <f t="shared" si="1"/>
        <v>8567744.8399999999</v>
      </c>
      <c r="E73" s="42">
        <v>7321347.2999999998</v>
      </c>
      <c r="F73" s="99">
        <v>1246397.54</v>
      </c>
    </row>
    <row r="74" spans="1:6" x14ac:dyDescent="0.2">
      <c r="A74" s="38">
        <v>114060503</v>
      </c>
      <c r="B74" s="39" t="s">
        <v>300</v>
      </c>
      <c r="C74" s="39" t="s">
        <v>301</v>
      </c>
      <c r="D74" s="103">
        <f t="shared" si="1"/>
        <v>5866104.4800000004</v>
      </c>
      <c r="E74" s="42">
        <v>3730101.55</v>
      </c>
      <c r="F74" s="99">
        <v>2136002.9300000002</v>
      </c>
    </row>
    <row r="75" spans="1:6" x14ac:dyDescent="0.2">
      <c r="A75" s="38">
        <v>114060753</v>
      </c>
      <c r="B75" s="39" t="s">
        <v>302</v>
      </c>
      <c r="C75" s="39" t="s">
        <v>301</v>
      </c>
      <c r="D75" s="103">
        <f t="shared" si="1"/>
        <v>18764629.149999999</v>
      </c>
      <c r="E75" s="42">
        <v>14076746.65</v>
      </c>
      <c r="F75" s="99">
        <v>4687882.5</v>
      </c>
    </row>
    <row r="76" spans="1:6" x14ac:dyDescent="0.2">
      <c r="A76" s="38">
        <v>114060853</v>
      </c>
      <c r="B76" s="39" t="s">
        <v>303</v>
      </c>
      <c r="C76" s="39" t="s">
        <v>301</v>
      </c>
      <c r="D76" s="103">
        <f t="shared" si="1"/>
        <v>4837459.12</v>
      </c>
      <c r="E76" s="42">
        <v>3932994.87</v>
      </c>
      <c r="F76" s="99">
        <v>904464.25</v>
      </c>
    </row>
    <row r="77" spans="1:6" x14ac:dyDescent="0.2">
      <c r="A77" s="38">
        <v>114061103</v>
      </c>
      <c r="B77" s="39" t="s">
        <v>304</v>
      </c>
      <c r="C77" s="39" t="s">
        <v>301</v>
      </c>
      <c r="D77" s="103">
        <f t="shared" si="1"/>
        <v>7962485.1600000001</v>
      </c>
      <c r="E77" s="42">
        <v>5918779.3499999996</v>
      </c>
      <c r="F77" s="99">
        <v>2043705.81</v>
      </c>
    </row>
    <row r="78" spans="1:6" x14ac:dyDescent="0.2">
      <c r="A78" s="38">
        <v>114061503</v>
      </c>
      <c r="B78" s="39" t="s">
        <v>305</v>
      </c>
      <c r="C78" s="39" t="s">
        <v>301</v>
      </c>
      <c r="D78" s="103">
        <f t="shared" si="1"/>
        <v>9976293.4600000009</v>
      </c>
      <c r="E78" s="42">
        <v>8086559.3300000001</v>
      </c>
      <c r="F78" s="99">
        <v>1889734.13</v>
      </c>
    </row>
    <row r="79" spans="1:6" x14ac:dyDescent="0.2">
      <c r="A79" s="38">
        <v>114062003</v>
      </c>
      <c r="B79" s="39" t="s">
        <v>306</v>
      </c>
      <c r="C79" s="39" t="s">
        <v>301</v>
      </c>
      <c r="D79" s="103">
        <f t="shared" si="1"/>
        <v>11251187.1</v>
      </c>
      <c r="E79" s="42">
        <v>8143037.3799999999</v>
      </c>
      <c r="F79" s="99">
        <v>3108149.72</v>
      </c>
    </row>
    <row r="80" spans="1:6" x14ac:dyDescent="0.2">
      <c r="A80" s="38">
        <v>114062503</v>
      </c>
      <c r="B80" s="39" t="s">
        <v>307</v>
      </c>
      <c r="C80" s="39" t="s">
        <v>301</v>
      </c>
      <c r="D80" s="103">
        <f t="shared" si="1"/>
        <v>7105436.75</v>
      </c>
      <c r="E80" s="42">
        <v>5636099.0199999996</v>
      </c>
      <c r="F80" s="99">
        <v>1469337.73</v>
      </c>
    </row>
    <row r="81" spans="1:6" x14ac:dyDescent="0.2">
      <c r="A81" s="38">
        <v>114063003</v>
      </c>
      <c r="B81" s="39" t="s">
        <v>308</v>
      </c>
      <c r="C81" s="39" t="s">
        <v>301</v>
      </c>
      <c r="D81" s="103">
        <f t="shared" si="1"/>
        <v>8806544.4700000007</v>
      </c>
      <c r="E81" s="42">
        <v>5558303.1100000003</v>
      </c>
      <c r="F81" s="99">
        <v>3248241.36</v>
      </c>
    </row>
    <row r="82" spans="1:6" x14ac:dyDescent="0.2">
      <c r="A82" s="38">
        <v>114063503</v>
      </c>
      <c r="B82" s="39" t="s">
        <v>309</v>
      </c>
      <c r="C82" s="39" t="s">
        <v>301</v>
      </c>
      <c r="D82" s="103">
        <f t="shared" si="1"/>
        <v>8388070.25</v>
      </c>
      <c r="E82" s="42">
        <v>6402876.8899999997</v>
      </c>
      <c r="F82" s="99">
        <v>1985193.36</v>
      </c>
    </row>
    <row r="83" spans="1:6" x14ac:dyDescent="0.2">
      <c r="A83" s="38">
        <v>114064003</v>
      </c>
      <c r="B83" s="39" t="s">
        <v>310</v>
      </c>
      <c r="C83" s="39" t="s">
        <v>301</v>
      </c>
      <c r="D83" s="103">
        <f t="shared" si="1"/>
        <v>4432869.41</v>
      </c>
      <c r="E83" s="42">
        <v>3164488.86</v>
      </c>
      <c r="F83" s="99">
        <v>1268380.55</v>
      </c>
    </row>
    <row r="84" spans="1:6" x14ac:dyDescent="0.2">
      <c r="A84" s="38">
        <v>114065503</v>
      </c>
      <c r="B84" s="39" t="s">
        <v>311</v>
      </c>
      <c r="C84" s="39" t="s">
        <v>301</v>
      </c>
      <c r="D84" s="103">
        <f t="shared" si="1"/>
        <v>10031626.07</v>
      </c>
      <c r="E84" s="42">
        <v>4617476.16</v>
      </c>
      <c r="F84" s="99">
        <v>5414149.9100000001</v>
      </c>
    </row>
    <row r="85" spans="1:6" x14ac:dyDescent="0.2">
      <c r="A85" s="38">
        <v>114066503</v>
      </c>
      <c r="B85" s="39" t="s">
        <v>312</v>
      </c>
      <c r="C85" s="39" t="s">
        <v>301</v>
      </c>
      <c r="D85" s="103">
        <f t="shared" si="1"/>
        <v>4397366.67</v>
      </c>
      <c r="E85" s="42">
        <v>3709264.08</v>
      </c>
      <c r="F85" s="99">
        <v>688102.59</v>
      </c>
    </row>
    <row r="86" spans="1:6" x14ac:dyDescent="0.2">
      <c r="A86" s="38">
        <v>114067002</v>
      </c>
      <c r="B86" s="39" t="s">
        <v>313</v>
      </c>
      <c r="C86" s="39" t="s">
        <v>301</v>
      </c>
      <c r="D86" s="103">
        <f t="shared" si="1"/>
        <v>201937489.97999999</v>
      </c>
      <c r="E86" s="42">
        <v>137467053.94999999</v>
      </c>
      <c r="F86" s="99">
        <v>64470436.030000001</v>
      </c>
    </row>
    <row r="87" spans="1:6" x14ac:dyDescent="0.2">
      <c r="A87" s="38">
        <v>114067503</v>
      </c>
      <c r="B87" s="39" t="s">
        <v>314</v>
      </c>
      <c r="C87" s="39" t="s">
        <v>301</v>
      </c>
      <c r="D87" s="103">
        <f t="shared" si="1"/>
        <v>4057614.4</v>
      </c>
      <c r="E87" s="42">
        <v>2430888.5699999998</v>
      </c>
      <c r="F87" s="99">
        <v>1626725.83</v>
      </c>
    </row>
    <row r="88" spans="1:6" x14ac:dyDescent="0.2">
      <c r="A88" s="38">
        <v>114068003</v>
      </c>
      <c r="B88" s="39" t="s">
        <v>315</v>
      </c>
      <c r="C88" s="39" t="s">
        <v>301</v>
      </c>
      <c r="D88" s="103">
        <f t="shared" si="1"/>
        <v>5127435.1399999997</v>
      </c>
      <c r="E88" s="42">
        <v>3849907.89</v>
      </c>
      <c r="F88" s="99">
        <v>1277527.25</v>
      </c>
    </row>
    <row r="89" spans="1:6" x14ac:dyDescent="0.2">
      <c r="A89" s="38">
        <v>114068103</v>
      </c>
      <c r="B89" s="39" t="s">
        <v>316</v>
      </c>
      <c r="C89" s="39" t="s">
        <v>301</v>
      </c>
      <c r="D89" s="103">
        <f t="shared" si="1"/>
        <v>7646740.1900000004</v>
      </c>
      <c r="E89" s="42">
        <v>4944622.34</v>
      </c>
      <c r="F89" s="99">
        <v>2702117.85</v>
      </c>
    </row>
    <row r="90" spans="1:6" x14ac:dyDescent="0.2">
      <c r="A90" s="38">
        <v>114069103</v>
      </c>
      <c r="B90" s="39" t="s">
        <v>317</v>
      </c>
      <c r="C90" s="39" t="s">
        <v>301</v>
      </c>
      <c r="D90" s="103">
        <f t="shared" si="1"/>
        <v>12594460.98</v>
      </c>
      <c r="E90" s="42">
        <v>6814144.3099999996</v>
      </c>
      <c r="F90" s="99">
        <v>5780316.6699999999</v>
      </c>
    </row>
    <row r="91" spans="1:6" x14ac:dyDescent="0.2">
      <c r="A91" s="38">
        <v>114069353</v>
      </c>
      <c r="B91" s="39" t="s">
        <v>318</v>
      </c>
      <c r="C91" s="39" t="s">
        <v>301</v>
      </c>
      <c r="D91" s="103">
        <f t="shared" si="1"/>
        <v>2922358.05</v>
      </c>
      <c r="E91" s="42">
        <v>1255666.74</v>
      </c>
      <c r="F91" s="99">
        <v>1666691.31</v>
      </c>
    </row>
    <row r="92" spans="1:6" x14ac:dyDescent="0.2">
      <c r="A92" s="38">
        <v>108070502</v>
      </c>
      <c r="B92" s="39" t="s">
        <v>170</v>
      </c>
      <c r="C92" s="39" t="s">
        <v>171</v>
      </c>
      <c r="D92" s="103">
        <f t="shared" si="1"/>
        <v>48210269.25</v>
      </c>
      <c r="E92" s="42">
        <v>39907537.909999996</v>
      </c>
      <c r="F92" s="99">
        <v>8302731.3399999999</v>
      </c>
    </row>
    <row r="93" spans="1:6" x14ac:dyDescent="0.2">
      <c r="A93" s="38">
        <v>108071003</v>
      </c>
      <c r="B93" s="39" t="s">
        <v>172</v>
      </c>
      <c r="C93" s="39" t="s">
        <v>171</v>
      </c>
      <c r="D93" s="103">
        <f t="shared" si="1"/>
        <v>7611295.0999999996</v>
      </c>
      <c r="E93" s="42">
        <v>6731161.6699999999</v>
      </c>
      <c r="F93" s="99">
        <v>880133.43</v>
      </c>
    </row>
    <row r="94" spans="1:6" x14ac:dyDescent="0.2">
      <c r="A94" s="38">
        <v>108071504</v>
      </c>
      <c r="B94" s="39" t="s">
        <v>173</v>
      </c>
      <c r="C94" s="39" t="s">
        <v>171</v>
      </c>
      <c r="D94" s="103">
        <f t="shared" si="1"/>
        <v>6372656.5599999996</v>
      </c>
      <c r="E94" s="42">
        <v>5373024.4000000004</v>
      </c>
      <c r="F94" s="99">
        <v>999632.16</v>
      </c>
    </row>
    <row r="95" spans="1:6" x14ac:dyDescent="0.2">
      <c r="A95" s="38">
        <v>108073503</v>
      </c>
      <c r="B95" s="39" t="s">
        <v>174</v>
      </c>
      <c r="C95" s="39" t="s">
        <v>171</v>
      </c>
      <c r="D95" s="103">
        <f t="shared" si="1"/>
        <v>13513491.49</v>
      </c>
      <c r="E95" s="42">
        <v>11418121.93</v>
      </c>
      <c r="F95" s="99">
        <v>2095369.56</v>
      </c>
    </row>
    <row r="96" spans="1:6" x14ac:dyDescent="0.2">
      <c r="A96" s="38">
        <v>108077503</v>
      </c>
      <c r="B96" s="39" t="s">
        <v>175</v>
      </c>
      <c r="C96" s="39" t="s">
        <v>171</v>
      </c>
      <c r="D96" s="103">
        <f t="shared" si="1"/>
        <v>8719697.9800000004</v>
      </c>
      <c r="E96" s="42">
        <v>7423326.4199999999</v>
      </c>
      <c r="F96" s="99">
        <v>1296371.56</v>
      </c>
    </row>
    <row r="97" spans="1:6" x14ac:dyDescent="0.2">
      <c r="A97" s="38">
        <v>108078003</v>
      </c>
      <c r="B97" s="39" t="s">
        <v>176</v>
      </c>
      <c r="C97" s="39" t="s">
        <v>171</v>
      </c>
      <c r="D97" s="103">
        <f t="shared" si="1"/>
        <v>10266480.710000001</v>
      </c>
      <c r="E97" s="42">
        <v>8966156.1500000004</v>
      </c>
      <c r="F97" s="99">
        <v>1300324.56</v>
      </c>
    </row>
    <row r="98" spans="1:6" x14ac:dyDescent="0.2">
      <c r="A98" s="38">
        <v>108079004</v>
      </c>
      <c r="B98" s="39" t="s">
        <v>177</v>
      </c>
      <c r="C98" s="39" t="s">
        <v>171</v>
      </c>
      <c r="D98" s="103">
        <f t="shared" si="1"/>
        <v>4059144.93</v>
      </c>
      <c r="E98" s="42">
        <v>3393767.21</v>
      </c>
      <c r="F98" s="99">
        <v>665377.72</v>
      </c>
    </row>
    <row r="99" spans="1:6" x14ac:dyDescent="0.2">
      <c r="A99" s="38">
        <v>117080503</v>
      </c>
      <c r="B99" s="39" t="s">
        <v>368</v>
      </c>
      <c r="C99" s="39" t="s">
        <v>369</v>
      </c>
      <c r="D99" s="103">
        <f t="shared" si="1"/>
        <v>13651039.57</v>
      </c>
      <c r="E99" s="42">
        <v>11040588.68</v>
      </c>
      <c r="F99" s="99">
        <v>2610450.89</v>
      </c>
    </row>
    <row r="100" spans="1:6" x14ac:dyDescent="0.2">
      <c r="A100" s="38">
        <v>117081003</v>
      </c>
      <c r="B100" s="39" t="s">
        <v>370</v>
      </c>
      <c r="C100" s="39" t="s">
        <v>369</v>
      </c>
      <c r="D100" s="103">
        <f t="shared" si="1"/>
        <v>8332683.0800000001</v>
      </c>
      <c r="E100" s="42">
        <v>6824766.9699999997</v>
      </c>
      <c r="F100" s="99">
        <v>1507916.11</v>
      </c>
    </row>
    <row r="101" spans="1:6" x14ac:dyDescent="0.2">
      <c r="A101" s="38">
        <v>117083004</v>
      </c>
      <c r="B101" s="39" t="s">
        <v>371</v>
      </c>
      <c r="C101" s="39" t="s">
        <v>369</v>
      </c>
      <c r="D101" s="103">
        <f t="shared" si="1"/>
        <v>6466018.6299999999</v>
      </c>
      <c r="E101" s="42">
        <v>5721285.7599999998</v>
      </c>
      <c r="F101" s="99">
        <v>744732.87</v>
      </c>
    </row>
    <row r="102" spans="1:6" x14ac:dyDescent="0.2">
      <c r="A102" s="38">
        <v>117086003</v>
      </c>
      <c r="B102" s="39" t="s">
        <v>372</v>
      </c>
      <c r="C102" s="39" t="s">
        <v>369</v>
      </c>
      <c r="D102" s="103">
        <f t="shared" si="1"/>
        <v>7198930.3399999999</v>
      </c>
      <c r="E102" s="42">
        <v>5747719.2300000004</v>
      </c>
      <c r="F102" s="99">
        <v>1451211.11</v>
      </c>
    </row>
    <row r="103" spans="1:6" x14ac:dyDescent="0.2">
      <c r="A103" s="38">
        <v>117086503</v>
      </c>
      <c r="B103" s="39" t="s">
        <v>373</v>
      </c>
      <c r="C103" s="39" t="s">
        <v>369</v>
      </c>
      <c r="D103" s="103">
        <f t="shared" si="1"/>
        <v>9353292.9900000002</v>
      </c>
      <c r="E103" s="42">
        <v>6338392.04</v>
      </c>
      <c r="F103" s="99">
        <v>3014900.95</v>
      </c>
    </row>
    <row r="104" spans="1:6" x14ac:dyDescent="0.2">
      <c r="A104" s="38">
        <v>117086653</v>
      </c>
      <c r="B104" s="39" t="s">
        <v>374</v>
      </c>
      <c r="C104" s="39" t="s">
        <v>369</v>
      </c>
      <c r="D104" s="103">
        <f t="shared" si="1"/>
        <v>10700455.51</v>
      </c>
      <c r="E104" s="42">
        <v>8881982.5999999996</v>
      </c>
      <c r="F104" s="99">
        <v>1818472.91</v>
      </c>
    </row>
    <row r="105" spans="1:6" x14ac:dyDescent="0.2">
      <c r="A105" s="38">
        <v>117089003</v>
      </c>
      <c r="B105" s="39" t="s">
        <v>375</v>
      </c>
      <c r="C105" s="39" t="s">
        <v>369</v>
      </c>
      <c r="D105" s="103">
        <f t="shared" si="1"/>
        <v>8518266.6400000006</v>
      </c>
      <c r="E105" s="42">
        <v>6614964.9000000004</v>
      </c>
      <c r="F105" s="99">
        <v>1903301.74</v>
      </c>
    </row>
    <row r="106" spans="1:6" x14ac:dyDescent="0.2">
      <c r="A106" s="38">
        <v>122091002</v>
      </c>
      <c r="B106" s="39" t="s">
        <v>460</v>
      </c>
      <c r="C106" s="39" t="s">
        <v>461</v>
      </c>
      <c r="D106" s="103">
        <f t="shared" si="1"/>
        <v>20248630.129999999</v>
      </c>
      <c r="E106" s="42">
        <v>11093112.619999999</v>
      </c>
      <c r="F106" s="99">
        <v>9155517.5099999998</v>
      </c>
    </row>
    <row r="107" spans="1:6" x14ac:dyDescent="0.2">
      <c r="A107" s="38">
        <v>122091303</v>
      </c>
      <c r="B107" s="39" t="s">
        <v>462</v>
      </c>
      <c r="C107" s="39" t="s">
        <v>461</v>
      </c>
      <c r="D107" s="103">
        <f t="shared" si="1"/>
        <v>7822256.7300000004</v>
      </c>
      <c r="E107" s="42">
        <v>6491483.1699999999</v>
      </c>
      <c r="F107" s="99">
        <v>1330773.56</v>
      </c>
    </row>
    <row r="108" spans="1:6" x14ac:dyDescent="0.2">
      <c r="A108" s="38">
        <v>122091352</v>
      </c>
      <c r="B108" s="39" t="s">
        <v>463</v>
      </c>
      <c r="C108" s="39" t="s">
        <v>461</v>
      </c>
      <c r="D108" s="103">
        <f t="shared" si="1"/>
        <v>26548329.27</v>
      </c>
      <c r="E108" s="42">
        <v>19380084.260000002</v>
      </c>
      <c r="F108" s="99">
        <v>7168245.0099999998</v>
      </c>
    </row>
    <row r="109" spans="1:6" x14ac:dyDescent="0.2">
      <c r="A109" s="38">
        <v>122092002</v>
      </c>
      <c r="B109" s="39" t="s">
        <v>464</v>
      </c>
      <c r="C109" s="39" t="s">
        <v>461</v>
      </c>
      <c r="D109" s="103">
        <f t="shared" si="1"/>
        <v>15145438.1</v>
      </c>
      <c r="E109" s="42">
        <v>11658459.640000001</v>
      </c>
      <c r="F109" s="99">
        <v>3486978.46</v>
      </c>
    </row>
    <row r="110" spans="1:6" x14ac:dyDescent="0.2">
      <c r="A110" s="38">
        <v>122092102</v>
      </c>
      <c r="B110" s="39" t="s">
        <v>465</v>
      </c>
      <c r="C110" s="39" t="s">
        <v>461</v>
      </c>
      <c r="D110" s="103">
        <f t="shared" si="1"/>
        <v>22832789.969999999</v>
      </c>
      <c r="E110" s="42">
        <v>16227940.02</v>
      </c>
      <c r="F110" s="99">
        <v>6604849.9500000002</v>
      </c>
    </row>
    <row r="111" spans="1:6" x14ac:dyDescent="0.2">
      <c r="A111" s="38">
        <v>122092353</v>
      </c>
      <c r="B111" s="39" t="s">
        <v>466</v>
      </c>
      <c r="C111" s="39" t="s">
        <v>461</v>
      </c>
      <c r="D111" s="103">
        <f t="shared" si="1"/>
        <v>17059928.899999999</v>
      </c>
      <c r="E111" s="42">
        <v>13807191.93</v>
      </c>
      <c r="F111" s="99">
        <v>3252736.97</v>
      </c>
    </row>
    <row r="112" spans="1:6" x14ac:dyDescent="0.2">
      <c r="A112" s="38">
        <v>122097203</v>
      </c>
      <c r="B112" s="39" t="s">
        <v>467</v>
      </c>
      <c r="C112" s="39" t="s">
        <v>461</v>
      </c>
      <c r="D112" s="103">
        <f t="shared" si="1"/>
        <v>3466137.81</v>
      </c>
      <c r="E112" s="42">
        <v>3015192.03</v>
      </c>
      <c r="F112" s="99">
        <v>450945.78</v>
      </c>
    </row>
    <row r="113" spans="1:6" x14ac:dyDescent="0.2">
      <c r="A113" s="38">
        <v>122097502</v>
      </c>
      <c r="B113" s="39" t="s">
        <v>468</v>
      </c>
      <c r="C113" s="39" t="s">
        <v>461</v>
      </c>
      <c r="D113" s="103">
        <f t="shared" si="1"/>
        <v>18171237.379999999</v>
      </c>
      <c r="E113" s="42">
        <v>12446356.34</v>
      </c>
      <c r="F113" s="99">
        <v>5724881.04</v>
      </c>
    </row>
    <row r="114" spans="1:6" x14ac:dyDescent="0.2">
      <c r="A114" s="38">
        <v>122097604</v>
      </c>
      <c r="B114" s="39" t="s">
        <v>469</v>
      </c>
      <c r="C114" s="39" t="s">
        <v>461</v>
      </c>
      <c r="D114" s="103">
        <f t="shared" si="1"/>
        <v>1407662.33</v>
      </c>
      <c r="E114" s="42">
        <v>1136957.82</v>
      </c>
      <c r="F114" s="99">
        <v>270704.51</v>
      </c>
    </row>
    <row r="115" spans="1:6" x14ac:dyDescent="0.2">
      <c r="A115" s="38">
        <v>122098003</v>
      </c>
      <c r="B115" s="39" t="s">
        <v>470</v>
      </c>
      <c r="C115" s="39" t="s">
        <v>461</v>
      </c>
      <c r="D115" s="103">
        <f t="shared" si="1"/>
        <v>3298015.62</v>
      </c>
      <c r="E115" s="42">
        <v>2837914.09</v>
      </c>
      <c r="F115" s="99">
        <v>460101.53</v>
      </c>
    </row>
    <row r="116" spans="1:6" x14ac:dyDescent="0.2">
      <c r="A116" s="38">
        <v>122098103</v>
      </c>
      <c r="B116" s="39" t="s">
        <v>471</v>
      </c>
      <c r="C116" s="39" t="s">
        <v>461</v>
      </c>
      <c r="D116" s="103">
        <f t="shared" si="1"/>
        <v>13220349.65</v>
      </c>
      <c r="E116" s="42">
        <v>9765451.0399999991</v>
      </c>
      <c r="F116" s="99">
        <v>3454898.61</v>
      </c>
    </row>
    <row r="117" spans="1:6" x14ac:dyDescent="0.2">
      <c r="A117" s="38">
        <v>122098202</v>
      </c>
      <c r="B117" s="39" t="s">
        <v>472</v>
      </c>
      <c r="C117" s="39" t="s">
        <v>461</v>
      </c>
      <c r="D117" s="103">
        <f t="shared" si="1"/>
        <v>19830849.109999999</v>
      </c>
      <c r="E117" s="42">
        <v>14932856.699999999</v>
      </c>
      <c r="F117" s="99">
        <v>4897992.41</v>
      </c>
    </row>
    <row r="118" spans="1:6" x14ac:dyDescent="0.2">
      <c r="A118" s="38">
        <v>122098403</v>
      </c>
      <c r="B118" s="39" t="s">
        <v>473</v>
      </c>
      <c r="C118" s="39" t="s">
        <v>461</v>
      </c>
      <c r="D118" s="103">
        <f t="shared" si="1"/>
        <v>13077838.09</v>
      </c>
      <c r="E118" s="42">
        <v>9073303.7100000009</v>
      </c>
      <c r="F118" s="99">
        <v>4004534.38</v>
      </c>
    </row>
    <row r="119" spans="1:6" x14ac:dyDescent="0.2">
      <c r="A119" s="38">
        <v>104101252</v>
      </c>
      <c r="B119" s="39" t="s">
        <v>75</v>
      </c>
      <c r="C119" s="39" t="s">
        <v>76</v>
      </c>
      <c r="D119" s="103">
        <f t="shared" si="1"/>
        <v>28942316.32</v>
      </c>
      <c r="E119" s="42">
        <v>24290333.850000001</v>
      </c>
      <c r="F119" s="99">
        <v>4651982.47</v>
      </c>
    </row>
    <row r="120" spans="1:6" x14ac:dyDescent="0.2">
      <c r="A120" s="38">
        <v>104103603</v>
      </c>
      <c r="B120" s="39" t="s">
        <v>77</v>
      </c>
      <c r="C120" s="39" t="s">
        <v>76</v>
      </c>
      <c r="D120" s="103">
        <f t="shared" si="1"/>
        <v>10613474.289999999</v>
      </c>
      <c r="E120" s="42">
        <v>9397818.5600000005</v>
      </c>
      <c r="F120" s="99">
        <v>1215655.73</v>
      </c>
    </row>
    <row r="121" spans="1:6" x14ac:dyDescent="0.2">
      <c r="A121" s="38">
        <v>104107803</v>
      </c>
      <c r="B121" s="39" t="s">
        <v>624</v>
      </c>
      <c r="C121" s="39" t="s">
        <v>76</v>
      </c>
      <c r="D121" s="103">
        <f t="shared" si="1"/>
        <v>8685659.4499999993</v>
      </c>
      <c r="E121" s="42">
        <v>7363877.8799999999</v>
      </c>
      <c r="F121" s="99">
        <v>1321781.57</v>
      </c>
    </row>
    <row r="122" spans="1:6" x14ac:dyDescent="0.2">
      <c r="A122" s="38">
        <v>104105003</v>
      </c>
      <c r="B122" s="39" t="s">
        <v>78</v>
      </c>
      <c r="C122" s="39" t="s">
        <v>76</v>
      </c>
      <c r="D122" s="103">
        <f t="shared" si="1"/>
        <v>7091891.3399999999</v>
      </c>
      <c r="E122" s="42">
        <v>5709787.5999999996</v>
      </c>
      <c r="F122" s="99">
        <v>1382103.74</v>
      </c>
    </row>
    <row r="123" spans="1:6" x14ac:dyDescent="0.2">
      <c r="A123" s="38">
        <v>104105353</v>
      </c>
      <c r="B123" s="39" t="s">
        <v>79</v>
      </c>
      <c r="C123" s="39" t="s">
        <v>76</v>
      </c>
      <c r="D123" s="103">
        <f t="shared" si="1"/>
        <v>8502559.3800000008</v>
      </c>
      <c r="E123" s="42">
        <v>7448099.8600000003</v>
      </c>
      <c r="F123" s="99">
        <v>1054459.52</v>
      </c>
    </row>
    <row r="124" spans="1:6" x14ac:dyDescent="0.2">
      <c r="A124" s="38">
        <v>104107903</v>
      </c>
      <c r="B124" s="39" t="s">
        <v>81</v>
      </c>
      <c r="C124" s="39" t="s">
        <v>76</v>
      </c>
      <c r="D124" s="103">
        <f t="shared" si="1"/>
        <v>16770935.42</v>
      </c>
      <c r="E124" s="42">
        <v>13285083.689999999</v>
      </c>
      <c r="F124" s="99">
        <v>3485851.73</v>
      </c>
    </row>
    <row r="125" spans="1:6" x14ac:dyDescent="0.2">
      <c r="A125" s="38">
        <v>104107503</v>
      </c>
      <c r="B125" s="39" t="s">
        <v>80</v>
      </c>
      <c r="C125" s="39" t="s">
        <v>76</v>
      </c>
      <c r="D125" s="103">
        <f t="shared" si="1"/>
        <v>9788045.9900000002</v>
      </c>
      <c r="E125" s="42">
        <v>8108715.3300000001</v>
      </c>
      <c r="F125" s="99">
        <v>1679330.66</v>
      </c>
    </row>
    <row r="126" spans="1:6" x14ac:dyDescent="0.2">
      <c r="A126" s="38">
        <v>108110603</v>
      </c>
      <c r="B126" s="39" t="s">
        <v>178</v>
      </c>
      <c r="C126" s="39" t="s">
        <v>179</v>
      </c>
      <c r="D126" s="103">
        <f t="shared" si="1"/>
        <v>6686942.2000000002</v>
      </c>
      <c r="E126" s="42">
        <v>5361118.57</v>
      </c>
      <c r="F126" s="99">
        <v>1325823.6299999999</v>
      </c>
    </row>
    <row r="127" spans="1:6" x14ac:dyDescent="0.2">
      <c r="A127" s="38">
        <v>108111203</v>
      </c>
      <c r="B127" s="39" t="s">
        <v>180</v>
      </c>
      <c r="C127" s="39" t="s">
        <v>179</v>
      </c>
      <c r="D127" s="103">
        <f t="shared" si="1"/>
        <v>10526476.210000001</v>
      </c>
      <c r="E127" s="42">
        <v>9298144.9100000001</v>
      </c>
      <c r="F127" s="99">
        <v>1228331.3</v>
      </c>
    </row>
    <row r="128" spans="1:6" x14ac:dyDescent="0.2">
      <c r="A128" s="38">
        <v>108111303</v>
      </c>
      <c r="B128" s="39" t="s">
        <v>181</v>
      </c>
      <c r="C128" s="39" t="s">
        <v>179</v>
      </c>
      <c r="D128" s="103">
        <f t="shared" si="1"/>
        <v>8173164.2699999996</v>
      </c>
      <c r="E128" s="42">
        <v>7140688.5199999996</v>
      </c>
      <c r="F128" s="99">
        <v>1032475.75</v>
      </c>
    </row>
    <row r="129" spans="1:6" x14ac:dyDescent="0.2">
      <c r="A129" s="38">
        <v>108111403</v>
      </c>
      <c r="B129" s="39" t="s">
        <v>182</v>
      </c>
      <c r="C129" s="39" t="s">
        <v>179</v>
      </c>
      <c r="D129" s="103">
        <f t="shared" si="1"/>
        <v>6433890.79</v>
      </c>
      <c r="E129" s="42">
        <v>5719640.1200000001</v>
      </c>
      <c r="F129" s="99">
        <v>714250.67</v>
      </c>
    </row>
    <row r="130" spans="1:6" x14ac:dyDescent="0.2">
      <c r="A130" s="38">
        <v>108112003</v>
      </c>
      <c r="B130" s="39" t="s">
        <v>183</v>
      </c>
      <c r="C130" s="39" t="s">
        <v>179</v>
      </c>
      <c r="D130" s="103">
        <f t="shared" ref="D130:D193" si="2">ROUND(E130+F130,2)</f>
        <v>6836122.2199999997</v>
      </c>
      <c r="E130" s="42">
        <v>5476934.2800000003</v>
      </c>
      <c r="F130" s="99">
        <v>1359187.94</v>
      </c>
    </row>
    <row r="131" spans="1:6" x14ac:dyDescent="0.2">
      <c r="A131" s="38">
        <v>108112203</v>
      </c>
      <c r="B131" s="39" t="s">
        <v>184</v>
      </c>
      <c r="C131" s="39" t="s">
        <v>179</v>
      </c>
      <c r="D131" s="103">
        <f t="shared" si="2"/>
        <v>13519380.390000001</v>
      </c>
      <c r="E131" s="42">
        <v>12229941.300000001</v>
      </c>
      <c r="F131" s="99">
        <v>1289439.0900000001</v>
      </c>
    </row>
    <row r="132" spans="1:6" x14ac:dyDescent="0.2">
      <c r="A132" s="38">
        <v>108112502</v>
      </c>
      <c r="B132" s="39" t="s">
        <v>185</v>
      </c>
      <c r="C132" s="39" t="s">
        <v>179</v>
      </c>
      <c r="D132" s="103">
        <f t="shared" si="2"/>
        <v>28003094.18</v>
      </c>
      <c r="E132" s="42">
        <v>19281806.329999998</v>
      </c>
      <c r="F132" s="99">
        <v>8721287.8499999996</v>
      </c>
    </row>
    <row r="133" spans="1:6" x14ac:dyDescent="0.2">
      <c r="A133" s="38">
        <v>108114503</v>
      </c>
      <c r="B133" s="39" t="s">
        <v>186</v>
      </c>
      <c r="C133" s="39" t="s">
        <v>179</v>
      </c>
      <c r="D133" s="103">
        <f t="shared" si="2"/>
        <v>9940085.3100000005</v>
      </c>
      <c r="E133" s="42">
        <v>8469189.1699999999</v>
      </c>
      <c r="F133" s="99">
        <v>1470896.14</v>
      </c>
    </row>
    <row r="134" spans="1:6" x14ac:dyDescent="0.2">
      <c r="A134" s="38">
        <v>108116003</v>
      </c>
      <c r="B134" s="39" t="s">
        <v>187</v>
      </c>
      <c r="C134" s="39" t="s">
        <v>179</v>
      </c>
      <c r="D134" s="103">
        <f t="shared" si="2"/>
        <v>10401823.24</v>
      </c>
      <c r="E134" s="42">
        <v>9397588.2899999991</v>
      </c>
      <c r="F134" s="99">
        <v>1004234.95</v>
      </c>
    </row>
    <row r="135" spans="1:6" x14ac:dyDescent="0.2">
      <c r="A135" s="38">
        <v>108116303</v>
      </c>
      <c r="B135" s="39" t="s">
        <v>188</v>
      </c>
      <c r="C135" s="39" t="s">
        <v>179</v>
      </c>
      <c r="D135" s="103">
        <f t="shared" si="2"/>
        <v>7427446.5700000003</v>
      </c>
      <c r="E135" s="42">
        <v>6553829.79</v>
      </c>
      <c r="F135" s="99">
        <v>873616.78</v>
      </c>
    </row>
    <row r="136" spans="1:6" x14ac:dyDescent="0.2">
      <c r="A136" s="38">
        <v>108116503</v>
      </c>
      <c r="B136" s="39" t="s">
        <v>189</v>
      </c>
      <c r="C136" s="39" t="s">
        <v>179</v>
      </c>
      <c r="D136" s="103">
        <f t="shared" si="2"/>
        <v>4127955.68</v>
      </c>
      <c r="E136" s="42">
        <v>3036332.79</v>
      </c>
      <c r="F136" s="99">
        <v>1091622.8899999999</v>
      </c>
    </row>
    <row r="137" spans="1:6" x14ac:dyDescent="0.2">
      <c r="A137" s="38">
        <v>108118503</v>
      </c>
      <c r="B137" s="39" t="s">
        <v>190</v>
      </c>
      <c r="C137" s="39" t="s">
        <v>179</v>
      </c>
      <c r="D137" s="103">
        <f t="shared" si="2"/>
        <v>4922552.18</v>
      </c>
      <c r="E137" s="42">
        <v>3833812.92</v>
      </c>
      <c r="F137" s="99">
        <v>1088739.26</v>
      </c>
    </row>
    <row r="138" spans="1:6" x14ac:dyDescent="0.2">
      <c r="A138" s="38">
        <v>109122703</v>
      </c>
      <c r="B138" s="39" t="s">
        <v>203</v>
      </c>
      <c r="C138" s="39" t="s">
        <v>204</v>
      </c>
      <c r="D138" s="103">
        <f t="shared" si="2"/>
        <v>6727984.54</v>
      </c>
      <c r="E138" s="42">
        <v>5462686.8499999996</v>
      </c>
      <c r="F138" s="99">
        <v>1265297.69</v>
      </c>
    </row>
    <row r="139" spans="1:6" x14ac:dyDescent="0.2">
      <c r="A139" s="38">
        <v>121135003</v>
      </c>
      <c r="B139" s="39" t="s">
        <v>444</v>
      </c>
      <c r="C139" s="39" t="s">
        <v>445</v>
      </c>
      <c r="D139" s="103">
        <f t="shared" si="2"/>
        <v>5643940.5199999996</v>
      </c>
      <c r="E139" s="42">
        <v>2729285.72</v>
      </c>
      <c r="F139" s="99">
        <v>2914654.8</v>
      </c>
    </row>
    <row r="140" spans="1:6" x14ac:dyDescent="0.2">
      <c r="A140" s="38">
        <v>121135503</v>
      </c>
      <c r="B140" s="39" t="s">
        <v>446</v>
      </c>
      <c r="C140" s="39" t="s">
        <v>445</v>
      </c>
      <c r="D140" s="103">
        <f t="shared" si="2"/>
        <v>11201877.4</v>
      </c>
      <c r="E140" s="42">
        <v>8318580.2199999997</v>
      </c>
      <c r="F140" s="99">
        <v>2883297.18</v>
      </c>
    </row>
    <row r="141" spans="1:6" x14ac:dyDescent="0.2">
      <c r="A141" s="38">
        <v>121136503</v>
      </c>
      <c r="B141" s="39" t="s">
        <v>447</v>
      </c>
      <c r="C141" s="39" t="s">
        <v>445</v>
      </c>
      <c r="D141" s="103">
        <f t="shared" si="2"/>
        <v>8254479.0800000001</v>
      </c>
      <c r="E141" s="42">
        <v>6186464.3399999999</v>
      </c>
      <c r="F141" s="99">
        <v>2068014.74</v>
      </c>
    </row>
    <row r="142" spans="1:6" x14ac:dyDescent="0.2">
      <c r="A142" s="38">
        <v>121136603</v>
      </c>
      <c r="B142" s="39" t="s">
        <v>448</v>
      </c>
      <c r="C142" s="39" t="s">
        <v>445</v>
      </c>
      <c r="D142" s="103">
        <f t="shared" si="2"/>
        <v>13968441.85</v>
      </c>
      <c r="E142" s="42">
        <v>8895014.7300000004</v>
      </c>
      <c r="F142" s="99">
        <v>5073427.12</v>
      </c>
    </row>
    <row r="143" spans="1:6" x14ac:dyDescent="0.2">
      <c r="A143" s="38">
        <v>121139004</v>
      </c>
      <c r="B143" s="39" t="s">
        <v>449</v>
      </c>
      <c r="C143" s="39" t="s">
        <v>445</v>
      </c>
      <c r="D143" s="103">
        <f t="shared" si="2"/>
        <v>4390578.07</v>
      </c>
      <c r="E143" s="42">
        <v>2997054.54</v>
      </c>
      <c r="F143" s="99">
        <v>1393523.53</v>
      </c>
    </row>
    <row r="144" spans="1:6" x14ac:dyDescent="0.2">
      <c r="A144" s="38">
        <v>110141003</v>
      </c>
      <c r="B144" s="39" t="s">
        <v>221</v>
      </c>
      <c r="C144" s="39" t="s">
        <v>222</v>
      </c>
      <c r="D144" s="103">
        <f t="shared" si="2"/>
        <v>9667967.0399999991</v>
      </c>
      <c r="E144" s="42">
        <v>7847879.8799999999</v>
      </c>
      <c r="F144" s="99">
        <v>1820087.16</v>
      </c>
    </row>
    <row r="145" spans="1:6" x14ac:dyDescent="0.2">
      <c r="A145" s="38">
        <v>110141103</v>
      </c>
      <c r="B145" s="39" t="s">
        <v>223</v>
      </c>
      <c r="C145" s="39" t="s">
        <v>222</v>
      </c>
      <c r="D145" s="103">
        <f t="shared" si="2"/>
        <v>10254308.359999999</v>
      </c>
      <c r="E145" s="42">
        <v>7949157.1799999997</v>
      </c>
      <c r="F145" s="99">
        <v>2305151.1800000002</v>
      </c>
    </row>
    <row r="146" spans="1:6" x14ac:dyDescent="0.2">
      <c r="A146" s="38">
        <v>110147003</v>
      </c>
      <c r="B146" s="39" t="s">
        <v>224</v>
      </c>
      <c r="C146" s="39" t="s">
        <v>222</v>
      </c>
      <c r="D146" s="103">
        <f t="shared" si="2"/>
        <v>6767700.3099999996</v>
      </c>
      <c r="E146" s="42">
        <v>4892568.4400000004</v>
      </c>
      <c r="F146" s="99">
        <v>1875131.87</v>
      </c>
    </row>
    <row r="147" spans="1:6" x14ac:dyDescent="0.2">
      <c r="A147" s="38">
        <v>110148002</v>
      </c>
      <c r="B147" s="39" t="s">
        <v>225</v>
      </c>
      <c r="C147" s="39" t="s">
        <v>222</v>
      </c>
      <c r="D147" s="103">
        <f t="shared" si="2"/>
        <v>12490612.51</v>
      </c>
      <c r="E147" s="42">
        <v>6440590.5199999996</v>
      </c>
      <c r="F147" s="99">
        <v>6050021.9900000002</v>
      </c>
    </row>
    <row r="148" spans="1:6" x14ac:dyDescent="0.2">
      <c r="A148" s="38">
        <v>124150503</v>
      </c>
      <c r="B148" s="39" t="s">
        <v>497</v>
      </c>
      <c r="C148" s="39" t="s">
        <v>498</v>
      </c>
      <c r="D148" s="103">
        <f t="shared" si="2"/>
        <v>17398704.34</v>
      </c>
      <c r="E148" s="42">
        <v>14384056.960000001</v>
      </c>
      <c r="F148" s="99">
        <v>3014647.38</v>
      </c>
    </row>
    <row r="149" spans="1:6" x14ac:dyDescent="0.2">
      <c r="A149" s="38">
        <v>124151902</v>
      </c>
      <c r="B149" s="39" t="s">
        <v>499</v>
      </c>
      <c r="C149" s="39" t="s">
        <v>498</v>
      </c>
      <c r="D149" s="103">
        <f t="shared" si="2"/>
        <v>34341970.219999999</v>
      </c>
      <c r="E149" s="42">
        <v>25650957.789999999</v>
      </c>
      <c r="F149" s="99">
        <v>8691012.4299999997</v>
      </c>
    </row>
    <row r="150" spans="1:6" x14ac:dyDescent="0.2">
      <c r="A150" s="38">
        <v>124152003</v>
      </c>
      <c r="B150" s="39" t="s">
        <v>500</v>
      </c>
      <c r="C150" s="39" t="s">
        <v>498</v>
      </c>
      <c r="D150" s="103">
        <f t="shared" si="2"/>
        <v>18764317.93</v>
      </c>
      <c r="E150" s="42">
        <v>13508744.74</v>
      </c>
      <c r="F150" s="99">
        <v>5255573.1900000004</v>
      </c>
    </row>
    <row r="151" spans="1:6" x14ac:dyDescent="0.2">
      <c r="A151" s="38">
        <v>124153503</v>
      </c>
      <c r="B151" s="39" t="s">
        <v>501</v>
      </c>
      <c r="C151" s="39" t="s">
        <v>498</v>
      </c>
      <c r="D151" s="103">
        <f t="shared" si="2"/>
        <v>4039029.99</v>
      </c>
      <c r="E151" s="42">
        <v>2277607.7200000002</v>
      </c>
      <c r="F151" s="99">
        <v>1761422.27</v>
      </c>
    </row>
    <row r="152" spans="1:6" x14ac:dyDescent="0.2">
      <c r="A152" s="38">
        <v>124154003</v>
      </c>
      <c r="B152" s="39" t="s">
        <v>502</v>
      </c>
      <c r="C152" s="39" t="s">
        <v>498</v>
      </c>
      <c r="D152" s="103">
        <f t="shared" si="2"/>
        <v>8001896.5199999996</v>
      </c>
      <c r="E152" s="42">
        <v>5118283.8899999997</v>
      </c>
      <c r="F152" s="99">
        <v>2883612.63</v>
      </c>
    </row>
    <row r="153" spans="1:6" x14ac:dyDescent="0.2">
      <c r="A153" s="38">
        <v>124156503</v>
      </c>
      <c r="B153" s="39" t="s">
        <v>503</v>
      </c>
      <c r="C153" s="39" t="s">
        <v>498</v>
      </c>
      <c r="D153" s="103">
        <f t="shared" si="2"/>
        <v>7583421.4000000004</v>
      </c>
      <c r="E153" s="42">
        <v>5763111.6100000003</v>
      </c>
      <c r="F153" s="99">
        <v>1820309.79</v>
      </c>
    </row>
    <row r="154" spans="1:6" x14ac:dyDescent="0.2">
      <c r="A154" s="38">
        <v>124156603</v>
      </c>
      <c r="B154" s="39" t="s">
        <v>504</v>
      </c>
      <c r="C154" s="39" t="s">
        <v>498</v>
      </c>
      <c r="D154" s="103">
        <f t="shared" si="2"/>
        <v>8411173.5199999996</v>
      </c>
      <c r="E154" s="42">
        <v>5322979</v>
      </c>
      <c r="F154" s="99">
        <v>3088194.52</v>
      </c>
    </row>
    <row r="155" spans="1:6" x14ac:dyDescent="0.2">
      <c r="A155" s="38">
        <v>124156703</v>
      </c>
      <c r="B155" s="39" t="s">
        <v>505</v>
      </c>
      <c r="C155" s="39" t="s">
        <v>498</v>
      </c>
      <c r="D155" s="103">
        <f t="shared" si="2"/>
        <v>16391602.560000001</v>
      </c>
      <c r="E155" s="42">
        <v>12759789.310000001</v>
      </c>
      <c r="F155" s="99">
        <v>3631813.25</v>
      </c>
    </row>
    <row r="156" spans="1:6" x14ac:dyDescent="0.2">
      <c r="A156" s="38">
        <v>124157203</v>
      </c>
      <c r="B156" s="39" t="s">
        <v>506</v>
      </c>
      <c r="C156" s="39" t="s">
        <v>498</v>
      </c>
      <c r="D156" s="103">
        <f t="shared" si="2"/>
        <v>6760590.6900000004</v>
      </c>
      <c r="E156" s="42">
        <v>4208034.17</v>
      </c>
      <c r="F156" s="99">
        <v>2552556.52</v>
      </c>
    </row>
    <row r="157" spans="1:6" x14ac:dyDescent="0.2">
      <c r="A157" s="38">
        <v>124157802</v>
      </c>
      <c r="B157" s="39" t="s">
        <v>507</v>
      </c>
      <c r="C157" s="39" t="s">
        <v>498</v>
      </c>
      <c r="D157" s="103">
        <f t="shared" si="2"/>
        <v>5337476.4800000004</v>
      </c>
      <c r="E157" s="42">
        <v>3186362.63</v>
      </c>
      <c r="F157" s="99">
        <v>2151113.85</v>
      </c>
    </row>
    <row r="158" spans="1:6" x14ac:dyDescent="0.2">
      <c r="A158" s="38">
        <v>124158503</v>
      </c>
      <c r="B158" s="39" t="s">
        <v>508</v>
      </c>
      <c r="C158" s="39" t="s">
        <v>498</v>
      </c>
      <c r="D158" s="103">
        <f t="shared" si="2"/>
        <v>4390314.1500000004</v>
      </c>
      <c r="E158" s="42">
        <v>3005342.63</v>
      </c>
      <c r="F158" s="99">
        <v>1384971.52</v>
      </c>
    </row>
    <row r="159" spans="1:6" x14ac:dyDescent="0.2">
      <c r="A159" s="38">
        <v>124159002</v>
      </c>
      <c r="B159" s="39" t="s">
        <v>509</v>
      </c>
      <c r="C159" s="39" t="s">
        <v>498</v>
      </c>
      <c r="D159" s="103">
        <f t="shared" si="2"/>
        <v>12634212.83</v>
      </c>
      <c r="E159" s="42">
        <v>7247318.1200000001</v>
      </c>
      <c r="F159" s="99">
        <v>5386894.71</v>
      </c>
    </row>
    <row r="160" spans="1:6" x14ac:dyDescent="0.2">
      <c r="A160" s="38">
        <v>106160303</v>
      </c>
      <c r="B160" s="39" t="s">
        <v>124</v>
      </c>
      <c r="C160" s="39" t="s">
        <v>125</v>
      </c>
      <c r="D160" s="103">
        <f t="shared" si="2"/>
        <v>6267460.9500000002</v>
      </c>
      <c r="E160" s="42">
        <v>5742112.9800000004</v>
      </c>
      <c r="F160" s="99">
        <v>525347.97</v>
      </c>
    </row>
    <row r="161" spans="1:6" x14ac:dyDescent="0.2">
      <c r="A161" s="38">
        <v>106161203</v>
      </c>
      <c r="B161" s="39" t="s">
        <v>126</v>
      </c>
      <c r="C161" s="39" t="s">
        <v>125</v>
      </c>
      <c r="D161" s="103">
        <f t="shared" si="2"/>
        <v>3953433.09</v>
      </c>
      <c r="E161" s="42">
        <v>2967397.2</v>
      </c>
      <c r="F161" s="99">
        <v>986035.89</v>
      </c>
    </row>
    <row r="162" spans="1:6" x14ac:dyDescent="0.2">
      <c r="A162" s="38">
        <v>106161703</v>
      </c>
      <c r="B162" s="39" t="s">
        <v>127</v>
      </c>
      <c r="C162" s="39" t="s">
        <v>125</v>
      </c>
      <c r="D162" s="103">
        <f t="shared" si="2"/>
        <v>5849476.8799999999</v>
      </c>
      <c r="E162" s="42">
        <v>4907982.09</v>
      </c>
      <c r="F162" s="99">
        <v>941494.79</v>
      </c>
    </row>
    <row r="163" spans="1:6" x14ac:dyDescent="0.2">
      <c r="A163" s="38">
        <v>106166503</v>
      </c>
      <c r="B163" s="39" t="s">
        <v>128</v>
      </c>
      <c r="C163" s="39" t="s">
        <v>125</v>
      </c>
      <c r="D163" s="103">
        <f t="shared" si="2"/>
        <v>8198640.2999999998</v>
      </c>
      <c r="E163" s="42">
        <v>6756699.6500000004</v>
      </c>
      <c r="F163" s="99">
        <v>1441940.65</v>
      </c>
    </row>
    <row r="164" spans="1:6" x14ac:dyDescent="0.2">
      <c r="A164" s="38">
        <v>106167504</v>
      </c>
      <c r="B164" s="39" t="s">
        <v>129</v>
      </c>
      <c r="C164" s="39" t="s">
        <v>125</v>
      </c>
      <c r="D164" s="103">
        <f t="shared" si="2"/>
        <v>3801848</v>
      </c>
      <c r="E164" s="42">
        <v>3308456.87</v>
      </c>
      <c r="F164" s="99">
        <v>493391.13</v>
      </c>
    </row>
    <row r="165" spans="1:6" x14ac:dyDescent="0.2">
      <c r="A165" s="38">
        <v>106168003</v>
      </c>
      <c r="B165" s="39" t="s">
        <v>130</v>
      </c>
      <c r="C165" s="39" t="s">
        <v>125</v>
      </c>
      <c r="D165" s="103">
        <f t="shared" si="2"/>
        <v>9839118.6600000001</v>
      </c>
      <c r="E165" s="42">
        <v>8448639.5</v>
      </c>
      <c r="F165" s="99">
        <v>1390479.16</v>
      </c>
    </row>
    <row r="166" spans="1:6" x14ac:dyDescent="0.2">
      <c r="A166" s="38">
        <v>106169003</v>
      </c>
      <c r="B166" s="39" t="s">
        <v>131</v>
      </c>
      <c r="C166" s="39" t="s">
        <v>125</v>
      </c>
      <c r="D166" s="103">
        <f t="shared" si="2"/>
        <v>6514293.6299999999</v>
      </c>
      <c r="E166" s="42">
        <v>5460000.1399999997</v>
      </c>
      <c r="F166" s="99">
        <v>1054293.49</v>
      </c>
    </row>
    <row r="167" spans="1:6" x14ac:dyDescent="0.2">
      <c r="A167" s="38">
        <v>110171003</v>
      </c>
      <c r="B167" s="39" t="s">
        <v>226</v>
      </c>
      <c r="C167" s="39" t="s">
        <v>133</v>
      </c>
      <c r="D167" s="103">
        <f t="shared" si="2"/>
        <v>15219456.279999999</v>
      </c>
      <c r="E167" s="42">
        <v>12062263.810000001</v>
      </c>
      <c r="F167" s="99">
        <v>3157192.47</v>
      </c>
    </row>
    <row r="168" spans="1:6" x14ac:dyDescent="0.2">
      <c r="A168" s="38">
        <v>110171803</v>
      </c>
      <c r="B168" s="39" t="s">
        <v>227</v>
      </c>
      <c r="C168" s="39" t="s">
        <v>133</v>
      </c>
      <c r="D168" s="103">
        <f t="shared" si="2"/>
        <v>8709064.7100000009</v>
      </c>
      <c r="E168" s="42">
        <v>7181350.3799999999</v>
      </c>
      <c r="F168" s="99">
        <v>1527714.33</v>
      </c>
    </row>
    <row r="169" spans="1:6" x14ac:dyDescent="0.2">
      <c r="A169" s="38">
        <v>106172003</v>
      </c>
      <c r="B169" s="39" t="s">
        <v>132</v>
      </c>
      <c r="C169" s="39" t="s">
        <v>133</v>
      </c>
      <c r="D169" s="103">
        <f t="shared" si="2"/>
        <v>19391960.829999998</v>
      </c>
      <c r="E169" s="42">
        <v>15924056.1</v>
      </c>
      <c r="F169" s="99">
        <v>3467904.73</v>
      </c>
    </row>
    <row r="170" spans="1:6" x14ac:dyDescent="0.2">
      <c r="A170" s="38">
        <v>110173003</v>
      </c>
      <c r="B170" s="39" t="s">
        <v>228</v>
      </c>
      <c r="C170" s="39" t="s">
        <v>133</v>
      </c>
      <c r="D170" s="103">
        <f t="shared" si="2"/>
        <v>6582220.6699999999</v>
      </c>
      <c r="E170" s="42">
        <v>5463973.5</v>
      </c>
      <c r="F170" s="99">
        <v>1118247.17</v>
      </c>
    </row>
    <row r="171" spans="1:6" x14ac:dyDescent="0.2">
      <c r="A171" s="38">
        <v>110173504</v>
      </c>
      <c r="B171" s="39" t="s">
        <v>229</v>
      </c>
      <c r="C171" s="39" t="s">
        <v>133</v>
      </c>
      <c r="D171" s="103">
        <f t="shared" si="2"/>
        <v>3036998.56</v>
      </c>
      <c r="E171" s="42">
        <v>2652719.5299999998</v>
      </c>
      <c r="F171" s="99">
        <v>384279.03</v>
      </c>
    </row>
    <row r="172" spans="1:6" x14ac:dyDescent="0.2">
      <c r="A172" s="38">
        <v>110175003</v>
      </c>
      <c r="B172" s="39" t="s">
        <v>230</v>
      </c>
      <c r="C172" s="39" t="s">
        <v>133</v>
      </c>
      <c r="D172" s="103">
        <f t="shared" si="2"/>
        <v>7904787.2999999998</v>
      </c>
      <c r="E172" s="42">
        <v>6934672.0999999996</v>
      </c>
      <c r="F172" s="99">
        <v>970115.2</v>
      </c>
    </row>
    <row r="173" spans="1:6" x14ac:dyDescent="0.2">
      <c r="A173" s="38">
        <v>110177003</v>
      </c>
      <c r="B173" s="39" t="s">
        <v>231</v>
      </c>
      <c r="C173" s="39" t="s">
        <v>133</v>
      </c>
      <c r="D173" s="103">
        <f t="shared" si="2"/>
        <v>13832239.84</v>
      </c>
      <c r="E173" s="42">
        <v>11264138.460000001</v>
      </c>
      <c r="F173" s="99">
        <v>2568101.38</v>
      </c>
    </row>
    <row r="174" spans="1:6" x14ac:dyDescent="0.2">
      <c r="A174" s="38">
        <v>110179003</v>
      </c>
      <c r="B174" s="39" t="s">
        <v>232</v>
      </c>
      <c r="C174" s="39" t="s">
        <v>133</v>
      </c>
      <c r="D174" s="103">
        <f t="shared" si="2"/>
        <v>8571966.4000000004</v>
      </c>
      <c r="E174" s="42">
        <v>7426688.9199999999</v>
      </c>
      <c r="F174" s="99">
        <v>1145277.48</v>
      </c>
    </row>
    <row r="175" spans="1:6" x14ac:dyDescent="0.2">
      <c r="A175" s="38">
        <v>110183602</v>
      </c>
      <c r="B175" s="39" t="s">
        <v>233</v>
      </c>
      <c r="C175" s="39" t="s">
        <v>234</v>
      </c>
      <c r="D175" s="103">
        <f t="shared" si="2"/>
        <v>23956028.199999999</v>
      </c>
      <c r="E175" s="42">
        <v>19362678.18</v>
      </c>
      <c r="F175" s="99">
        <v>4593350.0199999996</v>
      </c>
    </row>
    <row r="176" spans="1:6" x14ac:dyDescent="0.2">
      <c r="A176" s="38">
        <v>116191004</v>
      </c>
      <c r="B176" s="39" t="s">
        <v>346</v>
      </c>
      <c r="C176" s="39" t="s">
        <v>347</v>
      </c>
      <c r="D176" s="103">
        <f t="shared" si="2"/>
        <v>3931422.22</v>
      </c>
      <c r="E176" s="42">
        <v>3138374.11</v>
      </c>
      <c r="F176" s="99">
        <v>793048.11</v>
      </c>
    </row>
    <row r="177" spans="1:6" x14ac:dyDescent="0.2">
      <c r="A177" s="38">
        <v>116191103</v>
      </c>
      <c r="B177" s="39" t="s">
        <v>348</v>
      </c>
      <c r="C177" s="39" t="s">
        <v>347</v>
      </c>
      <c r="D177" s="103">
        <f t="shared" si="2"/>
        <v>17568003.309999999</v>
      </c>
      <c r="E177" s="42">
        <v>14488012.890000001</v>
      </c>
      <c r="F177" s="99">
        <v>3079990.42</v>
      </c>
    </row>
    <row r="178" spans="1:6" x14ac:dyDescent="0.2">
      <c r="A178" s="38">
        <v>116191203</v>
      </c>
      <c r="B178" s="39" t="s">
        <v>349</v>
      </c>
      <c r="C178" s="39" t="s">
        <v>347</v>
      </c>
      <c r="D178" s="103">
        <f t="shared" si="2"/>
        <v>7729947.6900000004</v>
      </c>
      <c r="E178" s="42">
        <v>5370738.1699999999</v>
      </c>
      <c r="F178" s="99">
        <v>2359209.52</v>
      </c>
    </row>
    <row r="179" spans="1:6" x14ac:dyDescent="0.2">
      <c r="A179" s="38">
        <v>116191503</v>
      </c>
      <c r="B179" s="39" t="s">
        <v>350</v>
      </c>
      <c r="C179" s="39" t="s">
        <v>347</v>
      </c>
      <c r="D179" s="103">
        <f t="shared" si="2"/>
        <v>7772542.1900000004</v>
      </c>
      <c r="E179" s="42">
        <v>6133595.1100000003</v>
      </c>
      <c r="F179" s="99">
        <v>1638947.08</v>
      </c>
    </row>
    <row r="180" spans="1:6" x14ac:dyDescent="0.2">
      <c r="A180" s="38">
        <v>116195004</v>
      </c>
      <c r="B180" s="39" t="s">
        <v>351</v>
      </c>
      <c r="C180" s="39" t="s">
        <v>347</v>
      </c>
      <c r="D180" s="103">
        <f t="shared" si="2"/>
        <v>4649638.26</v>
      </c>
      <c r="E180" s="42">
        <v>3976282.08</v>
      </c>
      <c r="F180" s="99">
        <v>673356.18</v>
      </c>
    </row>
    <row r="181" spans="1:6" x14ac:dyDescent="0.2">
      <c r="A181" s="38">
        <v>116197503</v>
      </c>
      <c r="B181" s="39" t="s">
        <v>352</v>
      </c>
      <c r="C181" s="39" t="s">
        <v>347</v>
      </c>
      <c r="D181" s="103">
        <f t="shared" si="2"/>
        <v>5403761.6200000001</v>
      </c>
      <c r="E181" s="42">
        <v>4374723.43</v>
      </c>
      <c r="F181" s="99">
        <v>1029038.19</v>
      </c>
    </row>
    <row r="182" spans="1:6" x14ac:dyDescent="0.2">
      <c r="A182" s="38">
        <v>105201033</v>
      </c>
      <c r="B182" s="39" t="s">
        <v>104</v>
      </c>
      <c r="C182" s="39" t="s">
        <v>105</v>
      </c>
      <c r="D182" s="103">
        <f t="shared" si="2"/>
        <v>12645704.060000001</v>
      </c>
      <c r="E182" s="42">
        <v>10713141.949999999</v>
      </c>
      <c r="F182" s="99">
        <v>1932562.11</v>
      </c>
    </row>
    <row r="183" spans="1:6" x14ac:dyDescent="0.2">
      <c r="A183" s="38">
        <v>105201352</v>
      </c>
      <c r="B183" s="39" t="s">
        <v>106</v>
      </c>
      <c r="C183" s="39" t="s">
        <v>105</v>
      </c>
      <c r="D183" s="103">
        <f t="shared" si="2"/>
        <v>19754502.120000001</v>
      </c>
      <c r="E183" s="42">
        <v>15385346.560000001</v>
      </c>
      <c r="F183" s="99">
        <v>4369155.5599999996</v>
      </c>
    </row>
    <row r="184" spans="1:6" x14ac:dyDescent="0.2">
      <c r="A184" s="38">
        <v>105204703</v>
      </c>
      <c r="B184" s="39" t="s">
        <v>107</v>
      </c>
      <c r="C184" s="39" t="s">
        <v>105</v>
      </c>
      <c r="D184" s="103">
        <f t="shared" si="2"/>
        <v>20388713.170000002</v>
      </c>
      <c r="E184" s="42">
        <v>18367683.170000002</v>
      </c>
      <c r="F184" s="99">
        <v>2021030</v>
      </c>
    </row>
    <row r="185" spans="1:6" x14ac:dyDescent="0.2">
      <c r="A185" s="38">
        <v>115210503</v>
      </c>
      <c r="B185" s="39" t="s">
        <v>319</v>
      </c>
      <c r="C185" s="39" t="s">
        <v>320</v>
      </c>
      <c r="D185" s="103">
        <f t="shared" si="2"/>
        <v>12157328.68</v>
      </c>
      <c r="E185" s="42">
        <v>8942013.9299999997</v>
      </c>
      <c r="F185" s="99">
        <v>3215314.75</v>
      </c>
    </row>
    <row r="186" spans="1:6" x14ac:dyDescent="0.2">
      <c r="A186" s="38">
        <v>115211003</v>
      </c>
      <c r="B186" s="39" t="s">
        <v>321</v>
      </c>
      <c r="C186" s="39" t="s">
        <v>320</v>
      </c>
      <c r="D186" s="103">
        <f t="shared" si="2"/>
        <v>2101672.5299999998</v>
      </c>
      <c r="E186" s="42">
        <v>1284585.6599999999</v>
      </c>
      <c r="F186" s="99">
        <v>817086.87</v>
      </c>
    </row>
    <row r="187" spans="1:6" x14ac:dyDescent="0.2">
      <c r="A187" s="38">
        <v>115211103</v>
      </c>
      <c r="B187" s="39" t="s">
        <v>322</v>
      </c>
      <c r="C187" s="39" t="s">
        <v>320</v>
      </c>
      <c r="D187" s="103">
        <f t="shared" si="2"/>
        <v>17589739.940000001</v>
      </c>
      <c r="E187" s="42">
        <v>11826256.369999999</v>
      </c>
      <c r="F187" s="99">
        <v>5763483.5700000003</v>
      </c>
    </row>
    <row r="188" spans="1:6" x14ac:dyDescent="0.2">
      <c r="A188" s="38">
        <v>115211603</v>
      </c>
      <c r="B188" s="39" t="s">
        <v>323</v>
      </c>
      <c r="C188" s="39" t="s">
        <v>320</v>
      </c>
      <c r="D188" s="103">
        <f t="shared" si="2"/>
        <v>16344182.42</v>
      </c>
      <c r="E188" s="42">
        <v>10092875.73</v>
      </c>
      <c r="F188" s="99">
        <v>6251306.6900000004</v>
      </c>
    </row>
    <row r="189" spans="1:6" x14ac:dyDescent="0.2">
      <c r="A189" s="38">
        <v>115212503</v>
      </c>
      <c r="B189" s="39" t="s">
        <v>324</v>
      </c>
      <c r="C189" s="39" t="s">
        <v>320</v>
      </c>
      <c r="D189" s="103">
        <f t="shared" si="2"/>
        <v>8334462.8600000003</v>
      </c>
      <c r="E189" s="42">
        <v>6142255.29</v>
      </c>
      <c r="F189" s="99">
        <v>2192207.5699999998</v>
      </c>
    </row>
    <row r="190" spans="1:6" x14ac:dyDescent="0.2">
      <c r="A190" s="38">
        <v>115216503</v>
      </c>
      <c r="B190" s="39" t="s">
        <v>325</v>
      </c>
      <c r="C190" s="39" t="s">
        <v>320</v>
      </c>
      <c r="D190" s="103">
        <f t="shared" si="2"/>
        <v>9634764.5899999999</v>
      </c>
      <c r="E190" s="42">
        <v>5856857.75</v>
      </c>
      <c r="F190" s="99">
        <v>3777906.84</v>
      </c>
    </row>
    <row r="191" spans="1:6" x14ac:dyDescent="0.2">
      <c r="A191" s="38">
        <v>115218003</v>
      </c>
      <c r="B191" s="39" t="s">
        <v>326</v>
      </c>
      <c r="C191" s="39" t="s">
        <v>320</v>
      </c>
      <c r="D191" s="103">
        <f t="shared" si="2"/>
        <v>13355231.189999999</v>
      </c>
      <c r="E191" s="42">
        <v>9714924.7899999991</v>
      </c>
      <c r="F191" s="99">
        <v>3640306.4</v>
      </c>
    </row>
    <row r="192" spans="1:6" x14ac:dyDescent="0.2">
      <c r="A192" s="38">
        <v>115218303</v>
      </c>
      <c r="B192" s="39" t="s">
        <v>327</v>
      </c>
      <c r="C192" s="39" t="s">
        <v>320</v>
      </c>
      <c r="D192" s="103">
        <f t="shared" si="2"/>
        <v>5590881.0700000003</v>
      </c>
      <c r="E192" s="42">
        <v>4098356.62</v>
      </c>
      <c r="F192" s="99">
        <v>1492524.45</v>
      </c>
    </row>
    <row r="193" spans="1:6" x14ac:dyDescent="0.2">
      <c r="A193" s="38">
        <v>115221402</v>
      </c>
      <c r="B193" s="39" t="s">
        <v>329</v>
      </c>
      <c r="C193" s="39" t="s">
        <v>330</v>
      </c>
      <c r="D193" s="103">
        <f t="shared" si="2"/>
        <v>27160252.260000002</v>
      </c>
      <c r="E193" s="42">
        <v>16004019.18</v>
      </c>
      <c r="F193" s="99">
        <v>11156233.08</v>
      </c>
    </row>
    <row r="194" spans="1:6" x14ac:dyDescent="0.2">
      <c r="A194" s="38">
        <v>115221753</v>
      </c>
      <c r="B194" s="39" t="s">
        <v>331</v>
      </c>
      <c r="C194" s="39" t="s">
        <v>330</v>
      </c>
      <c r="D194" s="103">
        <f t="shared" ref="D194:D257" si="3">ROUND(E194+F194,2)</f>
        <v>5315642.0599999996</v>
      </c>
      <c r="E194" s="42">
        <v>2181881.59</v>
      </c>
      <c r="F194" s="99">
        <v>3133760.47</v>
      </c>
    </row>
    <row r="195" spans="1:6" x14ac:dyDescent="0.2">
      <c r="A195" s="38">
        <v>115222504</v>
      </c>
      <c r="B195" s="39" t="s">
        <v>332</v>
      </c>
      <c r="C195" s="39" t="s">
        <v>330</v>
      </c>
      <c r="D195" s="103">
        <f t="shared" si="3"/>
        <v>6239309.5099999998</v>
      </c>
      <c r="E195" s="42">
        <v>5411774.8799999999</v>
      </c>
      <c r="F195" s="99">
        <v>827534.63</v>
      </c>
    </row>
    <row r="196" spans="1:6" x14ac:dyDescent="0.2">
      <c r="A196" s="38">
        <v>115222752</v>
      </c>
      <c r="B196" s="39" t="s">
        <v>333</v>
      </c>
      <c r="C196" s="39" t="s">
        <v>330</v>
      </c>
      <c r="D196" s="103">
        <f t="shared" si="3"/>
        <v>81295471.609999999</v>
      </c>
      <c r="E196" s="42">
        <v>52456851.82</v>
      </c>
      <c r="F196" s="99">
        <v>28838619.789999999</v>
      </c>
    </row>
    <row r="197" spans="1:6" x14ac:dyDescent="0.2">
      <c r="A197" s="38">
        <v>115224003</v>
      </c>
      <c r="B197" s="39" t="s">
        <v>334</v>
      </c>
      <c r="C197" s="39" t="s">
        <v>330</v>
      </c>
      <c r="D197" s="103">
        <f t="shared" si="3"/>
        <v>11679331.82</v>
      </c>
      <c r="E197" s="42">
        <v>9161313.1400000006</v>
      </c>
      <c r="F197" s="99">
        <v>2518018.6800000002</v>
      </c>
    </row>
    <row r="198" spans="1:6" x14ac:dyDescent="0.2">
      <c r="A198" s="38">
        <v>115226003</v>
      </c>
      <c r="B198" s="39" t="s">
        <v>335</v>
      </c>
      <c r="C198" s="39" t="s">
        <v>330</v>
      </c>
      <c r="D198" s="103">
        <f t="shared" si="3"/>
        <v>10085853.470000001</v>
      </c>
      <c r="E198" s="42">
        <v>7424715.3899999997</v>
      </c>
      <c r="F198" s="99">
        <v>2661138.08</v>
      </c>
    </row>
    <row r="199" spans="1:6" x14ac:dyDescent="0.2">
      <c r="A199" s="38">
        <v>115226103</v>
      </c>
      <c r="B199" s="39" t="s">
        <v>336</v>
      </c>
      <c r="C199" s="39" t="s">
        <v>330</v>
      </c>
      <c r="D199" s="103">
        <f t="shared" si="3"/>
        <v>4981631.46</v>
      </c>
      <c r="E199" s="42">
        <v>3871724.99</v>
      </c>
      <c r="F199" s="99">
        <v>1109906.47</v>
      </c>
    </row>
    <row r="200" spans="1:6" x14ac:dyDescent="0.2">
      <c r="A200" s="38">
        <v>115228003</v>
      </c>
      <c r="B200" s="39" t="s">
        <v>337</v>
      </c>
      <c r="C200" s="39" t="s">
        <v>330</v>
      </c>
      <c r="D200" s="103">
        <f t="shared" si="3"/>
        <v>12663002.029999999</v>
      </c>
      <c r="E200" s="42">
        <v>8746555.1699999999</v>
      </c>
      <c r="F200" s="99">
        <v>3916446.86</v>
      </c>
    </row>
    <row r="201" spans="1:6" x14ac:dyDescent="0.2">
      <c r="A201" s="38">
        <v>115228303</v>
      </c>
      <c r="B201" s="39" t="s">
        <v>338</v>
      </c>
      <c r="C201" s="39" t="s">
        <v>330</v>
      </c>
      <c r="D201" s="103">
        <f t="shared" si="3"/>
        <v>6010276.8099999996</v>
      </c>
      <c r="E201" s="42">
        <v>3432597.82</v>
      </c>
      <c r="F201" s="99">
        <v>2577678.9900000002</v>
      </c>
    </row>
    <row r="202" spans="1:6" x14ac:dyDescent="0.2">
      <c r="A202" s="38">
        <v>115229003</v>
      </c>
      <c r="B202" s="39" t="s">
        <v>339</v>
      </c>
      <c r="C202" s="39" t="s">
        <v>330</v>
      </c>
      <c r="D202" s="103">
        <f t="shared" si="3"/>
        <v>6643778.5199999996</v>
      </c>
      <c r="E202" s="42">
        <v>5519745.9900000002</v>
      </c>
      <c r="F202" s="99">
        <v>1124032.53</v>
      </c>
    </row>
    <row r="203" spans="1:6" x14ac:dyDescent="0.2">
      <c r="A203" s="38">
        <v>125231232</v>
      </c>
      <c r="B203" s="39" t="s">
        <v>510</v>
      </c>
      <c r="C203" s="39" t="s">
        <v>511</v>
      </c>
      <c r="D203" s="103">
        <f t="shared" si="3"/>
        <v>104432492.28</v>
      </c>
      <c r="E203" s="42">
        <v>78602311.890000001</v>
      </c>
      <c r="F203" s="99">
        <v>25830180.390000001</v>
      </c>
    </row>
    <row r="204" spans="1:6" x14ac:dyDescent="0.2">
      <c r="A204" s="38">
        <v>125231303</v>
      </c>
      <c r="B204" s="39" t="s">
        <v>512</v>
      </c>
      <c r="C204" s="39" t="s">
        <v>511</v>
      </c>
      <c r="D204" s="103">
        <f t="shared" si="3"/>
        <v>13067272.85</v>
      </c>
      <c r="E204" s="42">
        <v>9800529.0500000007</v>
      </c>
      <c r="F204" s="99">
        <v>3266743.8</v>
      </c>
    </row>
    <row r="205" spans="1:6" x14ac:dyDescent="0.2">
      <c r="A205" s="38">
        <v>125234103</v>
      </c>
      <c r="B205" s="39" t="s">
        <v>513</v>
      </c>
      <c r="C205" s="39" t="s">
        <v>511</v>
      </c>
      <c r="D205" s="103">
        <f t="shared" si="3"/>
        <v>5686570.5099999998</v>
      </c>
      <c r="E205" s="42">
        <v>3781398.68</v>
      </c>
      <c r="F205" s="99">
        <v>1905171.83</v>
      </c>
    </row>
    <row r="206" spans="1:6" x14ac:dyDescent="0.2">
      <c r="A206" s="38">
        <v>125234502</v>
      </c>
      <c r="B206" s="39" t="s">
        <v>514</v>
      </c>
      <c r="C206" s="39" t="s">
        <v>511</v>
      </c>
      <c r="D206" s="103">
        <f t="shared" si="3"/>
        <v>5848187.6299999999</v>
      </c>
      <c r="E206" s="42">
        <v>2999989.77</v>
      </c>
      <c r="F206" s="99">
        <v>2848197.86</v>
      </c>
    </row>
    <row r="207" spans="1:6" x14ac:dyDescent="0.2">
      <c r="A207" s="38">
        <v>125235103</v>
      </c>
      <c r="B207" s="39" t="s">
        <v>515</v>
      </c>
      <c r="C207" s="39" t="s">
        <v>511</v>
      </c>
      <c r="D207" s="103">
        <f t="shared" si="3"/>
        <v>12633945.800000001</v>
      </c>
      <c r="E207" s="42">
        <v>8248266.5599999996</v>
      </c>
      <c r="F207" s="99">
        <v>4385679.24</v>
      </c>
    </row>
    <row r="208" spans="1:6" x14ac:dyDescent="0.2">
      <c r="A208" s="38">
        <v>125235502</v>
      </c>
      <c r="B208" s="39" t="s">
        <v>516</v>
      </c>
      <c r="C208" s="39" t="s">
        <v>511</v>
      </c>
      <c r="D208" s="103">
        <f t="shared" si="3"/>
        <v>3539488.13</v>
      </c>
      <c r="E208" s="42">
        <v>2462699.9500000002</v>
      </c>
      <c r="F208" s="99">
        <v>1076788.18</v>
      </c>
    </row>
    <row r="209" spans="1:6" x14ac:dyDescent="0.2">
      <c r="A209" s="38">
        <v>125236903</v>
      </c>
      <c r="B209" s="39" t="s">
        <v>517</v>
      </c>
      <c r="C209" s="39" t="s">
        <v>511</v>
      </c>
      <c r="D209" s="103">
        <f t="shared" si="3"/>
        <v>7858106.7199999997</v>
      </c>
      <c r="E209" s="42">
        <v>5902283.9199999999</v>
      </c>
      <c r="F209" s="99">
        <v>1955822.8</v>
      </c>
    </row>
    <row r="210" spans="1:6" x14ac:dyDescent="0.2">
      <c r="A210" s="38">
        <v>125237603</v>
      </c>
      <c r="B210" s="39" t="s">
        <v>518</v>
      </c>
      <c r="C210" s="39" t="s">
        <v>511</v>
      </c>
      <c r="D210" s="103">
        <f t="shared" si="3"/>
        <v>3025138.48</v>
      </c>
      <c r="E210" s="42">
        <v>1848138.87</v>
      </c>
      <c r="F210" s="99">
        <v>1176999.6100000001</v>
      </c>
    </row>
    <row r="211" spans="1:6" x14ac:dyDescent="0.2">
      <c r="A211" s="38">
        <v>125237702</v>
      </c>
      <c r="B211" s="39" t="s">
        <v>519</v>
      </c>
      <c r="C211" s="39" t="s">
        <v>511</v>
      </c>
      <c r="D211" s="103">
        <f t="shared" si="3"/>
        <v>15619873.58</v>
      </c>
      <c r="E211" s="42">
        <v>11161324.9</v>
      </c>
      <c r="F211" s="99">
        <v>4458548.68</v>
      </c>
    </row>
    <row r="212" spans="1:6" x14ac:dyDescent="0.2">
      <c r="A212" s="38">
        <v>125237903</v>
      </c>
      <c r="B212" s="39" t="s">
        <v>520</v>
      </c>
      <c r="C212" s="39" t="s">
        <v>511</v>
      </c>
      <c r="D212" s="103">
        <f t="shared" si="3"/>
        <v>4277773.95</v>
      </c>
      <c r="E212" s="42">
        <v>2714970.86</v>
      </c>
      <c r="F212" s="99">
        <v>1562803.09</v>
      </c>
    </row>
    <row r="213" spans="1:6" x14ac:dyDescent="0.2">
      <c r="A213" s="38">
        <v>125238402</v>
      </c>
      <c r="B213" s="39" t="s">
        <v>521</v>
      </c>
      <c r="C213" s="39" t="s">
        <v>511</v>
      </c>
      <c r="D213" s="103">
        <f t="shared" si="3"/>
        <v>28060576.789999999</v>
      </c>
      <c r="E213" s="42">
        <v>17574965.690000001</v>
      </c>
      <c r="F213" s="99">
        <v>10485611.1</v>
      </c>
    </row>
    <row r="214" spans="1:6" x14ac:dyDescent="0.2">
      <c r="A214" s="38">
        <v>125238502</v>
      </c>
      <c r="B214" s="39" t="s">
        <v>522</v>
      </c>
      <c r="C214" s="39" t="s">
        <v>511</v>
      </c>
      <c r="D214" s="103">
        <f t="shared" si="3"/>
        <v>4754105.72</v>
      </c>
      <c r="E214" s="42">
        <v>2643080.37</v>
      </c>
      <c r="F214" s="99">
        <v>2111025.35</v>
      </c>
    </row>
    <row r="215" spans="1:6" x14ac:dyDescent="0.2">
      <c r="A215" s="38">
        <v>125239452</v>
      </c>
      <c r="B215" s="39" t="s">
        <v>523</v>
      </c>
      <c r="C215" s="39" t="s">
        <v>511</v>
      </c>
      <c r="D215" s="103">
        <f t="shared" si="3"/>
        <v>60707555.939999998</v>
      </c>
      <c r="E215" s="42">
        <v>39958126.82</v>
      </c>
      <c r="F215" s="99">
        <v>20749429.120000001</v>
      </c>
    </row>
    <row r="216" spans="1:6" x14ac:dyDescent="0.2">
      <c r="A216" s="38">
        <v>125239603</v>
      </c>
      <c r="B216" s="39" t="s">
        <v>524</v>
      </c>
      <c r="C216" s="39" t="s">
        <v>511</v>
      </c>
      <c r="D216" s="103">
        <f t="shared" si="3"/>
        <v>4608983.78</v>
      </c>
      <c r="E216" s="42">
        <v>3176630.56</v>
      </c>
      <c r="F216" s="99">
        <v>1432353.22</v>
      </c>
    </row>
    <row r="217" spans="1:6" x14ac:dyDescent="0.2">
      <c r="A217" s="38">
        <v>125239652</v>
      </c>
      <c r="B217" s="39" t="s">
        <v>525</v>
      </c>
      <c r="C217" s="39" t="s">
        <v>511</v>
      </c>
      <c r="D217" s="103">
        <f t="shared" si="3"/>
        <v>33619345.539999999</v>
      </c>
      <c r="E217" s="42">
        <v>23401221.010000002</v>
      </c>
      <c r="F217" s="99">
        <v>10218124.529999999</v>
      </c>
    </row>
    <row r="218" spans="1:6" x14ac:dyDescent="0.2">
      <c r="A218" s="38">
        <v>109243503</v>
      </c>
      <c r="B218" s="39" t="s">
        <v>205</v>
      </c>
      <c r="C218" s="39" t="s">
        <v>206</v>
      </c>
      <c r="D218" s="103">
        <f t="shared" si="3"/>
        <v>5791348.79</v>
      </c>
      <c r="E218" s="42">
        <v>4940531.58</v>
      </c>
      <c r="F218" s="99">
        <v>850817.21</v>
      </c>
    </row>
    <row r="219" spans="1:6" x14ac:dyDescent="0.2">
      <c r="A219" s="38">
        <v>109246003</v>
      </c>
      <c r="B219" s="39" t="s">
        <v>207</v>
      </c>
      <c r="C219" s="39" t="s">
        <v>206</v>
      </c>
      <c r="D219" s="103">
        <f t="shared" si="3"/>
        <v>5752875.25</v>
      </c>
      <c r="E219" s="42">
        <v>4909284.84</v>
      </c>
      <c r="F219" s="99">
        <v>843590.41</v>
      </c>
    </row>
    <row r="220" spans="1:6" x14ac:dyDescent="0.2">
      <c r="A220" s="38">
        <v>109248003</v>
      </c>
      <c r="B220" s="39" t="s">
        <v>208</v>
      </c>
      <c r="C220" s="39" t="s">
        <v>206</v>
      </c>
      <c r="D220" s="103">
        <f t="shared" si="3"/>
        <v>7521823.9100000001</v>
      </c>
      <c r="E220" s="42">
        <v>6283477.2800000003</v>
      </c>
      <c r="F220" s="99">
        <v>1238346.6299999999</v>
      </c>
    </row>
    <row r="221" spans="1:6" x14ac:dyDescent="0.2">
      <c r="A221" s="38">
        <v>105251453</v>
      </c>
      <c r="B221" s="39" t="s">
        <v>108</v>
      </c>
      <c r="C221" s="39" t="s">
        <v>109</v>
      </c>
      <c r="D221" s="103">
        <f t="shared" si="3"/>
        <v>16489864.119999999</v>
      </c>
      <c r="E221" s="42">
        <v>13282376.130000001</v>
      </c>
      <c r="F221" s="99">
        <v>3207487.99</v>
      </c>
    </row>
    <row r="222" spans="1:6" x14ac:dyDescent="0.2">
      <c r="A222" s="38">
        <v>105252602</v>
      </c>
      <c r="B222" s="39" t="s">
        <v>110</v>
      </c>
      <c r="C222" s="39" t="s">
        <v>109</v>
      </c>
      <c r="D222" s="103">
        <f t="shared" si="3"/>
        <v>115534871.53</v>
      </c>
      <c r="E222" s="42">
        <v>80789062.379999995</v>
      </c>
      <c r="F222" s="99">
        <v>34745809.149999999</v>
      </c>
    </row>
    <row r="223" spans="1:6" x14ac:dyDescent="0.2">
      <c r="A223" s="38">
        <v>105253303</v>
      </c>
      <c r="B223" s="39" t="s">
        <v>111</v>
      </c>
      <c r="C223" s="39" t="s">
        <v>109</v>
      </c>
      <c r="D223" s="103">
        <f t="shared" si="3"/>
        <v>4280334.5</v>
      </c>
      <c r="E223" s="42">
        <v>2993662.06</v>
      </c>
      <c r="F223" s="99">
        <v>1286672.44</v>
      </c>
    </row>
    <row r="224" spans="1:6" x14ac:dyDescent="0.2">
      <c r="A224" s="38">
        <v>105253553</v>
      </c>
      <c r="B224" s="39" t="s">
        <v>112</v>
      </c>
      <c r="C224" s="39" t="s">
        <v>109</v>
      </c>
      <c r="D224" s="103">
        <f t="shared" si="3"/>
        <v>8515024.6899999995</v>
      </c>
      <c r="E224" s="42">
        <v>6549616.7300000004</v>
      </c>
      <c r="F224" s="99">
        <v>1965407.96</v>
      </c>
    </row>
    <row r="225" spans="1:6" x14ac:dyDescent="0.2">
      <c r="A225" s="38">
        <v>105253903</v>
      </c>
      <c r="B225" s="39" t="s">
        <v>113</v>
      </c>
      <c r="C225" s="39" t="s">
        <v>109</v>
      </c>
      <c r="D225" s="103">
        <f t="shared" si="3"/>
        <v>11745338.35</v>
      </c>
      <c r="E225" s="42">
        <v>10205272.960000001</v>
      </c>
      <c r="F225" s="99">
        <v>1540065.39</v>
      </c>
    </row>
    <row r="226" spans="1:6" x14ac:dyDescent="0.2">
      <c r="A226" s="38">
        <v>105254053</v>
      </c>
      <c r="B226" s="39" t="s">
        <v>114</v>
      </c>
      <c r="C226" s="39" t="s">
        <v>109</v>
      </c>
      <c r="D226" s="103">
        <f t="shared" si="3"/>
        <v>10251860.23</v>
      </c>
      <c r="E226" s="42">
        <v>8669403.0600000005</v>
      </c>
      <c r="F226" s="99">
        <v>1582457.17</v>
      </c>
    </row>
    <row r="227" spans="1:6" x14ac:dyDescent="0.2">
      <c r="A227" s="38">
        <v>105254353</v>
      </c>
      <c r="B227" s="39" t="s">
        <v>115</v>
      </c>
      <c r="C227" s="39" t="s">
        <v>109</v>
      </c>
      <c r="D227" s="103">
        <f t="shared" si="3"/>
        <v>10361209.52</v>
      </c>
      <c r="E227" s="42">
        <v>8564449.4499999993</v>
      </c>
      <c r="F227" s="99">
        <v>1796760.07</v>
      </c>
    </row>
    <row r="228" spans="1:6" x14ac:dyDescent="0.2">
      <c r="A228" s="38">
        <v>105256553</v>
      </c>
      <c r="B228" s="39" t="s">
        <v>116</v>
      </c>
      <c r="C228" s="39" t="s">
        <v>109</v>
      </c>
      <c r="D228" s="103">
        <f t="shared" si="3"/>
        <v>10650537.470000001</v>
      </c>
      <c r="E228" s="42">
        <v>8190179.21</v>
      </c>
      <c r="F228" s="99">
        <v>2460358.2599999998</v>
      </c>
    </row>
    <row r="229" spans="1:6" x14ac:dyDescent="0.2">
      <c r="A229" s="38">
        <v>105257602</v>
      </c>
      <c r="B229" s="39" t="s">
        <v>117</v>
      </c>
      <c r="C229" s="39" t="s">
        <v>109</v>
      </c>
      <c r="D229" s="103">
        <f t="shared" si="3"/>
        <v>17574291.149999999</v>
      </c>
      <c r="E229" s="42">
        <v>13304085.949999999</v>
      </c>
      <c r="F229" s="99">
        <v>4270205.2</v>
      </c>
    </row>
    <row r="230" spans="1:6" x14ac:dyDescent="0.2">
      <c r="A230" s="38">
        <v>105258303</v>
      </c>
      <c r="B230" s="39" t="s">
        <v>118</v>
      </c>
      <c r="C230" s="39" t="s">
        <v>109</v>
      </c>
      <c r="D230" s="103">
        <f t="shared" si="3"/>
        <v>9952471.6099999994</v>
      </c>
      <c r="E230" s="42">
        <v>8303240.5300000003</v>
      </c>
      <c r="F230" s="99">
        <v>1649231.08</v>
      </c>
    </row>
    <row r="231" spans="1:6" x14ac:dyDescent="0.2">
      <c r="A231" s="38">
        <v>105258503</v>
      </c>
      <c r="B231" s="39" t="s">
        <v>119</v>
      </c>
      <c r="C231" s="39" t="s">
        <v>109</v>
      </c>
      <c r="D231" s="103">
        <f t="shared" si="3"/>
        <v>10178795.970000001</v>
      </c>
      <c r="E231" s="42">
        <v>9159783.6699999999</v>
      </c>
      <c r="F231" s="99">
        <v>1019012.3</v>
      </c>
    </row>
    <row r="232" spans="1:6" x14ac:dyDescent="0.2">
      <c r="A232" s="38">
        <v>105259103</v>
      </c>
      <c r="B232" s="39" t="s">
        <v>120</v>
      </c>
      <c r="C232" s="39" t="s">
        <v>109</v>
      </c>
      <c r="D232" s="103">
        <f t="shared" si="3"/>
        <v>10537175.92</v>
      </c>
      <c r="E232" s="42">
        <v>9107949.3300000001</v>
      </c>
      <c r="F232" s="99">
        <v>1429226.59</v>
      </c>
    </row>
    <row r="233" spans="1:6" x14ac:dyDescent="0.2">
      <c r="A233" s="38">
        <v>105259703</v>
      </c>
      <c r="B233" s="39" t="s">
        <v>121</v>
      </c>
      <c r="C233" s="39" t="s">
        <v>109</v>
      </c>
      <c r="D233" s="103">
        <f t="shared" si="3"/>
        <v>7916529.2599999998</v>
      </c>
      <c r="E233" s="42">
        <v>6532990.8799999999</v>
      </c>
      <c r="F233" s="99">
        <v>1383538.38</v>
      </c>
    </row>
    <row r="234" spans="1:6" x14ac:dyDescent="0.2">
      <c r="A234" s="38">
        <v>101260303</v>
      </c>
      <c r="B234" s="39" t="s">
        <v>3</v>
      </c>
      <c r="C234" s="39" t="s">
        <v>4</v>
      </c>
      <c r="D234" s="103">
        <f t="shared" si="3"/>
        <v>26394689.100000001</v>
      </c>
      <c r="E234" s="42">
        <v>23432039.789999999</v>
      </c>
      <c r="F234" s="99">
        <v>2962649.31</v>
      </c>
    </row>
    <row r="235" spans="1:6" x14ac:dyDescent="0.2">
      <c r="A235" s="38">
        <v>101260803</v>
      </c>
      <c r="B235" s="39" t="s">
        <v>5</v>
      </c>
      <c r="C235" s="39" t="s">
        <v>4</v>
      </c>
      <c r="D235" s="103">
        <f t="shared" si="3"/>
        <v>15903561.75</v>
      </c>
      <c r="E235" s="42">
        <v>12641276.59</v>
      </c>
      <c r="F235" s="99">
        <v>3262285.16</v>
      </c>
    </row>
    <row r="236" spans="1:6" x14ac:dyDescent="0.2">
      <c r="A236" s="38">
        <v>101261302</v>
      </c>
      <c r="B236" s="39" t="s">
        <v>6</v>
      </c>
      <c r="C236" s="39" t="s">
        <v>4</v>
      </c>
      <c r="D236" s="103">
        <f t="shared" si="3"/>
        <v>34472643.420000002</v>
      </c>
      <c r="E236" s="42">
        <v>30397160.25</v>
      </c>
      <c r="F236" s="99">
        <v>4075483.17</v>
      </c>
    </row>
    <row r="237" spans="1:6" x14ac:dyDescent="0.2">
      <c r="A237" s="38">
        <v>101262903</v>
      </c>
      <c r="B237" s="39" t="s">
        <v>7</v>
      </c>
      <c r="C237" s="39" t="s">
        <v>4</v>
      </c>
      <c r="D237" s="103">
        <f t="shared" si="3"/>
        <v>7609263.9699999997</v>
      </c>
      <c r="E237" s="42">
        <v>6671408.9900000002</v>
      </c>
      <c r="F237" s="99">
        <v>937854.98</v>
      </c>
    </row>
    <row r="238" spans="1:6" x14ac:dyDescent="0.2">
      <c r="A238" s="38">
        <v>101264003</v>
      </c>
      <c r="B238" s="39" t="s">
        <v>8</v>
      </c>
      <c r="C238" s="39" t="s">
        <v>4</v>
      </c>
      <c r="D238" s="103">
        <f t="shared" si="3"/>
        <v>17805102.84</v>
      </c>
      <c r="E238" s="42">
        <v>14346364.43</v>
      </c>
      <c r="F238" s="99">
        <v>3458738.41</v>
      </c>
    </row>
    <row r="239" spans="1:6" x14ac:dyDescent="0.2">
      <c r="A239" s="38">
        <v>101268003</v>
      </c>
      <c r="B239" s="39" t="s">
        <v>9</v>
      </c>
      <c r="C239" s="39" t="s">
        <v>4</v>
      </c>
      <c r="D239" s="103">
        <f t="shared" si="3"/>
        <v>19727906.399999999</v>
      </c>
      <c r="E239" s="42">
        <v>16044932.02</v>
      </c>
      <c r="F239" s="99">
        <v>3682974.38</v>
      </c>
    </row>
    <row r="240" spans="1:6" x14ac:dyDescent="0.2">
      <c r="A240" s="38">
        <v>106272003</v>
      </c>
      <c r="B240" s="39" t="s">
        <v>134</v>
      </c>
      <c r="C240" s="39" t="s">
        <v>135</v>
      </c>
      <c r="D240" s="103">
        <f t="shared" si="3"/>
        <v>3671321.46</v>
      </c>
      <c r="E240" s="42">
        <v>2496827.38</v>
      </c>
      <c r="F240" s="99">
        <v>1174494.08</v>
      </c>
    </row>
    <row r="241" spans="1:6" x14ac:dyDescent="0.2">
      <c r="A241" s="38">
        <v>112281302</v>
      </c>
      <c r="B241" s="39" t="s">
        <v>255</v>
      </c>
      <c r="C241" s="39" t="s">
        <v>256</v>
      </c>
      <c r="D241" s="103">
        <f t="shared" si="3"/>
        <v>29361938.59</v>
      </c>
      <c r="E241" s="42">
        <v>19338839.460000001</v>
      </c>
      <c r="F241" s="99">
        <v>10023099.130000001</v>
      </c>
    </row>
    <row r="242" spans="1:6" x14ac:dyDescent="0.2">
      <c r="A242" s="38">
        <v>112282004</v>
      </c>
      <c r="B242" s="39" t="s">
        <v>257</v>
      </c>
      <c r="C242" s="39" t="s">
        <v>256</v>
      </c>
      <c r="D242" s="103">
        <f t="shared" si="3"/>
        <v>2778845.84</v>
      </c>
      <c r="E242" s="42">
        <v>2329007.1800000002</v>
      </c>
      <c r="F242" s="99">
        <v>449838.66</v>
      </c>
    </row>
    <row r="243" spans="1:6" x14ac:dyDescent="0.2">
      <c r="A243" s="38">
        <v>112283003</v>
      </c>
      <c r="B243" s="39" t="s">
        <v>258</v>
      </c>
      <c r="C243" s="39" t="s">
        <v>256</v>
      </c>
      <c r="D243" s="103">
        <f t="shared" si="3"/>
        <v>8217327.7300000004</v>
      </c>
      <c r="E243" s="42">
        <v>5682189.1799999997</v>
      </c>
      <c r="F243" s="99">
        <v>2535138.5499999998</v>
      </c>
    </row>
    <row r="244" spans="1:6" x14ac:dyDescent="0.2">
      <c r="A244" s="38">
        <v>112286003</v>
      </c>
      <c r="B244" s="39" t="s">
        <v>259</v>
      </c>
      <c r="C244" s="39" t="s">
        <v>256</v>
      </c>
      <c r="D244" s="103">
        <f t="shared" si="3"/>
        <v>9740289.7100000009</v>
      </c>
      <c r="E244" s="42">
        <v>7857773.3200000003</v>
      </c>
      <c r="F244" s="99">
        <v>1882516.39</v>
      </c>
    </row>
    <row r="245" spans="1:6" x14ac:dyDescent="0.2">
      <c r="A245" s="38">
        <v>112289003</v>
      </c>
      <c r="B245" s="39" t="s">
        <v>260</v>
      </c>
      <c r="C245" s="39" t="s">
        <v>256</v>
      </c>
      <c r="D245" s="103">
        <f t="shared" si="3"/>
        <v>16889051.52</v>
      </c>
      <c r="E245" s="42">
        <v>12608363.85</v>
      </c>
      <c r="F245" s="99">
        <v>4280687.67</v>
      </c>
    </row>
    <row r="246" spans="1:6" x14ac:dyDescent="0.2">
      <c r="A246" s="38">
        <v>111291304</v>
      </c>
      <c r="B246" s="39" t="s">
        <v>235</v>
      </c>
      <c r="C246" s="39" t="s">
        <v>236</v>
      </c>
      <c r="D246" s="103">
        <f t="shared" si="3"/>
        <v>6434198.25</v>
      </c>
      <c r="E246" s="42">
        <v>5290089.7699999996</v>
      </c>
      <c r="F246" s="99">
        <v>1144108.48</v>
      </c>
    </row>
    <row r="247" spans="1:6" x14ac:dyDescent="0.2">
      <c r="A247" s="38">
        <v>111292304</v>
      </c>
      <c r="B247" s="39" t="s">
        <v>237</v>
      </c>
      <c r="C247" s="39" t="s">
        <v>236</v>
      </c>
      <c r="D247" s="103">
        <f t="shared" si="3"/>
        <v>3261601.87</v>
      </c>
      <c r="E247" s="42">
        <v>2761259.4</v>
      </c>
      <c r="F247" s="99">
        <v>500342.47</v>
      </c>
    </row>
    <row r="248" spans="1:6" x14ac:dyDescent="0.2">
      <c r="A248" s="38">
        <v>111297504</v>
      </c>
      <c r="B248" s="39" t="s">
        <v>238</v>
      </c>
      <c r="C248" s="39" t="s">
        <v>236</v>
      </c>
      <c r="D248" s="103">
        <f t="shared" si="3"/>
        <v>4969926.58</v>
      </c>
      <c r="E248" s="42">
        <v>4304212.2699999996</v>
      </c>
      <c r="F248" s="99">
        <v>665714.31000000006</v>
      </c>
    </row>
    <row r="249" spans="1:6" x14ac:dyDescent="0.2">
      <c r="A249" s="38">
        <v>101301303</v>
      </c>
      <c r="B249" s="39" t="s">
        <v>10</v>
      </c>
      <c r="C249" s="39" t="s">
        <v>11</v>
      </c>
      <c r="D249" s="103">
        <f t="shared" si="3"/>
        <v>7938480.1500000004</v>
      </c>
      <c r="E249" s="42">
        <v>6675656.29</v>
      </c>
      <c r="F249" s="99">
        <v>1262823.8600000001</v>
      </c>
    </row>
    <row r="250" spans="1:6" x14ac:dyDescent="0.2">
      <c r="A250" s="38">
        <v>101301403</v>
      </c>
      <c r="B250" s="39" t="s">
        <v>12</v>
      </c>
      <c r="C250" s="39" t="s">
        <v>11</v>
      </c>
      <c r="D250" s="103">
        <f t="shared" si="3"/>
        <v>10152051.35</v>
      </c>
      <c r="E250" s="42">
        <v>7958262.7199999997</v>
      </c>
      <c r="F250" s="99">
        <v>2193788.63</v>
      </c>
    </row>
    <row r="251" spans="1:6" x14ac:dyDescent="0.2">
      <c r="A251" s="38">
        <v>101303503</v>
      </c>
      <c r="B251" s="39" t="s">
        <v>13</v>
      </c>
      <c r="C251" s="39" t="s">
        <v>11</v>
      </c>
      <c r="D251" s="103">
        <f t="shared" si="3"/>
        <v>6078104.96</v>
      </c>
      <c r="E251" s="42">
        <v>5278929.62</v>
      </c>
      <c r="F251" s="99">
        <v>799175.34</v>
      </c>
    </row>
    <row r="252" spans="1:6" x14ac:dyDescent="0.2">
      <c r="A252" s="38">
        <v>101306503</v>
      </c>
      <c r="B252" s="39" t="s">
        <v>14</v>
      </c>
      <c r="C252" s="39" t="s">
        <v>11</v>
      </c>
      <c r="D252" s="103">
        <f t="shared" si="3"/>
        <v>5734590.4500000002</v>
      </c>
      <c r="E252" s="42">
        <v>5047819.87</v>
      </c>
      <c r="F252" s="99">
        <v>686770.58</v>
      </c>
    </row>
    <row r="253" spans="1:6" x14ac:dyDescent="0.2">
      <c r="A253" s="38">
        <v>101308503</v>
      </c>
      <c r="B253" s="39" t="s">
        <v>15</v>
      </c>
      <c r="C253" s="39" t="s">
        <v>11</v>
      </c>
      <c r="D253" s="103">
        <f t="shared" si="3"/>
        <v>4194766.2699999996</v>
      </c>
      <c r="E253" s="42">
        <v>3160314.02</v>
      </c>
      <c r="F253" s="99">
        <v>1034452.25</v>
      </c>
    </row>
    <row r="254" spans="1:6" x14ac:dyDescent="0.2">
      <c r="A254" s="38">
        <v>111312503</v>
      </c>
      <c r="B254" s="39" t="s">
        <v>239</v>
      </c>
      <c r="C254" s="39" t="s">
        <v>240</v>
      </c>
      <c r="D254" s="103">
        <f t="shared" si="3"/>
        <v>9710782.8800000008</v>
      </c>
      <c r="E254" s="42">
        <v>8101524.0800000001</v>
      </c>
      <c r="F254" s="99">
        <v>1609258.8</v>
      </c>
    </row>
    <row r="255" spans="1:6" x14ac:dyDescent="0.2">
      <c r="A255" s="38">
        <v>111312804</v>
      </c>
      <c r="B255" s="39" t="s">
        <v>241</v>
      </c>
      <c r="C255" s="39" t="s">
        <v>240</v>
      </c>
      <c r="D255" s="103">
        <f t="shared" si="3"/>
        <v>5778174.0999999996</v>
      </c>
      <c r="E255" s="42">
        <v>4849841.6500000004</v>
      </c>
      <c r="F255" s="99">
        <v>928332.45</v>
      </c>
    </row>
    <row r="256" spans="1:6" x14ac:dyDescent="0.2">
      <c r="A256" s="38">
        <v>111316003</v>
      </c>
      <c r="B256" s="39" t="s">
        <v>242</v>
      </c>
      <c r="C256" s="39" t="s">
        <v>240</v>
      </c>
      <c r="D256" s="103">
        <f t="shared" si="3"/>
        <v>10923099.85</v>
      </c>
      <c r="E256" s="42">
        <v>8948999.5099999998</v>
      </c>
      <c r="F256" s="99">
        <v>1974100.34</v>
      </c>
    </row>
    <row r="257" spans="1:6" x14ac:dyDescent="0.2">
      <c r="A257" s="38">
        <v>111317503</v>
      </c>
      <c r="B257" s="39" t="s">
        <v>243</v>
      </c>
      <c r="C257" s="39" t="s">
        <v>240</v>
      </c>
      <c r="D257" s="103">
        <f t="shared" si="3"/>
        <v>7903449.7199999997</v>
      </c>
      <c r="E257" s="42">
        <v>6889785.0700000003</v>
      </c>
      <c r="F257" s="99">
        <v>1013664.65</v>
      </c>
    </row>
    <row r="258" spans="1:6" x14ac:dyDescent="0.2">
      <c r="A258" s="38">
        <v>128323303</v>
      </c>
      <c r="B258" s="39" t="s">
        <v>549</v>
      </c>
      <c r="C258" s="39" t="s">
        <v>548</v>
      </c>
      <c r="D258" s="103">
        <f t="shared" ref="D258:D321" si="4">ROUND(E258+F258,2)</f>
        <v>6927082.9299999997</v>
      </c>
      <c r="E258" s="42">
        <v>5323316.67</v>
      </c>
      <c r="F258" s="99">
        <v>1603766.26</v>
      </c>
    </row>
    <row r="259" spans="1:6" x14ac:dyDescent="0.2">
      <c r="A259" s="38">
        <v>128323703</v>
      </c>
      <c r="B259" s="39" t="s">
        <v>550</v>
      </c>
      <c r="C259" s="39" t="s">
        <v>548</v>
      </c>
      <c r="D259" s="103">
        <f t="shared" si="4"/>
        <v>12059102.85</v>
      </c>
      <c r="E259" s="42">
        <v>8801298.9700000007</v>
      </c>
      <c r="F259" s="99">
        <v>3257803.88</v>
      </c>
    </row>
    <row r="260" spans="1:6" x14ac:dyDescent="0.2">
      <c r="A260" s="38">
        <v>128325203</v>
      </c>
      <c r="B260" s="39" t="s">
        <v>551</v>
      </c>
      <c r="C260" s="39" t="s">
        <v>548</v>
      </c>
      <c r="D260" s="103">
        <f t="shared" si="4"/>
        <v>10953662.789999999</v>
      </c>
      <c r="E260" s="42">
        <v>9178491.0399999991</v>
      </c>
      <c r="F260" s="99">
        <v>1775171.75</v>
      </c>
    </row>
    <row r="261" spans="1:6" x14ac:dyDescent="0.2">
      <c r="A261" s="38">
        <v>128326303</v>
      </c>
      <c r="B261" s="39" t="s">
        <v>552</v>
      </c>
      <c r="C261" s="39" t="s">
        <v>548</v>
      </c>
      <c r="D261" s="103">
        <f t="shared" si="4"/>
        <v>8105235.8300000001</v>
      </c>
      <c r="E261" s="42">
        <v>7116357.8300000001</v>
      </c>
      <c r="F261" s="99">
        <v>988878</v>
      </c>
    </row>
    <row r="262" spans="1:6" x14ac:dyDescent="0.2">
      <c r="A262" s="38">
        <v>128327303</v>
      </c>
      <c r="B262" s="39" t="s">
        <v>553</v>
      </c>
      <c r="C262" s="39" t="s">
        <v>548</v>
      </c>
      <c r="D262" s="103">
        <f t="shared" si="4"/>
        <v>9557942.1400000006</v>
      </c>
      <c r="E262" s="42">
        <v>8580875.5999999996</v>
      </c>
      <c r="F262" s="99">
        <v>977066.54</v>
      </c>
    </row>
    <row r="263" spans="1:6" x14ac:dyDescent="0.2">
      <c r="A263" s="38">
        <v>128321103</v>
      </c>
      <c r="B263" s="39" t="s">
        <v>625</v>
      </c>
      <c r="C263" s="39" t="s">
        <v>548</v>
      </c>
      <c r="D263" s="103">
        <f t="shared" si="4"/>
        <v>10650917.109999999</v>
      </c>
      <c r="E263" s="42">
        <v>9115253.75</v>
      </c>
      <c r="F263" s="99">
        <v>1535663.36</v>
      </c>
    </row>
    <row r="264" spans="1:6" x14ac:dyDescent="0.2">
      <c r="A264" s="38">
        <v>128328003</v>
      </c>
      <c r="B264" s="39" t="s">
        <v>554</v>
      </c>
      <c r="C264" s="39" t="s">
        <v>548</v>
      </c>
      <c r="D264" s="103">
        <f t="shared" si="4"/>
        <v>9644659.6199999992</v>
      </c>
      <c r="E264" s="42">
        <v>8608399.9100000001</v>
      </c>
      <c r="F264" s="99">
        <v>1036259.71</v>
      </c>
    </row>
    <row r="265" spans="1:6" x14ac:dyDescent="0.2">
      <c r="A265" s="38">
        <v>106330703</v>
      </c>
      <c r="B265" s="39" t="s">
        <v>136</v>
      </c>
      <c r="C265" s="39" t="s">
        <v>137</v>
      </c>
      <c r="D265" s="103">
        <f t="shared" si="4"/>
        <v>7907285.25</v>
      </c>
      <c r="E265" s="42">
        <v>6815226.1600000001</v>
      </c>
      <c r="F265" s="99">
        <v>1092059.0900000001</v>
      </c>
    </row>
    <row r="266" spans="1:6" x14ac:dyDescent="0.2">
      <c r="A266" s="38">
        <v>106330803</v>
      </c>
      <c r="B266" s="39" t="s">
        <v>138</v>
      </c>
      <c r="C266" s="39" t="s">
        <v>137</v>
      </c>
      <c r="D266" s="103">
        <f t="shared" si="4"/>
        <v>10276932.66</v>
      </c>
      <c r="E266" s="42">
        <v>8661899.0600000005</v>
      </c>
      <c r="F266" s="99">
        <v>1615033.6</v>
      </c>
    </row>
    <row r="267" spans="1:6" x14ac:dyDescent="0.2">
      <c r="A267" s="38">
        <v>106338003</v>
      </c>
      <c r="B267" s="39" t="s">
        <v>139</v>
      </c>
      <c r="C267" s="39" t="s">
        <v>137</v>
      </c>
      <c r="D267" s="103">
        <f t="shared" si="4"/>
        <v>17703577.199999999</v>
      </c>
      <c r="E267" s="42">
        <v>15468694.09</v>
      </c>
      <c r="F267" s="99">
        <v>2234883.11</v>
      </c>
    </row>
    <row r="268" spans="1:6" x14ac:dyDescent="0.2">
      <c r="A268" s="38">
        <v>111343603</v>
      </c>
      <c r="B268" s="39" t="s">
        <v>244</v>
      </c>
      <c r="C268" s="39" t="s">
        <v>245</v>
      </c>
      <c r="D268" s="103">
        <f t="shared" si="4"/>
        <v>12216920.41</v>
      </c>
      <c r="E268" s="42">
        <v>9818300.8499999996</v>
      </c>
      <c r="F268" s="99">
        <v>2398619.56</v>
      </c>
    </row>
    <row r="269" spans="1:6" x14ac:dyDescent="0.2">
      <c r="A269" s="38">
        <v>119350303</v>
      </c>
      <c r="B269" s="39" t="s">
        <v>405</v>
      </c>
      <c r="C269" s="39" t="s">
        <v>406</v>
      </c>
      <c r="D269" s="103">
        <f t="shared" si="4"/>
        <v>7929753.0099999998</v>
      </c>
      <c r="E269" s="42">
        <v>6008786.5300000003</v>
      </c>
      <c r="F269" s="99">
        <v>1920966.48</v>
      </c>
    </row>
    <row r="270" spans="1:6" x14ac:dyDescent="0.2">
      <c r="A270" s="38">
        <v>119351303</v>
      </c>
      <c r="B270" s="39" t="s">
        <v>407</v>
      </c>
      <c r="C270" s="39" t="s">
        <v>406</v>
      </c>
      <c r="D270" s="103">
        <f t="shared" si="4"/>
        <v>12435697.5</v>
      </c>
      <c r="E270" s="42">
        <v>8856449.0800000001</v>
      </c>
      <c r="F270" s="99">
        <v>3579248.42</v>
      </c>
    </row>
    <row r="271" spans="1:6" x14ac:dyDescent="0.2">
      <c r="A271" s="38">
        <v>119352203</v>
      </c>
      <c r="B271" s="39" t="s">
        <v>408</v>
      </c>
      <c r="C271" s="39" t="s">
        <v>406</v>
      </c>
      <c r="D271" s="103">
        <f t="shared" si="4"/>
        <v>5156047.97</v>
      </c>
      <c r="E271" s="42">
        <v>4093050.78</v>
      </c>
      <c r="F271" s="99">
        <v>1062997.19</v>
      </c>
    </row>
    <row r="272" spans="1:6" x14ac:dyDescent="0.2">
      <c r="A272" s="38">
        <v>119354603</v>
      </c>
      <c r="B272" s="39" t="s">
        <v>409</v>
      </c>
      <c r="C272" s="39" t="s">
        <v>406</v>
      </c>
      <c r="D272" s="103">
        <f t="shared" si="4"/>
        <v>6079273.1799999997</v>
      </c>
      <c r="E272" s="42">
        <v>5200863.4400000004</v>
      </c>
      <c r="F272" s="99">
        <v>878409.74</v>
      </c>
    </row>
    <row r="273" spans="1:6" x14ac:dyDescent="0.2">
      <c r="A273" s="38">
        <v>119355503</v>
      </c>
      <c r="B273" s="39" t="s">
        <v>410</v>
      </c>
      <c r="C273" s="39" t="s">
        <v>406</v>
      </c>
      <c r="D273" s="103">
        <f t="shared" si="4"/>
        <v>7014327.29</v>
      </c>
      <c r="E273" s="42">
        <v>4623707.32</v>
      </c>
      <c r="F273" s="99">
        <v>2390619.9700000002</v>
      </c>
    </row>
    <row r="274" spans="1:6" x14ac:dyDescent="0.2">
      <c r="A274" s="38">
        <v>119356503</v>
      </c>
      <c r="B274" s="39" t="s">
        <v>411</v>
      </c>
      <c r="C274" s="39" t="s">
        <v>406</v>
      </c>
      <c r="D274" s="103">
        <f t="shared" si="4"/>
        <v>10553372.449999999</v>
      </c>
      <c r="E274" s="42">
        <v>8006040.5700000003</v>
      </c>
      <c r="F274" s="99">
        <v>2547331.88</v>
      </c>
    </row>
    <row r="275" spans="1:6" x14ac:dyDescent="0.2">
      <c r="A275" s="38">
        <v>119356603</v>
      </c>
      <c r="B275" s="39" t="s">
        <v>412</v>
      </c>
      <c r="C275" s="39" t="s">
        <v>406</v>
      </c>
      <c r="D275" s="103">
        <f t="shared" si="4"/>
        <v>3638750.51</v>
      </c>
      <c r="E275" s="42">
        <v>2893435.78</v>
      </c>
      <c r="F275" s="99">
        <v>745314.73</v>
      </c>
    </row>
    <row r="276" spans="1:6" x14ac:dyDescent="0.2">
      <c r="A276" s="38">
        <v>119357003</v>
      </c>
      <c r="B276" s="39" t="s">
        <v>413</v>
      </c>
      <c r="C276" s="39" t="s">
        <v>406</v>
      </c>
      <c r="D276" s="103">
        <f t="shared" si="4"/>
        <v>6745015.3200000003</v>
      </c>
      <c r="E276" s="42">
        <v>4576344.6399999997</v>
      </c>
      <c r="F276" s="99">
        <v>2168670.6800000002</v>
      </c>
    </row>
    <row r="277" spans="1:6" x14ac:dyDescent="0.2">
      <c r="A277" s="38">
        <v>119357402</v>
      </c>
      <c r="B277" s="39" t="s">
        <v>414</v>
      </c>
      <c r="C277" s="39" t="s">
        <v>406</v>
      </c>
      <c r="D277" s="103">
        <f t="shared" si="4"/>
        <v>69821859.700000003</v>
      </c>
      <c r="E277" s="42">
        <v>44489492.090000004</v>
      </c>
      <c r="F277" s="99">
        <v>25332367.609999999</v>
      </c>
    </row>
    <row r="278" spans="1:6" x14ac:dyDescent="0.2">
      <c r="A278" s="38">
        <v>119358403</v>
      </c>
      <c r="B278" s="39" t="s">
        <v>415</v>
      </c>
      <c r="C278" s="39" t="s">
        <v>406</v>
      </c>
      <c r="D278" s="103">
        <f t="shared" si="4"/>
        <v>10033026.27</v>
      </c>
      <c r="E278" s="42">
        <v>7511384.3799999999</v>
      </c>
      <c r="F278" s="99">
        <v>2521641.89</v>
      </c>
    </row>
    <row r="279" spans="1:6" x14ac:dyDescent="0.2">
      <c r="A279" s="38">
        <v>113361303</v>
      </c>
      <c r="B279" s="39" t="s">
        <v>276</v>
      </c>
      <c r="C279" s="39" t="s">
        <v>277</v>
      </c>
      <c r="D279" s="103">
        <f t="shared" si="4"/>
        <v>9192979.8599999994</v>
      </c>
      <c r="E279" s="42">
        <v>6871192.5599999996</v>
      </c>
      <c r="F279" s="99">
        <v>2321787.2999999998</v>
      </c>
    </row>
    <row r="280" spans="1:6" x14ac:dyDescent="0.2">
      <c r="A280" s="38">
        <v>113361503</v>
      </c>
      <c r="B280" s="39" t="s">
        <v>278</v>
      </c>
      <c r="C280" s="39" t="s">
        <v>277</v>
      </c>
      <c r="D280" s="103">
        <f t="shared" si="4"/>
        <v>10628625.17</v>
      </c>
      <c r="E280" s="42">
        <v>7386103.5199999996</v>
      </c>
      <c r="F280" s="99">
        <v>3242521.65</v>
      </c>
    </row>
    <row r="281" spans="1:6" x14ac:dyDescent="0.2">
      <c r="A281" s="38">
        <v>113361703</v>
      </c>
      <c r="B281" s="39" t="s">
        <v>279</v>
      </c>
      <c r="C281" s="39" t="s">
        <v>277</v>
      </c>
      <c r="D281" s="103">
        <f t="shared" si="4"/>
        <v>7400755.5599999996</v>
      </c>
      <c r="E281" s="42">
        <v>3209567.42</v>
      </c>
      <c r="F281" s="99">
        <v>4191188.14</v>
      </c>
    </row>
    <row r="282" spans="1:6" x14ac:dyDescent="0.2">
      <c r="A282" s="38">
        <v>113362203</v>
      </c>
      <c r="B282" s="39" t="s">
        <v>280</v>
      </c>
      <c r="C282" s="39" t="s">
        <v>277</v>
      </c>
      <c r="D282" s="103">
        <f t="shared" si="4"/>
        <v>9234709.7699999996</v>
      </c>
      <c r="E282" s="42">
        <v>6633200.3099999996</v>
      </c>
      <c r="F282" s="99">
        <v>2601509.46</v>
      </c>
    </row>
    <row r="283" spans="1:6" x14ac:dyDescent="0.2">
      <c r="A283" s="38">
        <v>113362303</v>
      </c>
      <c r="B283" s="39" t="s">
        <v>281</v>
      </c>
      <c r="C283" s="39" t="s">
        <v>277</v>
      </c>
      <c r="D283" s="103">
        <f t="shared" si="4"/>
        <v>5916577.5999999996</v>
      </c>
      <c r="E283" s="42">
        <v>3984335.47</v>
      </c>
      <c r="F283" s="99">
        <v>1932242.13</v>
      </c>
    </row>
    <row r="284" spans="1:6" x14ac:dyDescent="0.2">
      <c r="A284" s="38">
        <v>113362403</v>
      </c>
      <c r="B284" s="39" t="s">
        <v>282</v>
      </c>
      <c r="C284" s="39" t="s">
        <v>277</v>
      </c>
      <c r="D284" s="103">
        <f t="shared" si="4"/>
        <v>11226868.52</v>
      </c>
      <c r="E284" s="42">
        <v>8278330.9400000004</v>
      </c>
      <c r="F284" s="99">
        <v>2948537.58</v>
      </c>
    </row>
    <row r="285" spans="1:6" x14ac:dyDescent="0.2">
      <c r="A285" s="38">
        <v>113362603</v>
      </c>
      <c r="B285" s="39" t="s">
        <v>283</v>
      </c>
      <c r="C285" s="39" t="s">
        <v>277</v>
      </c>
      <c r="D285" s="103">
        <f t="shared" si="4"/>
        <v>14240136.67</v>
      </c>
      <c r="E285" s="42">
        <v>10094808.039999999</v>
      </c>
      <c r="F285" s="99">
        <v>4145328.63</v>
      </c>
    </row>
    <row r="286" spans="1:6" x14ac:dyDescent="0.2">
      <c r="A286" s="38">
        <v>113363103</v>
      </c>
      <c r="B286" s="39" t="s">
        <v>284</v>
      </c>
      <c r="C286" s="39" t="s">
        <v>277</v>
      </c>
      <c r="D286" s="103">
        <f t="shared" si="4"/>
        <v>16555150.890000001</v>
      </c>
      <c r="E286" s="42">
        <v>11873865.779999999</v>
      </c>
      <c r="F286" s="99">
        <v>4681285.1100000003</v>
      </c>
    </row>
    <row r="287" spans="1:6" x14ac:dyDescent="0.2">
      <c r="A287" s="38">
        <v>113363603</v>
      </c>
      <c r="B287" s="39" t="s">
        <v>285</v>
      </c>
      <c r="C287" s="39" t="s">
        <v>277</v>
      </c>
      <c r="D287" s="103">
        <f t="shared" si="4"/>
        <v>5481766.6900000004</v>
      </c>
      <c r="E287" s="42">
        <v>3718786.77</v>
      </c>
      <c r="F287" s="99">
        <v>1762979.92</v>
      </c>
    </row>
    <row r="288" spans="1:6" x14ac:dyDescent="0.2">
      <c r="A288" s="38">
        <v>113364002</v>
      </c>
      <c r="B288" s="39" t="s">
        <v>286</v>
      </c>
      <c r="C288" s="39" t="s">
        <v>277</v>
      </c>
      <c r="D288" s="103">
        <f t="shared" si="4"/>
        <v>77639172.319999993</v>
      </c>
      <c r="E288" s="42">
        <v>59790720.969999999</v>
      </c>
      <c r="F288" s="99">
        <v>17848451.350000001</v>
      </c>
    </row>
    <row r="289" spans="1:6" x14ac:dyDescent="0.2">
      <c r="A289" s="38">
        <v>113364403</v>
      </c>
      <c r="B289" s="39" t="s">
        <v>287</v>
      </c>
      <c r="C289" s="39" t="s">
        <v>277</v>
      </c>
      <c r="D289" s="103">
        <f t="shared" si="4"/>
        <v>9019478.1600000001</v>
      </c>
      <c r="E289" s="42">
        <v>6491268.3099999996</v>
      </c>
      <c r="F289" s="99">
        <v>2528209.85</v>
      </c>
    </row>
    <row r="290" spans="1:6" x14ac:dyDescent="0.2">
      <c r="A290" s="38">
        <v>113364503</v>
      </c>
      <c r="B290" s="39" t="s">
        <v>288</v>
      </c>
      <c r="C290" s="39" t="s">
        <v>277</v>
      </c>
      <c r="D290" s="103">
        <f t="shared" si="4"/>
        <v>8834382.4399999995</v>
      </c>
      <c r="E290" s="42">
        <v>4731473.51</v>
      </c>
      <c r="F290" s="99">
        <v>4102908.93</v>
      </c>
    </row>
    <row r="291" spans="1:6" x14ac:dyDescent="0.2">
      <c r="A291" s="38">
        <v>113365203</v>
      </c>
      <c r="B291" s="39" t="s">
        <v>289</v>
      </c>
      <c r="C291" s="39" t="s">
        <v>277</v>
      </c>
      <c r="D291" s="103">
        <f t="shared" si="4"/>
        <v>14759142.68</v>
      </c>
      <c r="E291" s="42">
        <v>10761583.779999999</v>
      </c>
      <c r="F291" s="99">
        <v>3997558.9</v>
      </c>
    </row>
    <row r="292" spans="1:6" x14ac:dyDescent="0.2">
      <c r="A292" s="38">
        <v>113365303</v>
      </c>
      <c r="B292" s="39" t="s">
        <v>290</v>
      </c>
      <c r="C292" s="39" t="s">
        <v>277</v>
      </c>
      <c r="D292" s="103">
        <f t="shared" si="4"/>
        <v>3411047.11</v>
      </c>
      <c r="E292" s="42">
        <v>2536318.69</v>
      </c>
      <c r="F292" s="99">
        <v>874728.42</v>
      </c>
    </row>
    <row r="293" spans="1:6" x14ac:dyDescent="0.2">
      <c r="A293" s="38">
        <v>113367003</v>
      </c>
      <c r="B293" s="39" t="s">
        <v>291</v>
      </c>
      <c r="C293" s="39" t="s">
        <v>277</v>
      </c>
      <c r="D293" s="103">
        <f t="shared" si="4"/>
        <v>12313196.75</v>
      </c>
      <c r="E293" s="42">
        <v>9534552.2799999993</v>
      </c>
      <c r="F293" s="99">
        <v>2778644.47</v>
      </c>
    </row>
    <row r="294" spans="1:6" x14ac:dyDescent="0.2">
      <c r="A294" s="38">
        <v>113369003</v>
      </c>
      <c r="B294" s="39" t="s">
        <v>292</v>
      </c>
      <c r="C294" s="39" t="s">
        <v>277</v>
      </c>
      <c r="D294" s="103">
        <f t="shared" si="4"/>
        <v>12216130.529999999</v>
      </c>
      <c r="E294" s="42">
        <v>9182219.2400000002</v>
      </c>
      <c r="F294" s="99">
        <v>3033911.29</v>
      </c>
    </row>
    <row r="295" spans="1:6" x14ac:dyDescent="0.2">
      <c r="A295" s="38">
        <v>104372003</v>
      </c>
      <c r="B295" s="39" t="s">
        <v>82</v>
      </c>
      <c r="C295" s="39" t="s">
        <v>83</v>
      </c>
      <c r="D295" s="103">
        <f t="shared" si="4"/>
        <v>12676930.130000001</v>
      </c>
      <c r="E295" s="42">
        <v>11117560.07</v>
      </c>
      <c r="F295" s="99">
        <v>1559370.06</v>
      </c>
    </row>
    <row r="296" spans="1:6" x14ac:dyDescent="0.2">
      <c r="A296" s="38">
        <v>104374003</v>
      </c>
      <c r="B296" s="39" t="s">
        <v>84</v>
      </c>
      <c r="C296" s="39" t="s">
        <v>83</v>
      </c>
      <c r="D296" s="103">
        <f t="shared" si="4"/>
        <v>7870572.0999999996</v>
      </c>
      <c r="E296" s="42">
        <v>7386071.8300000001</v>
      </c>
      <c r="F296" s="99">
        <v>484500.27</v>
      </c>
    </row>
    <row r="297" spans="1:6" x14ac:dyDescent="0.2">
      <c r="A297" s="38">
        <v>104375003</v>
      </c>
      <c r="B297" s="39" t="s">
        <v>85</v>
      </c>
      <c r="C297" s="39" t="s">
        <v>83</v>
      </c>
      <c r="D297" s="103">
        <f t="shared" si="4"/>
        <v>11015054.800000001</v>
      </c>
      <c r="E297" s="42">
        <v>9689968.4900000002</v>
      </c>
      <c r="F297" s="99">
        <v>1325086.31</v>
      </c>
    </row>
    <row r="298" spans="1:6" x14ac:dyDescent="0.2">
      <c r="A298" s="38">
        <v>104375203</v>
      </c>
      <c r="B298" s="39" t="s">
        <v>86</v>
      </c>
      <c r="C298" s="39" t="s">
        <v>83</v>
      </c>
      <c r="D298" s="103">
        <f t="shared" si="4"/>
        <v>3695640.13</v>
      </c>
      <c r="E298" s="42">
        <v>3054695.11</v>
      </c>
      <c r="F298" s="99">
        <v>640945.02</v>
      </c>
    </row>
    <row r="299" spans="1:6" x14ac:dyDescent="0.2">
      <c r="A299" s="38">
        <v>104375302</v>
      </c>
      <c r="B299" s="39" t="s">
        <v>87</v>
      </c>
      <c r="C299" s="39" t="s">
        <v>83</v>
      </c>
      <c r="D299" s="103">
        <f t="shared" si="4"/>
        <v>33002243.93</v>
      </c>
      <c r="E299" s="42">
        <v>24190509.43</v>
      </c>
      <c r="F299" s="99">
        <v>8811734.5</v>
      </c>
    </row>
    <row r="300" spans="1:6" x14ac:dyDescent="0.2">
      <c r="A300" s="38">
        <v>104376203</v>
      </c>
      <c r="B300" s="39" t="s">
        <v>88</v>
      </c>
      <c r="C300" s="39" t="s">
        <v>83</v>
      </c>
      <c r="D300" s="103">
        <f t="shared" si="4"/>
        <v>7925164.21</v>
      </c>
      <c r="E300" s="42">
        <v>7124956.4699999997</v>
      </c>
      <c r="F300" s="99">
        <v>800207.74</v>
      </c>
    </row>
    <row r="301" spans="1:6" x14ac:dyDescent="0.2">
      <c r="A301" s="38">
        <v>104377003</v>
      </c>
      <c r="B301" s="39" t="s">
        <v>89</v>
      </c>
      <c r="C301" s="39" t="s">
        <v>83</v>
      </c>
      <c r="D301" s="103">
        <f t="shared" si="4"/>
        <v>5330405.28</v>
      </c>
      <c r="E301" s="42">
        <v>4573974.1399999997</v>
      </c>
      <c r="F301" s="99">
        <v>756431.14</v>
      </c>
    </row>
    <row r="302" spans="1:6" x14ac:dyDescent="0.2">
      <c r="A302" s="38">
        <v>104378003</v>
      </c>
      <c r="B302" s="39" t="s">
        <v>90</v>
      </c>
      <c r="C302" s="39" t="s">
        <v>83</v>
      </c>
      <c r="D302" s="103">
        <f t="shared" si="4"/>
        <v>6390352.7599999998</v>
      </c>
      <c r="E302" s="42">
        <v>5504949.4199999999</v>
      </c>
      <c r="F302" s="99">
        <v>885403.34</v>
      </c>
    </row>
    <row r="303" spans="1:6" x14ac:dyDescent="0.2">
      <c r="A303" s="38">
        <v>113380303</v>
      </c>
      <c r="B303" s="39" t="s">
        <v>293</v>
      </c>
      <c r="C303" s="39" t="s">
        <v>294</v>
      </c>
      <c r="D303" s="103">
        <f t="shared" si="4"/>
        <v>5716019.9199999999</v>
      </c>
      <c r="E303" s="42">
        <v>4395994.49</v>
      </c>
      <c r="F303" s="99">
        <v>1320025.43</v>
      </c>
    </row>
    <row r="304" spans="1:6" x14ac:dyDescent="0.2">
      <c r="A304" s="38">
        <v>113381303</v>
      </c>
      <c r="B304" s="39" t="s">
        <v>295</v>
      </c>
      <c r="C304" s="39" t="s">
        <v>294</v>
      </c>
      <c r="D304" s="103">
        <f t="shared" si="4"/>
        <v>13866231.09</v>
      </c>
      <c r="E304" s="42">
        <v>9555313.2799999993</v>
      </c>
      <c r="F304" s="99">
        <v>4310917.8099999996</v>
      </c>
    </row>
    <row r="305" spans="1:6" x14ac:dyDescent="0.2">
      <c r="A305" s="38">
        <v>113382303</v>
      </c>
      <c r="B305" s="39" t="s">
        <v>296</v>
      </c>
      <c r="C305" s="39" t="s">
        <v>294</v>
      </c>
      <c r="D305" s="103">
        <f t="shared" si="4"/>
        <v>6168591.8099999996</v>
      </c>
      <c r="E305" s="42">
        <v>4611547.67</v>
      </c>
      <c r="F305" s="99">
        <v>1557044.14</v>
      </c>
    </row>
    <row r="306" spans="1:6" x14ac:dyDescent="0.2">
      <c r="A306" s="38">
        <v>113384603</v>
      </c>
      <c r="B306" s="39" t="s">
        <v>297</v>
      </c>
      <c r="C306" s="39" t="s">
        <v>294</v>
      </c>
      <c r="D306" s="103">
        <f t="shared" si="4"/>
        <v>46618948.539999999</v>
      </c>
      <c r="E306" s="42">
        <v>30248897.09</v>
      </c>
      <c r="F306" s="99">
        <v>16370051.449999999</v>
      </c>
    </row>
    <row r="307" spans="1:6" x14ac:dyDescent="0.2">
      <c r="A307" s="38">
        <v>113385003</v>
      </c>
      <c r="B307" s="39" t="s">
        <v>298</v>
      </c>
      <c r="C307" s="39" t="s">
        <v>294</v>
      </c>
      <c r="D307" s="103">
        <f t="shared" si="4"/>
        <v>9403017.2300000004</v>
      </c>
      <c r="E307" s="42">
        <v>7335501.3300000001</v>
      </c>
      <c r="F307" s="99">
        <v>2067515.9</v>
      </c>
    </row>
    <row r="308" spans="1:6" x14ac:dyDescent="0.2">
      <c r="A308" s="38">
        <v>113385303</v>
      </c>
      <c r="B308" s="39" t="s">
        <v>299</v>
      </c>
      <c r="C308" s="39" t="s">
        <v>294</v>
      </c>
      <c r="D308" s="103">
        <f t="shared" si="4"/>
        <v>9214294.6899999995</v>
      </c>
      <c r="E308" s="42">
        <v>5928921.6699999999</v>
      </c>
      <c r="F308" s="99">
        <v>3285373.02</v>
      </c>
    </row>
    <row r="309" spans="1:6" x14ac:dyDescent="0.2">
      <c r="A309" s="38">
        <v>121390302</v>
      </c>
      <c r="B309" s="39" t="s">
        <v>450</v>
      </c>
      <c r="C309" s="39" t="s">
        <v>451</v>
      </c>
      <c r="D309" s="103">
        <f t="shared" si="4"/>
        <v>186914798.91</v>
      </c>
      <c r="E309" s="42">
        <v>119401381.12</v>
      </c>
      <c r="F309" s="99">
        <v>67513417.790000007</v>
      </c>
    </row>
    <row r="310" spans="1:6" x14ac:dyDescent="0.2">
      <c r="A310" s="38">
        <v>121391303</v>
      </c>
      <c r="B310" s="39" t="s">
        <v>452</v>
      </c>
      <c r="C310" s="39" t="s">
        <v>451</v>
      </c>
      <c r="D310" s="103">
        <f t="shared" si="4"/>
        <v>6028433.21</v>
      </c>
      <c r="E310" s="42">
        <v>3907095.18</v>
      </c>
      <c r="F310" s="99">
        <v>2121338.0299999998</v>
      </c>
    </row>
    <row r="311" spans="1:6" x14ac:dyDescent="0.2">
      <c r="A311" s="38">
        <v>121392303</v>
      </c>
      <c r="B311" s="39" t="s">
        <v>453</v>
      </c>
      <c r="C311" s="39" t="s">
        <v>451</v>
      </c>
      <c r="D311" s="103">
        <f t="shared" si="4"/>
        <v>16857825.739999998</v>
      </c>
      <c r="E311" s="42">
        <v>10676468.65</v>
      </c>
      <c r="F311" s="99">
        <v>6181357.0899999999</v>
      </c>
    </row>
    <row r="312" spans="1:6" x14ac:dyDescent="0.2">
      <c r="A312" s="38">
        <v>121394503</v>
      </c>
      <c r="B312" s="39" t="s">
        <v>454</v>
      </c>
      <c r="C312" s="39" t="s">
        <v>451</v>
      </c>
      <c r="D312" s="103">
        <f t="shared" si="4"/>
        <v>8109412.8499999996</v>
      </c>
      <c r="E312" s="42">
        <v>6710288.0999999996</v>
      </c>
      <c r="F312" s="99">
        <v>1399124.75</v>
      </c>
    </row>
    <row r="313" spans="1:6" x14ac:dyDescent="0.2">
      <c r="A313" s="38">
        <v>121394603</v>
      </c>
      <c r="B313" s="39" t="s">
        <v>455</v>
      </c>
      <c r="C313" s="39" t="s">
        <v>451</v>
      </c>
      <c r="D313" s="103">
        <f t="shared" si="4"/>
        <v>6555931.7199999997</v>
      </c>
      <c r="E313" s="42">
        <v>5418339.8899999997</v>
      </c>
      <c r="F313" s="99">
        <v>1137591.83</v>
      </c>
    </row>
    <row r="314" spans="1:6" x14ac:dyDescent="0.2">
      <c r="A314" s="38">
        <v>121395103</v>
      </c>
      <c r="B314" s="39" t="s">
        <v>456</v>
      </c>
      <c r="C314" s="39" t="s">
        <v>451</v>
      </c>
      <c r="D314" s="103">
        <f t="shared" si="4"/>
        <v>13921241.1</v>
      </c>
      <c r="E314" s="42">
        <v>6670985.2300000004</v>
      </c>
      <c r="F314" s="99">
        <v>7250255.8700000001</v>
      </c>
    </row>
    <row r="315" spans="1:6" x14ac:dyDescent="0.2">
      <c r="A315" s="38">
        <v>121395603</v>
      </c>
      <c r="B315" s="39" t="s">
        <v>457</v>
      </c>
      <c r="C315" s="39" t="s">
        <v>451</v>
      </c>
      <c r="D315" s="103">
        <f t="shared" si="4"/>
        <v>3622515.69</v>
      </c>
      <c r="E315" s="42">
        <v>2181223.31</v>
      </c>
      <c r="F315" s="99">
        <v>1441292.38</v>
      </c>
    </row>
    <row r="316" spans="1:6" x14ac:dyDescent="0.2">
      <c r="A316" s="38">
        <v>121395703</v>
      </c>
      <c r="B316" s="39" t="s">
        <v>458</v>
      </c>
      <c r="C316" s="39" t="s">
        <v>451</v>
      </c>
      <c r="D316" s="103">
        <f t="shared" si="4"/>
        <v>5907662.1299999999</v>
      </c>
      <c r="E316" s="42">
        <v>4252842.66</v>
      </c>
      <c r="F316" s="99">
        <v>1654819.47</v>
      </c>
    </row>
    <row r="317" spans="1:6" x14ac:dyDescent="0.2">
      <c r="A317" s="38">
        <v>121397803</v>
      </c>
      <c r="B317" s="39" t="s">
        <v>459</v>
      </c>
      <c r="C317" s="39" t="s">
        <v>451</v>
      </c>
      <c r="D317" s="103">
        <f t="shared" si="4"/>
        <v>12632809.66</v>
      </c>
      <c r="E317" s="42">
        <v>7018762.9000000004</v>
      </c>
      <c r="F317" s="99">
        <v>5614046.7599999998</v>
      </c>
    </row>
    <row r="318" spans="1:6" x14ac:dyDescent="0.2">
      <c r="A318" s="38">
        <v>118401403</v>
      </c>
      <c r="B318" s="39" t="s">
        <v>391</v>
      </c>
      <c r="C318" s="39" t="s">
        <v>392</v>
      </c>
      <c r="D318" s="103">
        <f t="shared" si="4"/>
        <v>8521748.6199999992</v>
      </c>
      <c r="E318" s="42">
        <v>6983632.5599999996</v>
      </c>
      <c r="F318" s="99">
        <v>1538116.06</v>
      </c>
    </row>
    <row r="319" spans="1:6" x14ac:dyDescent="0.2">
      <c r="A319" s="38">
        <v>118401603</v>
      </c>
      <c r="B319" s="39" t="s">
        <v>393</v>
      </c>
      <c r="C319" s="39" t="s">
        <v>392</v>
      </c>
      <c r="D319" s="103">
        <f t="shared" si="4"/>
        <v>7042652.4900000002</v>
      </c>
      <c r="E319" s="42">
        <v>5594196.71</v>
      </c>
      <c r="F319" s="99">
        <v>1448455.78</v>
      </c>
    </row>
    <row r="320" spans="1:6" x14ac:dyDescent="0.2">
      <c r="A320" s="38">
        <v>118402603</v>
      </c>
      <c r="B320" s="39" t="s">
        <v>394</v>
      </c>
      <c r="C320" s="39" t="s">
        <v>392</v>
      </c>
      <c r="D320" s="103">
        <f t="shared" si="4"/>
        <v>15291135.369999999</v>
      </c>
      <c r="E320" s="42">
        <v>11385715.109999999</v>
      </c>
      <c r="F320" s="99">
        <v>3905420.26</v>
      </c>
    </row>
    <row r="321" spans="1:6" x14ac:dyDescent="0.2">
      <c r="A321" s="38">
        <v>118403003</v>
      </c>
      <c r="B321" s="39" t="s">
        <v>395</v>
      </c>
      <c r="C321" s="39" t="s">
        <v>392</v>
      </c>
      <c r="D321" s="103">
        <f t="shared" si="4"/>
        <v>11839593.51</v>
      </c>
      <c r="E321" s="42">
        <v>8153183.0800000001</v>
      </c>
      <c r="F321" s="99">
        <v>3686410.43</v>
      </c>
    </row>
    <row r="322" spans="1:6" x14ac:dyDescent="0.2">
      <c r="A322" s="38">
        <v>118403302</v>
      </c>
      <c r="B322" s="39" t="s">
        <v>396</v>
      </c>
      <c r="C322" s="39" t="s">
        <v>392</v>
      </c>
      <c r="D322" s="103">
        <f t="shared" ref="D322:D385" si="5">ROUND(E322+F322,2)</f>
        <v>64501595.149999999</v>
      </c>
      <c r="E322" s="42">
        <v>40241169.18</v>
      </c>
      <c r="F322" s="99">
        <v>24260425.969999999</v>
      </c>
    </row>
    <row r="323" spans="1:6" x14ac:dyDescent="0.2">
      <c r="A323" s="38">
        <v>118403903</v>
      </c>
      <c r="B323" s="39" t="s">
        <v>397</v>
      </c>
      <c r="C323" s="39" t="s">
        <v>392</v>
      </c>
      <c r="D323" s="103">
        <f t="shared" si="5"/>
        <v>7522362.0999999996</v>
      </c>
      <c r="E323" s="42">
        <v>6594018.3300000001</v>
      </c>
      <c r="F323" s="99">
        <v>928343.77</v>
      </c>
    </row>
    <row r="324" spans="1:6" x14ac:dyDescent="0.2">
      <c r="A324" s="38">
        <v>118406003</v>
      </c>
      <c r="B324" s="39" t="s">
        <v>398</v>
      </c>
      <c r="C324" s="39" t="s">
        <v>392</v>
      </c>
      <c r="D324" s="103">
        <f t="shared" si="5"/>
        <v>7652766.0300000003</v>
      </c>
      <c r="E324" s="42">
        <v>7041196.8499999996</v>
      </c>
      <c r="F324" s="99">
        <v>611569.18000000005</v>
      </c>
    </row>
    <row r="325" spans="1:6" x14ac:dyDescent="0.2">
      <c r="A325" s="38">
        <v>118406602</v>
      </c>
      <c r="B325" s="39" t="s">
        <v>399</v>
      </c>
      <c r="C325" s="39" t="s">
        <v>392</v>
      </c>
      <c r="D325" s="103">
        <f t="shared" si="5"/>
        <v>13151708.359999999</v>
      </c>
      <c r="E325" s="42">
        <v>9102046.4900000002</v>
      </c>
      <c r="F325" s="99">
        <v>4049661.87</v>
      </c>
    </row>
    <row r="326" spans="1:6" x14ac:dyDescent="0.2">
      <c r="A326" s="38">
        <v>118408852</v>
      </c>
      <c r="B326" s="39" t="s">
        <v>400</v>
      </c>
      <c r="C326" s="39" t="s">
        <v>392</v>
      </c>
      <c r="D326" s="103">
        <f t="shared" si="5"/>
        <v>47334917.119999997</v>
      </c>
      <c r="E326" s="42">
        <v>29373409.719999999</v>
      </c>
      <c r="F326" s="99">
        <v>17961507.399999999</v>
      </c>
    </row>
    <row r="327" spans="1:6" x14ac:dyDescent="0.2">
      <c r="A327" s="38">
        <v>118409203</v>
      </c>
      <c r="B327" s="39" t="s">
        <v>401</v>
      </c>
      <c r="C327" s="39" t="s">
        <v>392</v>
      </c>
      <c r="D327" s="103">
        <f t="shared" si="5"/>
        <v>9179539.9399999995</v>
      </c>
      <c r="E327" s="42">
        <v>7594559.8799999999</v>
      </c>
      <c r="F327" s="99">
        <v>1584980.06</v>
      </c>
    </row>
    <row r="328" spans="1:6" x14ac:dyDescent="0.2">
      <c r="A328" s="38">
        <v>118409302</v>
      </c>
      <c r="B328" s="39" t="s">
        <v>402</v>
      </c>
      <c r="C328" s="39" t="s">
        <v>392</v>
      </c>
      <c r="D328" s="103">
        <f t="shared" si="5"/>
        <v>28928331.309999999</v>
      </c>
      <c r="E328" s="42">
        <v>20575183.699999999</v>
      </c>
      <c r="F328" s="99">
        <v>8353147.6100000003</v>
      </c>
    </row>
    <row r="329" spans="1:6" x14ac:dyDescent="0.2">
      <c r="A329" s="38">
        <v>117412003</v>
      </c>
      <c r="B329" s="39" t="s">
        <v>376</v>
      </c>
      <c r="C329" s="39" t="s">
        <v>377</v>
      </c>
      <c r="D329" s="103">
        <f t="shared" si="5"/>
        <v>9367053.0199999996</v>
      </c>
      <c r="E329" s="42">
        <v>7970134.9500000002</v>
      </c>
      <c r="F329" s="99">
        <v>1396918.07</v>
      </c>
    </row>
    <row r="330" spans="1:6" x14ac:dyDescent="0.2">
      <c r="A330" s="38">
        <v>117414003</v>
      </c>
      <c r="B330" s="39" t="s">
        <v>378</v>
      </c>
      <c r="C330" s="39" t="s">
        <v>377</v>
      </c>
      <c r="D330" s="103">
        <f t="shared" si="5"/>
        <v>14770020.060000001</v>
      </c>
      <c r="E330" s="42">
        <v>12574676.039999999</v>
      </c>
      <c r="F330" s="99">
        <v>2195344.02</v>
      </c>
    </row>
    <row r="331" spans="1:6" x14ac:dyDescent="0.2">
      <c r="A331" s="38">
        <v>117414203</v>
      </c>
      <c r="B331" s="39" t="s">
        <v>379</v>
      </c>
      <c r="C331" s="39" t="s">
        <v>377</v>
      </c>
      <c r="D331" s="103">
        <f t="shared" si="5"/>
        <v>4508171.63</v>
      </c>
      <c r="E331" s="42">
        <v>2778934.87</v>
      </c>
      <c r="F331" s="99">
        <v>1729236.76</v>
      </c>
    </row>
    <row r="332" spans="1:6" x14ac:dyDescent="0.2">
      <c r="A332" s="38">
        <v>117415004</v>
      </c>
      <c r="B332" s="39" t="s">
        <v>380</v>
      </c>
      <c r="C332" s="39" t="s">
        <v>377</v>
      </c>
      <c r="D332" s="103">
        <f t="shared" si="5"/>
        <v>6631116.5099999998</v>
      </c>
      <c r="E332" s="42">
        <v>5003897.88</v>
      </c>
      <c r="F332" s="99">
        <v>1627218.63</v>
      </c>
    </row>
    <row r="333" spans="1:6" x14ac:dyDescent="0.2">
      <c r="A333" s="38">
        <v>117415103</v>
      </c>
      <c r="B333" s="39" t="s">
        <v>381</v>
      </c>
      <c r="C333" s="39" t="s">
        <v>377</v>
      </c>
      <c r="D333" s="103">
        <f t="shared" si="5"/>
        <v>8284719.6100000003</v>
      </c>
      <c r="E333" s="42">
        <v>6665563.96</v>
      </c>
      <c r="F333" s="99">
        <v>1619155.65</v>
      </c>
    </row>
    <row r="334" spans="1:6" x14ac:dyDescent="0.2">
      <c r="A334" s="38">
        <v>117415303</v>
      </c>
      <c r="B334" s="39" t="s">
        <v>382</v>
      </c>
      <c r="C334" s="39" t="s">
        <v>377</v>
      </c>
      <c r="D334" s="103">
        <f t="shared" si="5"/>
        <v>4657530.75</v>
      </c>
      <c r="E334" s="42">
        <v>3695697.39</v>
      </c>
      <c r="F334" s="99">
        <v>961833.36</v>
      </c>
    </row>
    <row r="335" spans="1:6" x14ac:dyDescent="0.2">
      <c r="A335" s="38">
        <v>117416103</v>
      </c>
      <c r="B335" s="39" t="s">
        <v>383</v>
      </c>
      <c r="C335" s="39" t="s">
        <v>377</v>
      </c>
      <c r="D335" s="103">
        <f t="shared" si="5"/>
        <v>7122515.9900000002</v>
      </c>
      <c r="E335" s="42">
        <v>5773754.6799999997</v>
      </c>
      <c r="F335" s="99">
        <v>1348761.31</v>
      </c>
    </row>
    <row r="336" spans="1:6" x14ac:dyDescent="0.2">
      <c r="A336" s="38">
        <v>117417202</v>
      </c>
      <c r="B336" s="39" t="s">
        <v>384</v>
      </c>
      <c r="C336" s="39" t="s">
        <v>377</v>
      </c>
      <c r="D336" s="103">
        <f t="shared" si="5"/>
        <v>36001504.340000004</v>
      </c>
      <c r="E336" s="42">
        <v>26707981.129999999</v>
      </c>
      <c r="F336" s="99">
        <v>9293523.2100000009</v>
      </c>
    </row>
    <row r="337" spans="1:6" x14ac:dyDescent="0.2">
      <c r="A337" s="38">
        <v>109420803</v>
      </c>
      <c r="B337" s="39" t="s">
        <v>209</v>
      </c>
      <c r="C337" s="39" t="s">
        <v>210</v>
      </c>
      <c r="D337" s="103">
        <f t="shared" si="5"/>
        <v>15872329.630000001</v>
      </c>
      <c r="E337" s="42">
        <v>12432657.4</v>
      </c>
      <c r="F337" s="99">
        <v>3439672.23</v>
      </c>
    </row>
    <row r="338" spans="1:6" x14ac:dyDescent="0.2">
      <c r="A338" s="38">
        <v>109422303</v>
      </c>
      <c r="B338" s="39" t="s">
        <v>211</v>
      </c>
      <c r="C338" s="39" t="s">
        <v>210</v>
      </c>
      <c r="D338" s="103">
        <f t="shared" si="5"/>
        <v>9860553.6799999997</v>
      </c>
      <c r="E338" s="42">
        <v>8035521.1100000003</v>
      </c>
      <c r="F338" s="99">
        <v>1825032.57</v>
      </c>
    </row>
    <row r="339" spans="1:6" x14ac:dyDescent="0.2">
      <c r="A339" s="38">
        <v>109426003</v>
      </c>
      <c r="B339" s="39" t="s">
        <v>212</v>
      </c>
      <c r="C339" s="39" t="s">
        <v>210</v>
      </c>
      <c r="D339" s="103">
        <f t="shared" si="5"/>
        <v>6270674.9100000001</v>
      </c>
      <c r="E339" s="42">
        <v>5453659.7300000004</v>
      </c>
      <c r="F339" s="99">
        <v>817015.18</v>
      </c>
    </row>
    <row r="340" spans="1:6" x14ac:dyDescent="0.2">
      <c r="A340" s="38">
        <v>109426303</v>
      </c>
      <c r="B340" s="39" t="s">
        <v>213</v>
      </c>
      <c r="C340" s="39" t="s">
        <v>210</v>
      </c>
      <c r="D340" s="103">
        <f t="shared" si="5"/>
        <v>8511564.7799999993</v>
      </c>
      <c r="E340" s="42">
        <v>7246233.8799999999</v>
      </c>
      <c r="F340" s="99">
        <v>1265330.8999999999</v>
      </c>
    </row>
    <row r="341" spans="1:6" x14ac:dyDescent="0.2">
      <c r="A341" s="38">
        <v>109427503</v>
      </c>
      <c r="B341" s="39" t="s">
        <v>214</v>
      </c>
      <c r="C341" s="39" t="s">
        <v>210</v>
      </c>
      <c r="D341" s="103">
        <f t="shared" si="5"/>
        <v>7855052.9800000004</v>
      </c>
      <c r="E341" s="42">
        <v>6237469.3200000003</v>
      </c>
      <c r="F341" s="99">
        <v>1617583.66</v>
      </c>
    </row>
    <row r="342" spans="1:6" x14ac:dyDescent="0.2">
      <c r="A342" s="38">
        <v>104431304</v>
      </c>
      <c r="B342" s="39" t="s">
        <v>91</v>
      </c>
      <c r="C342" s="39" t="s">
        <v>92</v>
      </c>
      <c r="D342" s="103">
        <f t="shared" si="5"/>
        <v>4145732.25</v>
      </c>
      <c r="E342" s="42">
        <v>3732144.55</v>
      </c>
      <c r="F342" s="99">
        <v>413587.7</v>
      </c>
    </row>
    <row r="343" spans="1:6" x14ac:dyDescent="0.2">
      <c r="A343" s="38">
        <v>104432503</v>
      </c>
      <c r="B343" s="39" t="s">
        <v>93</v>
      </c>
      <c r="C343" s="39" t="s">
        <v>92</v>
      </c>
      <c r="D343" s="103">
        <f t="shared" si="5"/>
        <v>11468279.65</v>
      </c>
      <c r="E343" s="42">
        <v>7854290.3799999999</v>
      </c>
      <c r="F343" s="99">
        <v>3613989.27</v>
      </c>
    </row>
    <row r="344" spans="1:6" x14ac:dyDescent="0.2">
      <c r="A344" s="38">
        <v>104432803</v>
      </c>
      <c r="B344" s="39" t="s">
        <v>94</v>
      </c>
      <c r="C344" s="39" t="s">
        <v>92</v>
      </c>
      <c r="D344" s="103">
        <f t="shared" si="5"/>
        <v>8579334.2200000007</v>
      </c>
      <c r="E344" s="42">
        <v>7051844.7800000003</v>
      </c>
      <c r="F344" s="99">
        <v>1527489.44</v>
      </c>
    </row>
    <row r="345" spans="1:6" x14ac:dyDescent="0.2">
      <c r="A345" s="38">
        <v>104432903</v>
      </c>
      <c r="B345" s="39" t="s">
        <v>95</v>
      </c>
      <c r="C345" s="39" t="s">
        <v>92</v>
      </c>
      <c r="D345" s="103">
        <f t="shared" si="5"/>
        <v>9112021.0700000003</v>
      </c>
      <c r="E345" s="42">
        <v>7999412.0999999996</v>
      </c>
      <c r="F345" s="99">
        <v>1112608.97</v>
      </c>
    </row>
    <row r="346" spans="1:6" x14ac:dyDescent="0.2">
      <c r="A346" s="38">
        <v>104433303</v>
      </c>
      <c r="B346" s="39" t="s">
        <v>96</v>
      </c>
      <c r="C346" s="39" t="s">
        <v>92</v>
      </c>
      <c r="D346" s="103">
        <f t="shared" si="5"/>
        <v>7770049.4299999997</v>
      </c>
      <c r="E346" s="42">
        <v>5672898.0800000001</v>
      </c>
      <c r="F346" s="99">
        <v>2097151.35</v>
      </c>
    </row>
    <row r="347" spans="1:6" x14ac:dyDescent="0.2">
      <c r="A347" s="38">
        <v>104433604</v>
      </c>
      <c r="B347" s="39" t="s">
        <v>97</v>
      </c>
      <c r="C347" s="39" t="s">
        <v>92</v>
      </c>
      <c r="D347" s="103">
        <f t="shared" si="5"/>
        <v>3492022.29</v>
      </c>
      <c r="E347" s="42">
        <v>2937816.19</v>
      </c>
      <c r="F347" s="99">
        <v>554206.1</v>
      </c>
    </row>
    <row r="348" spans="1:6" x14ac:dyDescent="0.2">
      <c r="A348" s="38">
        <v>104433903</v>
      </c>
      <c r="B348" s="39" t="s">
        <v>98</v>
      </c>
      <c r="C348" s="39" t="s">
        <v>92</v>
      </c>
      <c r="D348" s="103">
        <f t="shared" si="5"/>
        <v>7126768.7400000002</v>
      </c>
      <c r="E348" s="42">
        <v>6486475</v>
      </c>
      <c r="F348" s="99">
        <v>640293.74</v>
      </c>
    </row>
    <row r="349" spans="1:6" x14ac:dyDescent="0.2">
      <c r="A349" s="38">
        <v>104435003</v>
      </c>
      <c r="B349" s="39" t="s">
        <v>99</v>
      </c>
      <c r="C349" s="39" t="s">
        <v>92</v>
      </c>
      <c r="D349" s="103">
        <f t="shared" si="5"/>
        <v>6275684.6299999999</v>
      </c>
      <c r="E349" s="42">
        <v>5446405.1799999997</v>
      </c>
      <c r="F349" s="99">
        <v>829279.45</v>
      </c>
    </row>
    <row r="350" spans="1:6" x14ac:dyDescent="0.2">
      <c r="A350" s="38">
        <v>104435303</v>
      </c>
      <c r="B350" s="39" t="s">
        <v>100</v>
      </c>
      <c r="C350" s="39" t="s">
        <v>92</v>
      </c>
      <c r="D350" s="103">
        <f t="shared" si="5"/>
        <v>9051574.4900000002</v>
      </c>
      <c r="E350" s="42">
        <v>7757893.3600000003</v>
      </c>
      <c r="F350" s="99">
        <v>1293681.1299999999</v>
      </c>
    </row>
    <row r="351" spans="1:6" x14ac:dyDescent="0.2">
      <c r="A351" s="38">
        <v>104435603</v>
      </c>
      <c r="B351" s="39" t="s">
        <v>101</v>
      </c>
      <c r="C351" s="39" t="s">
        <v>92</v>
      </c>
      <c r="D351" s="103">
        <f t="shared" si="5"/>
        <v>21112012.829999998</v>
      </c>
      <c r="E351" s="42">
        <v>15402652.5</v>
      </c>
      <c r="F351" s="99">
        <v>5709360.3300000001</v>
      </c>
    </row>
    <row r="352" spans="1:6" x14ac:dyDescent="0.2">
      <c r="A352" s="38">
        <v>104435703</v>
      </c>
      <c r="B352" s="39" t="s">
        <v>102</v>
      </c>
      <c r="C352" s="39" t="s">
        <v>92</v>
      </c>
      <c r="D352" s="103">
        <f t="shared" si="5"/>
        <v>7294711.8399999999</v>
      </c>
      <c r="E352" s="42">
        <v>6023283.1399999997</v>
      </c>
      <c r="F352" s="99">
        <v>1271428.7</v>
      </c>
    </row>
    <row r="353" spans="1:6" x14ac:dyDescent="0.2">
      <c r="A353" s="38">
        <v>104437503</v>
      </c>
      <c r="B353" s="39" t="s">
        <v>103</v>
      </c>
      <c r="C353" s="39" t="s">
        <v>92</v>
      </c>
      <c r="D353" s="103">
        <f t="shared" si="5"/>
        <v>5731523.79</v>
      </c>
      <c r="E353" s="42">
        <v>5231657.5199999996</v>
      </c>
      <c r="F353" s="99">
        <v>499866.27</v>
      </c>
    </row>
    <row r="354" spans="1:6" x14ac:dyDescent="0.2">
      <c r="A354" s="38">
        <v>111444602</v>
      </c>
      <c r="B354" s="39" t="s">
        <v>246</v>
      </c>
      <c r="C354" s="39" t="s">
        <v>247</v>
      </c>
      <c r="D354" s="103">
        <f t="shared" si="5"/>
        <v>26452362.920000002</v>
      </c>
      <c r="E354" s="42">
        <v>20872755.140000001</v>
      </c>
      <c r="F354" s="99">
        <v>5579607.7800000003</v>
      </c>
    </row>
    <row r="355" spans="1:6" x14ac:dyDescent="0.2">
      <c r="A355" s="38">
        <v>120452003</v>
      </c>
      <c r="B355" s="39" t="s">
        <v>428</v>
      </c>
      <c r="C355" s="39" t="s">
        <v>429</v>
      </c>
      <c r="D355" s="103">
        <f t="shared" si="5"/>
        <v>24095525.73</v>
      </c>
      <c r="E355" s="42">
        <v>13203910.689999999</v>
      </c>
      <c r="F355" s="99">
        <v>10891615.039999999</v>
      </c>
    </row>
    <row r="356" spans="1:6" x14ac:dyDescent="0.2">
      <c r="A356" s="38">
        <v>120455203</v>
      </c>
      <c r="B356" s="39" t="s">
        <v>430</v>
      </c>
      <c r="C356" s="39" t="s">
        <v>429</v>
      </c>
      <c r="D356" s="103">
        <f t="shared" si="5"/>
        <v>25945963.989999998</v>
      </c>
      <c r="E356" s="42">
        <v>21498394.370000001</v>
      </c>
      <c r="F356" s="99">
        <v>4447569.62</v>
      </c>
    </row>
    <row r="357" spans="1:6" x14ac:dyDescent="0.2">
      <c r="A357" s="38">
        <v>120455403</v>
      </c>
      <c r="B357" s="39" t="s">
        <v>431</v>
      </c>
      <c r="C357" s="39" t="s">
        <v>429</v>
      </c>
      <c r="D357" s="103">
        <f t="shared" si="5"/>
        <v>35189763.579999998</v>
      </c>
      <c r="E357" s="42">
        <v>23917396.120000001</v>
      </c>
      <c r="F357" s="99">
        <v>11272367.460000001</v>
      </c>
    </row>
    <row r="358" spans="1:6" x14ac:dyDescent="0.2">
      <c r="A358" s="38">
        <v>120456003</v>
      </c>
      <c r="B358" s="39" t="s">
        <v>432</v>
      </c>
      <c r="C358" s="39" t="s">
        <v>429</v>
      </c>
      <c r="D358" s="103">
        <f t="shared" si="5"/>
        <v>20457554.140000001</v>
      </c>
      <c r="E358" s="42">
        <v>12698138.9</v>
      </c>
      <c r="F358" s="99">
        <v>7759415.2400000002</v>
      </c>
    </row>
    <row r="359" spans="1:6" x14ac:dyDescent="0.2">
      <c r="A359" s="38">
        <v>123460302</v>
      </c>
      <c r="B359" s="39" t="s">
        <v>474</v>
      </c>
      <c r="C359" s="39" t="s">
        <v>475</v>
      </c>
      <c r="D359" s="103">
        <f t="shared" si="5"/>
        <v>10895691.27</v>
      </c>
      <c r="E359" s="42">
        <v>5793682.9800000004</v>
      </c>
      <c r="F359" s="99">
        <v>5102008.29</v>
      </c>
    </row>
    <row r="360" spans="1:6" x14ac:dyDescent="0.2">
      <c r="A360" s="38">
        <v>123460504</v>
      </c>
      <c r="B360" s="39" t="s">
        <v>476</v>
      </c>
      <c r="C360" s="39" t="s">
        <v>475</v>
      </c>
      <c r="D360" s="103">
        <f t="shared" si="5"/>
        <v>34416.6</v>
      </c>
      <c r="E360" s="42">
        <v>34363.769999999997</v>
      </c>
      <c r="F360" s="99">
        <v>52.83</v>
      </c>
    </row>
    <row r="361" spans="1:6" x14ac:dyDescent="0.2">
      <c r="A361" s="38">
        <v>123461302</v>
      </c>
      <c r="B361" s="39" t="s">
        <v>477</v>
      </c>
      <c r="C361" s="39" t="s">
        <v>475</v>
      </c>
      <c r="D361" s="103">
        <f t="shared" si="5"/>
        <v>6842169.9400000004</v>
      </c>
      <c r="E361" s="42">
        <v>4334834.4800000004</v>
      </c>
      <c r="F361" s="99">
        <v>2507335.46</v>
      </c>
    </row>
    <row r="362" spans="1:6" x14ac:dyDescent="0.2">
      <c r="A362" s="38">
        <v>123461602</v>
      </c>
      <c r="B362" s="39" t="s">
        <v>478</v>
      </c>
      <c r="C362" s="39" t="s">
        <v>475</v>
      </c>
      <c r="D362" s="103">
        <f t="shared" si="5"/>
        <v>4830978.54</v>
      </c>
      <c r="E362" s="42">
        <v>2862103.59</v>
      </c>
      <c r="F362" s="99">
        <v>1968874.95</v>
      </c>
    </row>
    <row r="363" spans="1:6" x14ac:dyDescent="0.2">
      <c r="A363" s="38">
        <v>123463603</v>
      </c>
      <c r="B363" s="39" t="s">
        <v>479</v>
      </c>
      <c r="C363" s="39" t="s">
        <v>475</v>
      </c>
      <c r="D363" s="103">
        <f t="shared" si="5"/>
        <v>6948585.6100000003</v>
      </c>
      <c r="E363" s="42">
        <v>4419973.5199999996</v>
      </c>
      <c r="F363" s="99">
        <v>2528612.09</v>
      </c>
    </row>
    <row r="364" spans="1:6" x14ac:dyDescent="0.2">
      <c r="A364" s="38">
        <v>123463803</v>
      </c>
      <c r="B364" s="39" t="s">
        <v>480</v>
      </c>
      <c r="C364" s="39" t="s">
        <v>475</v>
      </c>
      <c r="D364" s="103">
        <f t="shared" si="5"/>
        <v>1087842.8400000001</v>
      </c>
      <c r="E364" s="42">
        <v>798512.87</v>
      </c>
      <c r="F364" s="99">
        <v>289329.96999999997</v>
      </c>
    </row>
    <row r="365" spans="1:6" x14ac:dyDescent="0.2">
      <c r="A365" s="38">
        <v>123464502</v>
      </c>
      <c r="B365" s="39" t="s">
        <v>481</v>
      </c>
      <c r="C365" s="39" t="s">
        <v>475</v>
      </c>
      <c r="D365" s="103">
        <f t="shared" si="5"/>
        <v>5715515.6500000004</v>
      </c>
      <c r="E365" s="42">
        <v>3497127.54</v>
      </c>
      <c r="F365" s="99">
        <v>2218388.11</v>
      </c>
    </row>
    <row r="366" spans="1:6" x14ac:dyDescent="0.2">
      <c r="A366" s="38">
        <v>123464603</v>
      </c>
      <c r="B366" s="39" t="s">
        <v>482</v>
      </c>
      <c r="C366" s="39" t="s">
        <v>475</v>
      </c>
      <c r="D366" s="103">
        <f t="shared" si="5"/>
        <v>3456727.29</v>
      </c>
      <c r="E366" s="42">
        <v>1935595.26</v>
      </c>
      <c r="F366" s="99">
        <v>1521132.03</v>
      </c>
    </row>
    <row r="367" spans="1:6" x14ac:dyDescent="0.2">
      <c r="A367" s="38">
        <v>123465303</v>
      </c>
      <c r="B367" s="39" t="s">
        <v>483</v>
      </c>
      <c r="C367" s="39" t="s">
        <v>475</v>
      </c>
      <c r="D367" s="103">
        <f t="shared" si="5"/>
        <v>8614349.7599999998</v>
      </c>
      <c r="E367" s="42">
        <v>6401299.4900000002</v>
      </c>
      <c r="F367" s="99">
        <v>2213050.27</v>
      </c>
    </row>
    <row r="368" spans="1:6" x14ac:dyDescent="0.2">
      <c r="A368" s="38">
        <v>123465602</v>
      </c>
      <c r="B368" s="39" t="s">
        <v>484</v>
      </c>
      <c r="C368" s="39" t="s">
        <v>475</v>
      </c>
      <c r="D368" s="103">
        <f t="shared" si="5"/>
        <v>24731062.210000001</v>
      </c>
      <c r="E368" s="42">
        <v>13672556.92</v>
      </c>
      <c r="F368" s="99">
        <v>11058505.289999999</v>
      </c>
    </row>
    <row r="369" spans="1:6" x14ac:dyDescent="0.2">
      <c r="A369" s="38">
        <v>123465702</v>
      </c>
      <c r="B369" s="39" t="s">
        <v>485</v>
      </c>
      <c r="C369" s="39" t="s">
        <v>475</v>
      </c>
      <c r="D369" s="103">
        <f t="shared" si="5"/>
        <v>16830672.620000001</v>
      </c>
      <c r="E369" s="42">
        <v>8946721.9199999999</v>
      </c>
      <c r="F369" s="99">
        <v>7883950.7000000002</v>
      </c>
    </row>
    <row r="370" spans="1:6" x14ac:dyDescent="0.2">
      <c r="A370" s="38">
        <v>123466103</v>
      </c>
      <c r="B370" s="39" t="s">
        <v>486</v>
      </c>
      <c r="C370" s="39" t="s">
        <v>475</v>
      </c>
      <c r="D370" s="103">
        <f t="shared" si="5"/>
        <v>8237432.1200000001</v>
      </c>
      <c r="E370" s="42">
        <v>5826786.0099999998</v>
      </c>
      <c r="F370" s="99">
        <v>2410646.11</v>
      </c>
    </row>
    <row r="371" spans="1:6" x14ac:dyDescent="0.2">
      <c r="A371" s="38">
        <v>123466303</v>
      </c>
      <c r="B371" s="39" t="s">
        <v>487</v>
      </c>
      <c r="C371" s="39" t="s">
        <v>475</v>
      </c>
      <c r="D371" s="103">
        <f t="shared" si="5"/>
        <v>10275441.25</v>
      </c>
      <c r="E371" s="42">
        <v>7681957.0300000003</v>
      </c>
      <c r="F371" s="99">
        <v>2593484.2200000002</v>
      </c>
    </row>
    <row r="372" spans="1:6" x14ac:dyDescent="0.2">
      <c r="A372" s="38">
        <v>123466403</v>
      </c>
      <c r="B372" s="39" t="s">
        <v>488</v>
      </c>
      <c r="C372" s="39" t="s">
        <v>475</v>
      </c>
      <c r="D372" s="103">
        <f t="shared" si="5"/>
        <v>19577500.670000002</v>
      </c>
      <c r="E372" s="42">
        <v>11588618.779999999</v>
      </c>
      <c r="F372" s="99">
        <v>7988881.8899999997</v>
      </c>
    </row>
    <row r="373" spans="1:6" x14ac:dyDescent="0.2">
      <c r="A373" s="38">
        <v>123467103</v>
      </c>
      <c r="B373" s="39" t="s">
        <v>489</v>
      </c>
      <c r="C373" s="39" t="s">
        <v>475</v>
      </c>
      <c r="D373" s="103">
        <f t="shared" si="5"/>
        <v>11909779.710000001</v>
      </c>
      <c r="E373" s="42">
        <v>8663374.4900000002</v>
      </c>
      <c r="F373" s="99">
        <v>3246405.22</v>
      </c>
    </row>
    <row r="374" spans="1:6" x14ac:dyDescent="0.2">
      <c r="A374" s="38">
        <v>123467203</v>
      </c>
      <c r="B374" s="39" t="s">
        <v>490</v>
      </c>
      <c r="C374" s="39" t="s">
        <v>475</v>
      </c>
      <c r="D374" s="103">
        <f t="shared" si="5"/>
        <v>2360276.61</v>
      </c>
      <c r="E374" s="42">
        <v>1226734.3799999999</v>
      </c>
      <c r="F374" s="99">
        <v>1133542.23</v>
      </c>
    </row>
    <row r="375" spans="1:6" x14ac:dyDescent="0.2">
      <c r="A375" s="38">
        <v>123467303</v>
      </c>
      <c r="B375" s="39" t="s">
        <v>491</v>
      </c>
      <c r="C375" s="39" t="s">
        <v>475</v>
      </c>
      <c r="D375" s="103">
        <f t="shared" si="5"/>
        <v>13616089.060000001</v>
      </c>
      <c r="E375" s="42">
        <v>8782420.8800000008</v>
      </c>
      <c r="F375" s="99">
        <v>4833668.18</v>
      </c>
    </row>
    <row r="376" spans="1:6" x14ac:dyDescent="0.2">
      <c r="A376" s="38">
        <v>123468303</v>
      </c>
      <c r="B376" s="39" t="s">
        <v>492</v>
      </c>
      <c r="C376" s="39" t="s">
        <v>475</v>
      </c>
      <c r="D376" s="103">
        <f t="shared" si="5"/>
        <v>4015731.48</v>
      </c>
      <c r="E376" s="42">
        <v>2593693.2000000002</v>
      </c>
      <c r="F376" s="99">
        <v>1422038.28</v>
      </c>
    </row>
    <row r="377" spans="1:6" x14ac:dyDescent="0.2">
      <c r="A377" s="38">
        <v>123468402</v>
      </c>
      <c r="B377" s="39" t="s">
        <v>493</v>
      </c>
      <c r="C377" s="39" t="s">
        <v>475</v>
      </c>
      <c r="D377" s="103">
        <f t="shared" si="5"/>
        <v>4156699.32</v>
      </c>
      <c r="E377" s="42">
        <v>2030114.02</v>
      </c>
      <c r="F377" s="99">
        <v>2126585.2999999998</v>
      </c>
    </row>
    <row r="378" spans="1:6" x14ac:dyDescent="0.2">
      <c r="A378" s="38">
        <v>123468503</v>
      </c>
      <c r="B378" s="39" t="s">
        <v>494</v>
      </c>
      <c r="C378" s="39" t="s">
        <v>475</v>
      </c>
      <c r="D378" s="103">
        <f t="shared" si="5"/>
        <v>5874433.7199999997</v>
      </c>
      <c r="E378" s="42">
        <v>3157044.2</v>
      </c>
      <c r="F378" s="99">
        <v>2717389.52</v>
      </c>
    </row>
    <row r="379" spans="1:6" x14ac:dyDescent="0.2">
      <c r="A379" s="38">
        <v>123468603</v>
      </c>
      <c r="B379" s="39" t="s">
        <v>495</v>
      </c>
      <c r="C379" s="39" t="s">
        <v>475</v>
      </c>
      <c r="D379" s="103">
        <f t="shared" si="5"/>
        <v>10375888.83</v>
      </c>
      <c r="E379" s="42">
        <v>8323632.5199999996</v>
      </c>
      <c r="F379" s="99">
        <v>2052256.31</v>
      </c>
    </row>
    <row r="380" spans="1:6" x14ac:dyDescent="0.2">
      <c r="A380" s="38">
        <v>123469303</v>
      </c>
      <c r="B380" s="39" t="s">
        <v>496</v>
      </c>
      <c r="C380" s="39" t="s">
        <v>475</v>
      </c>
      <c r="D380" s="103">
        <f t="shared" si="5"/>
        <v>4275942.37</v>
      </c>
      <c r="E380" s="42">
        <v>2355197.0099999998</v>
      </c>
      <c r="F380" s="99">
        <v>1920745.36</v>
      </c>
    </row>
    <row r="381" spans="1:6" x14ac:dyDescent="0.2">
      <c r="A381" s="38">
        <v>116471803</v>
      </c>
      <c r="B381" s="39" t="s">
        <v>353</v>
      </c>
      <c r="C381" s="39" t="s">
        <v>354</v>
      </c>
      <c r="D381" s="103">
        <f t="shared" si="5"/>
        <v>8663234.7699999996</v>
      </c>
      <c r="E381" s="42">
        <v>6892905.04</v>
      </c>
      <c r="F381" s="99">
        <v>1770329.73</v>
      </c>
    </row>
    <row r="382" spans="1:6" x14ac:dyDescent="0.2">
      <c r="A382" s="38">
        <v>120480803</v>
      </c>
      <c r="B382" s="39" t="s">
        <v>433</v>
      </c>
      <c r="C382" s="39" t="s">
        <v>434</v>
      </c>
      <c r="D382" s="103">
        <f t="shared" si="5"/>
        <v>12416406.74</v>
      </c>
      <c r="E382" s="42">
        <v>9045291.7300000004</v>
      </c>
      <c r="F382" s="99">
        <v>3371115.01</v>
      </c>
    </row>
    <row r="383" spans="1:6" x14ac:dyDescent="0.2">
      <c r="A383" s="38">
        <v>120481002</v>
      </c>
      <c r="B383" s="39" t="s">
        <v>435</v>
      </c>
      <c r="C383" s="39" t="s">
        <v>434</v>
      </c>
      <c r="D383" s="103">
        <f t="shared" si="5"/>
        <v>52041017.75</v>
      </c>
      <c r="E383" s="42">
        <v>33336710.969999999</v>
      </c>
      <c r="F383" s="99">
        <v>18704306.780000001</v>
      </c>
    </row>
    <row r="384" spans="1:6" x14ac:dyDescent="0.2">
      <c r="A384" s="38">
        <v>120483302</v>
      </c>
      <c r="B384" s="39" t="s">
        <v>436</v>
      </c>
      <c r="C384" s="39" t="s">
        <v>434</v>
      </c>
      <c r="D384" s="103">
        <f t="shared" si="5"/>
        <v>27538648.300000001</v>
      </c>
      <c r="E384" s="42">
        <v>19004947.75</v>
      </c>
      <c r="F384" s="99">
        <v>8533700.5500000007</v>
      </c>
    </row>
    <row r="385" spans="1:6" x14ac:dyDescent="0.2">
      <c r="A385" s="38">
        <v>120484803</v>
      </c>
      <c r="B385" s="39" t="s">
        <v>437</v>
      </c>
      <c r="C385" s="39" t="s">
        <v>434</v>
      </c>
      <c r="D385" s="103">
        <f t="shared" si="5"/>
        <v>12271965.49</v>
      </c>
      <c r="E385" s="42">
        <v>8314855.8300000001</v>
      </c>
      <c r="F385" s="99">
        <v>3957109.66</v>
      </c>
    </row>
    <row r="386" spans="1:6" x14ac:dyDescent="0.2">
      <c r="A386" s="38">
        <v>120484903</v>
      </c>
      <c r="B386" s="39" t="s">
        <v>438</v>
      </c>
      <c r="C386" s="39" t="s">
        <v>434</v>
      </c>
      <c r="D386" s="103">
        <f t="shared" ref="D386:D449" si="6">ROUND(E386+F386,2)</f>
        <v>18058791.949999999</v>
      </c>
      <c r="E386" s="42">
        <v>12917959.25</v>
      </c>
      <c r="F386" s="99">
        <v>5140832.7</v>
      </c>
    </row>
    <row r="387" spans="1:6" x14ac:dyDescent="0.2">
      <c r="A387" s="38">
        <v>120485603</v>
      </c>
      <c r="B387" s="39" t="s">
        <v>439</v>
      </c>
      <c r="C387" s="39" t="s">
        <v>434</v>
      </c>
      <c r="D387" s="103">
        <f t="shared" si="6"/>
        <v>6083200.1600000001</v>
      </c>
      <c r="E387" s="42">
        <v>4544075.8499999996</v>
      </c>
      <c r="F387" s="99">
        <v>1539124.31</v>
      </c>
    </row>
    <row r="388" spans="1:6" x14ac:dyDescent="0.2">
      <c r="A388" s="38">
        <v>120486003</v>
      </c>
      <c r="B388" s="39" t="s">
        <v>440</v>
      </c>
      <c r="C388" s="39" t="s">
        <v>434</v>
      </c>
      <c r="D388" s="103">
        <f t="shared" si="6"/>
        <v>4361200.6500000004</v>
      </c>
      <c r="E388" s="42">
        <v>2838285.31</v>
      </c>
      <c r="F388" s="99">
        <v>1522915.34</v>
      </c>
    </row>
    <row r="389" spans="1:6" x14ac:dyDescent="0.2">
      <c r="A389" s="38">
        <v>120488603</v>
      </c>
      <c r="B389" s="39" t="s">
        <v>441</v>
      </c>
      <c r="C389" s="39" t="s">
        <v>434</v>
      </c>
      <c r="D389" s="103">
        <f t="shared" si="6"/>
        <v>7031336.1799999997</v>
      </c>
      <c r="E389" s="42">
        <v>5142699.3499999996</v>
      </c>
      <c r="F389" s="99">
        <v>1888636.83</v>
      </c>
    </row>
    <row r="390" spans="1:6" x14ac:dyDescent="0.2">
      <c r="A390" s="38">
        <v>116493503</v>
      </c>
      <c r="B390" s="39" t="s">
        <v>355</v>
      </c>
      <c r="C390" s="39" t="s">
        <v>356</v>
      </c>
      <c r="D390" s="103">
        <f t="shared" si="6"/>
        <v>7186527.9699999997</v>
      </c>
      <c r="E390" s="42">
        <v>5999603.5899999999</v>
      </c>
      <c r="F390" s="99">
        <v>1186924.3799999999</v>
      </c>
    </row>
    <row r="391" spans="1:6" x14ac:dyDescent="0.2">
      <c r="A391" s="38">
        <v>116495003</v>
      </c>
      <c r="B391" s="39" t="s">
        <v>357</v>
      </c>
      <c r="C391" s="39" t="s">
        <v>356</v>
      </c>
      <c r="D391" s="103">
        <f t="shared" si="6"/>
        <v>11055369.52</v>
      </c>
      <c r="E391" s="42">
        <v>8813722.2300000004</v>
      </c>
      <c r="F391" s="99">
        <v>2241647.29</v>
      </c>
    </row>
    <row r="392" spans="1:6" x14ac:dyDescent="0.2">
      <c r="A392" s="38">
        <v>116495103</v>
      </c>
      <c r="B392" s="39" t="s">
        <v>358</v>
      </c>
      <c r="C392" s="39" t="s">
        <v>356</v>
      </c>
      <c r="D392" s="103">
        <f t="shared" si="6"/>
        <v>10874646.039999999</v>
      </c>
      <c r="E392" s="42">
        <v>8483763.4399999995</v>
      </c>
      <c r="F392" s="99">
        <v>2390882.6</v>
      </c>
    </row>
    <row r="393" spans="1:6" x14ac:dyDescent="0.2">
      <c r="A393" s="38">
        <v>116496503</v>
      </c>
      <c r="B393" s="39" t="s">
        <v>359</v>
      </c>
      <c r="C393" s="39" t="s">
        <v>356</v>
      </c>
      <c r="D393" s="103">
        <f t="shared" si="6"/>
        <v>16416437.779999999</v>
      </c>
      <c r="E393" s="42">
        <v>12845607.800000001</v>
      </c>
      <c r="F393" s="99">
        <v>3570829.98</v>
      </c>
    </row>
    <row r="394" spans="1:6" x14ac:dyDescent="0.2">
      <c r="A394" s="38">
        <v>116496603</v>
      </c>
      <c r="B394" s="39" t="s">
        <v>360</v>
      </c>
      <c r="C394" s="39" t="s">
        <v>356</v>
      </c>
      <c r="D394" s="103">
        <f t="shared" si="6"/>
        <v>16473482.390000001</v>
      </c>
      <c r="E394" s="42">
        <v>11804952.85</v>
      </c>
      <c r="F394" s="99">
        <v>4668529.54</v>
      </c>
    </row>
    <row r="395" spans="1:6" x14ac:dyDescent="0.2">
      <c r="A395" s="38">
        <v>116498003</v>
      </c>
      <c r="B395" s="39" t="s">
        <v>361</v>
      </c>
      <c r="C395" s="39" t="s">
        <v>356</v>
      </c>
      <c r="D395" s="103">
        <f t="shared" si="6"/>
        <v>7656835.04</v>
      </c>
      <c r="E395" s="42">
        <v>6119901.5599999996</v>
      </c>
      <c r="F395" s="99">
        <v>1536933.48</v>
      </c>
    </row>
    <row r="396" spans="1:6" x14ac:dyDescent="0.2">
      <c r="A396" s="38">
        <v>115503004</v>
      </c>
      <c r="B396" s="39" t="s">
        <v>340</v>
      </c>
      <c r="C396" s="39" t="s">
        <v>341</v>
      </c>
      <c r="D396" s="103">
        <f t="shared" si="6"/>
        <v>4159361.89</v>
      </c>
      <c r="E396" s="42">
        <v>3332735.89</v>
      </c>
      <c r="F396" s="99">
        <v>826626</v>
      </c>
    </row>
    <row r="397" spans="1:6" x14ac:dyDescent="0.2">
      <c r="A397" s="38">
        <v>115504003</v>
      </c>
      <c r="B397" s="39" t="s">
        <v>342</v>
      </c>
      <c r="C397" s="39" t="s">
        <v>341</v>
      </c>
      <c r="D397" s="103">
        <f t="shared" si="6"/>
        <v>6612320.4199999999</v>
      </c>
      <c r="E397" s="42">
        <v>5622985.8399999999</v>
      </c>
      <c r="F397" s="99">
        <v>989334.58</v>
      </c>
    </row>
    <row r="398" spans="1:6" x14ac:dyDescent="0.2">
      <c r="A398" s="38">
        <v>115506003</v>
      </c>
      <c r="B398" s="39" t="s">
        <v>343</v>
      </c>
      <c r="C398" s="39" t="s">
        <v>341</v>
      </c>
      <c r="D398" s="103">
        <f t="shared" si="6"/>
        <v>9025532.3900000006</v>
      </c>
      <c r="E398" s="42">
        <v>7856865.9299999997</v>
      </c>
      <c r="F398" s="99">
        <v>1168666.46</v>
      </c>
    </row>
    <row r="399" spans="1:6" x14ac:dyDescent="0.2">
      <c r="A399" s="38">
        <v>115508003</v>
      </c>
      <c r="B399" s="39" t="s">
        <v>344</v>
      </c>
      <c r="C399" s="39" t="s">
        <v>341</v>
      </c>
      <c r="D399" s="103">
        <f t="shared" si="6"/>
        <v>10202056.34</v>
      </c>
      <c r="E399" s="42">
        <v>8316387.6600000001</v>
      </c>
      <c r="F399" s="99">
        <v>1885668.68</v>
      </c>
    </row>
    <row r="400" spans="1:6" x14ac:dyDescent="0.2">
      <c r="A400" s="38">
        <v>126515001</v>
      </c>
      <c r="B400" s="39" t="s">
        <v>526</v>
      </c>
      <c r="C400" s="39" t="s">
        <v>527</v>
      </c>
      <c r="D400" s="103">
        <f t="shared" si="6"/>
        <v>1485989116.3499999</v>
      </c>
      <c r="E400" s="42">
        <v>1107444317.3299999</v>
      </c>
      <c r="F400" s="99">
        <v>378544799.01999998</v>
      </c>
    </row>
    <row r="401" spans="1:6" x14ac:dyDescent="0.2">
      <c r="A401" s="38">
        <v>120522003</v>
      </c>
      <c r="B401" s="39" t="s">
        <v>442</v>
      </c>
      <c r="C401" s="39" t="s">
        <v>443</v>
      </c>
      <c r="D401" s="103">
        <f t="shared" si="6"/>
        <v>16939516.989999998</v>
      </c>
      <c r="E401" s="42">
        <v>13454388.24</v>
      </c>
      <c r="F401" s="99">
        <v>3485128.75</v>
      </c>
    </row>
    <row r="402" spans="1:6" x14ac:dyDescent="0.2">
      <c r="A402" s="38">
        <v>119648303</v>
      </c>
      <c r="B402" s="39" t="s">
        <v>423</v>
      </c>
      <c r="C402" s="39" t="s">
        <v>443</v>
      </c>
      <c r="D402" s="103">
        <f t="shared" si="6"/>
        <v>8104136.1200000001</v>
      </c>
      <c r="E402" s="42">
        <v>4644812.83</v>
      </c>
      <c r="F402" s="99">
        <v>3459323.29</v>
      </c>
    </row>
    <row r="403" spans="1:6" x14ac:dyDescent="0.2">
      <c r="A403" s="38">
        <v>109530304</v>
      </c>
      <c r="B403" s="39" t="s">
        <v>215</v>
      </c>
      <c r="C403" s="39" t="s">
        <v>216</v>
      </c>
      <c r="D403" s="103">
        <f t="shared" si="6"/>
        <v>1748589.76</v>
      </c>
      <c r="E403" s="42">
        <v>1418746.41</v>
      </c>
      <c r="F403" s="99">
        <v>329843.34999999998</v>
      </c>
    </row>
    <row r="404" spans="1:6" x14ac:dyDescent="0.2">
      <c r="A404" s="38">
        <v>109531304</v>
      </c>
      <c r="B404" s="39" t="s">
        <v>217</v>
      </c>
      <c r="C404" s="39" t="s">
        <v>216</v>
      </c>
      <c r="D404" s="103">
        <f t="shared" si="6"/>
        <v>5060283.96</v>
      </c>
      <c r="E404" s="42">
        <v>4087361.36</v>
      </c>
      <c r="F404" s="99">
        <v>972922.6</v>
      </c>
    </row>
    <row r="405" spans="1:6" x14ac:dyDescent="0.2">
      <c r="A405" s="38">
        <v>109532804</v>
      </c>
      <c r="B405" s="39" t="s">
        <v>218</v>
      </c>
      <c r="C405" s="39" t="s">
        <v>216</v>
      </c>
      <c r="D405" s="103">
        <f t="shared" si="6"/>
        <v>2846868.55</v>
      </c>
      <c r="E405" s="42">
        <v>2037185.82</v>
      </c>
      <c r="F405" s="99">
        <v>809682.73</v>
      </c>
    </row>
    <row r="406" spans="1:6" x14ac:dyDescent="0.2">
      <c r="A406" s="38">
        <v>109535504</v>
      </c>
      <c r="B406" s="39" t="s">
        <v>219</v>
      </c>
      <c r="C406" s="39" t="s">
        <v>216</v>
      </c>
      <c r="D406" s="103">
        <f t="shared" si="6"/>
        <v>5016837.38</v>
      </c>
      <c r="E406" s="42">
        <v>4158483.2</v>
      </c>
      <c r="F406" s="99">
        <v>858354.18</v>
      </c>
    </row>
    <row r="407" spans="1:6" x14ac:dyDescent="0.2">
      <c r="A407" s="38">
        <v>109537504</v>
      </c>
      <c r="B407" s="39" t="s">
        <v>220</v>
      </c>
      <c r="C407" s="39" t="s">
        <v>216</v>
      </c>
      <c r="D407" s="103">
        <f t="shared" si="6"/>
        <v>4351433.41</v>
      </c>
      <c r="E407" s="42">
        <v>3492686.8</v>
      </c>
      <c r="F407" s="99">
        <v>858746.61</v>
      </c>
    </row>
    <row r="408" spans="1:6" x14ac:dyDescent="0.2">
      <c r="A408" s="38">
        <v>129540803</v>
      </c>
      <c r="B408" s="39" t="s">
        <v>555</v>
      </c>
      <c r="C408" s="39" t="s">
        <v>556</v>
      </c>
      <c r="D408" s="103">
        <f t="shared" si="6"/>
        <v>9625081.1300000008</v>
      </c>
      <c r="E408" s="42">
        <v>7733215.0300000003</v>
      </c>
      <c r="F408" s="99">
        <v>1891866.1</v>
      </c>
    </row>
    <row r="409" spans="1:6" x14ac:dyDescent="0.2">
      <c r="A409" s="38">
        <v>129544503</v>
      </c>
      <c r="B409" s="39" t="s">
        <v>557</v>
      </c>
      <c r="C409" s="39" t="s">
        <v>556</v>
      </c>
      <c r="D409" s="103">
        <f t="shared" si="6"/>
        <v>10246473.73</v>
      </c>
      <c r="E409" s="42">
        <v>7939490.9500000002</v>
      </c>
      <c r="F409" s="99">
        <v>2306982.7799999998</v>
      </c>
    </row>
    <row r="410" spans="1:6" x14ac:dyDescent="0.2">
      <c r="A410" s="38">
        <v>129544703</v>
      </c>
      <c r="B410" s="39" t="s">
        <v>558</v>
      </c>
      <c r="C410" s="39" t="s">
        <v>556</v>
      </c>
      <c r="D410" s="103">
        <f t="shared" si="6"/>
        <v>8542287.9399999995</v>
      </c>
      <c r="E410" s="42">
        <v>6015662.1600000001</v>
      </c>
      <c r="F410" s="99">
        <v>2526625.7799999998</v>
      </c>
    </row>
    <row r="411" spans="1:6" x14ac:dyDescent="0.2">
      <c r="A411" s="38">
        <v>129545003</v>
      </c>
      <c r="B411" s="39" t="s">
        <v>559</v>
      </c>
      <c r="C411" s="39" t="s">
        <v>556</v>
      </c>
      <c r="D411" s="103">
        <f t="shared" si="6"/>
        <v>11443086.27</v>
      </c>
      <c r="E411" s="42">
        <v>9038006.6699999999</v>
      </c>
      <c r="F411" s="99">
        <v>2405079.6</v>
      </c>
    </row>
    <row r="412" spans="1:6" x14ac:dyDescent="0.2">
      <c r="A412" s="38">
        <v>129546003</v>
      </c>
      <c r="B412" s="39" t="s">
        <v>560</v>
      </c>
      <c r="C412" s="39" t="s">
        <v>556</v>
      </c>
      <c r="D412" s="103">
        <f t="shared" si="6"/>
        <v>7690259.5199999996</v>
      </c>
      <c r="E412" s="42">
        <v>6466486.4699999997</v>
      </c>
      <c r="F412" s="99">
        <v>1223773.05</v>
      </c>
    </row>
    <row r="413" spans="1:6" x14ac:dyDescent="0.2">
      <c r="A413" s="38">
        <v>129546103</v>
      </c>
      <c r="B413" s="39" t="s">
        <v>561</v>
      </c>
      <c r="C413" s="39" t="s">
        <v>556</v>
      </c>
      <c r="D413" s="103">
        <f t="shared" si="6"/>
        <v>18284397.66</v>
      </c>
      <c r="E413" s="42">
        <v>13775666.66</v>
      </c>
      <c r="F413" s="99">
        <v>4508731</v>
      </c>
    </row>
    <row r="414" spans="1:6" x14ac:dyDescent="0.2">
      <c r="A414" s="38">
        <v>129546803</v>
      </c>
      <c r="B414" s="39" t="s">
        <v>562</v>
      </c>
      <c r="C414" s="39" t="s">
        <v>556</v>
      </c>
      <c r="D414" s="103">
        <f t="shared" si="6"/>
        <v>4493794.68</v>
      </c>
      <c r="E414" s="42">
        <v>3392256.83</v>
      </c>
      <c r="F414" s="99">
        <v>1101537.8500000001</v>
      </c>
    </row>
    <row r="415" spans="1:6" x14ac:dyDescent="0.2">
      <c r="A415" s="38">
        <v>129547303</v>
      </c>
      <c r="B415" s="39" t="s">
        <v>564</v>
      </c>
      <c r="C415" s="39" t="s">
        <v>556</v>
      </c>
      <c r="D415" s="103">
        <f t="shared" si="6"/>
        <v>7345499.9000000004</v>
      </c>
      <c r="E415" s="42">
        <v>6077803.8399999999</v>
      </c>
      <c r="F415" s="99">
        <v>1267696.06</v>
      </c>
    </row>
    <row r="416" spans="1:6" x14ac:dyDescent="0.2">
      <c r="A416" s="38">
        <v>129547203</v>
      </c>
      <c r="B416" s="39" t="s">
        <v>563</v>
      </c>
      <c r="C416" s="39" t="s">
        <v>556</v>
      </c>
      <c r="D416" s="103">
        <f t="shared" si="6"/>
        <v>10787297.640000001</v>
      </c>
      <c r="E416" s="42">
        <v>7583697.75</v>
      </c>
      <c r="F416" s="99">
        <v>3203599.89</v>
      </c>
    </row>
    <row r="417" spans="1:6" x14ac:dyDescent="0.2">
      <c r="A417" s="38">
        <v>129547603</v>
      </c>
      <c r="B417" s="39" t="s">
        <v>565</v>
      </c>
      <c r="C417" s="39" t="s">
        <v>556</v>
      </c>
      <c r="D417" s="103">
        <f t="shared" si="6"/>
        <v>10167655.07</v>
      </c>
      <c r="E417" s="42">
        <v>7370916.4400000004</v>
      </c>
      <c r="F417" s="99">
        <v>2796738.63</v>
      </c>
    </row>
    <row r="418" spans="1:6" x14ac:dyDescent="0.2">
      <c r="A418" s="38">
        <v>129547803</v>
      </c>
      <c r="B418" s="39" t="s">
        <v>566</v>
      </c>
      <c r="C418" s="39" t="s">
        <v>556</v>
      </c>
      <c r="D418" s="103">
        <f t="shared" si="6"/>
        <v>5044882.6500000004</v>
      </c>
      <c r="E418" s="42">
        <v>4381432.37</v>
      </c>
      <c r="F418" s="99">
        <v>663450.28</v>
      </c>
    </row>
    <row r="419" spans="1:6" x14ac:dyDescent="0.2">
      <c r="A419" s="38">
        <v>129548803</v>
      </c>
      <c r="B419" s="39" t="s">
        <v>567</v>
      </c>
      <c r="C419" s="39" t="s">
        <v>556</v>
      </c>
      <c r="D419" s="103">
        <f t="shared" si="6"/>
        <v>8264939.1299999999</v>
      </c>
      <c r="E419" s="42">
        <v>7055715.5199999996</v>
      </c>
      <c r="F419" s="99">
        <v>1209223.6100000001</v>
      </c>
    </row>
    <row r="420" spans="1:6" x14ac:dyDescent="0.2">
      <c r="A420" s="38">
        <v>116555003</v>
      </c>
      <c r="B420" s="39" t="s">
        <v>362</v>
      </c>
      <c r="C420" s="39" t="s">
        <v>363</v>
      </c>
      <c r="D420" s="103">
        <f t="shared" si="6"/>
        <v>10693039.91</v>
      </c>
      <c r="E420" s="42">
        <v>8265002.25</v>
      </c>
      <c r="F420" s="99">
        <v>2428037.66</v>
      </c>
    </row>
    <row r="421" spans="1:6" x14ac:dyDescent="0.2">
      <c r="A421" s="38">
        <v>116557103</v>
      </c>
      <c r="B421" s="39" t="s">
        <v>364</v>
      </c>
      <c r="C421" s="39" t="s">
        <v>363</v>
      </c>
      <c r="D421" s="103">
        <f t="shared" si="6"/>
        <v>9543406.9700000007</v>
      </c>
      <c r="E421" s="42">
        <v>7258031.3799999999</v>
      </c>
      <c r="F421" s="99">
        <v>2285375.59</v>
      </c>
    </row>
    <row r="422" spans="1:6" x14ac:dyDescent="0.2">
      <c r="A422" s="38">
        <v>108561003</v>
      </c>
      <c r="B422" s="39" t="s">
        <v>191</v>
      </c>
      <c r="C422" s="39" t="s">
        <v>192</v>
      </c>
      <c r="D422" s="103">
        <f t="shared" si="6"/>
        <v>5750906.9900000002</v>
      </c>
      <c r="E422" s="42">
        <v>5057797.1100000003</v>
      </c>
      <c r="F422" s="99">
        <v>693109.88</v>
      </c>
    </row>
    <row r="423" spans="1:6" x14ac:dyDescent="0.2">
      <c r="A423" s="38">
        <v>108561803</v>
      </c>
      <c r="B423" s="39" t="s">
        <v>193</v>
      </c>
      <c r="C423" s="39" t="s">
        <v>192</v>
      </c>
      <c r="D423" s="103">
        <f t="shared" si="6"/>
        <v>7123700.5999999996</v>
      </c>
      <c r="E423" s="42">
        <v>6594050.21</v>
      </c>
      <c r="F423" s="99">
        <v>529650.39</v>
      </c>
    </row>
    <row r="424" spans="1:6" x14ac:dyDescent="0.2">
      <c r="A424" s="38">
        <v>108565203</v>
      </c>
      <c r="B424" s="39" t="s">
        <v>194</v>
      </c>
      <c r="C424" s="39" t="s">
        <v>192</v>
      </c>
      <c r="D424" s="103">
        <f t="shared" si="6"/>
        <v>7936823.46</v>
      </c>
      <c r="E424" s="42">
        <v>7095233.7000000002</v>
      </c>
      <c r="F424" s="99">
        <v>841589.76000000001</v>
      </c>
    </row>
    <row r="425" spans="1:6" x14ac:dyDescent="0.2">
      <c r="A425" s="38">
        <v>108565503</v>
      </c>
      <c r="B425" s="39" t="s">
        <v>195</v>
      </c>
      <c r="C425" s="39" t="s">
        <v>192</v>
      </c>
      <c r="D425" s="103">
        <f t="shared" si="6"/>
        <v>8606981.1999999993</v>
      </c>
      <c r="E425" s="42">
        <v>7356236.7199999997</v>
      </c>
      <c r="F425" s="99">
        <v>1250744.48</v>
      </c>
    </row>
    <row r="426" spans="1:6" x14ac:dyDescent="0.2">
      <c r="A426" s="38">
        <v>108566303</v>
      </c>
      <c r="B426" s="39" t="s">
        <v>196</v>
      </c>
      <c r="C426" s="39" t="s">
        <v>192</v>
      </c>
      <c r="D426" s="103">
        <f t="shared" si="6"/>
        <v>4320843.25</v>
      </c>
      <c r="E426" s="42">
        <v>3254075.68</v>
      </c>
      <c r="F426" s="99">
        <v>1066767.57</v>
      </c>
    </row>
    <row r="427" spans="1:6" x14ac:dyDescent="0.2">
      <c r="A427" s="38">
        <v>108567004</v>
      </c>
      <c r="B427" s="39" t="s">
        <v>197</v>
      </c>
      <c r="C427" s="39" t="s">
        <v>192</v>
      </c>
      <c r="D427" s="103">
        <f t="shared" si="6"/>
        <v>2098165.7599999998</v>
      </c>
      <c r="E427" s="42">
        <v>1913899.05</v>
      </c>
      <c r="F427" s="99">
        <v>184266.71</v>
      </c>
    </row>
    <row r="428" spans="1:6" x14ac:dyDescent="0.2">
      <c r="A428" s="38">
        <v>108567204</v>
      </c>
      <c r="B428" s="39" t="s">
        <v>198</v>
      </c>
      <c r="C428" s="39" t="s">
        <v>192</v>
      </c>
      <c r="D428" s="103">
        <f t="shared" si="6"/>
        <v>4224815.12</v>
      </c>
      <c r="E428" s="42">
        <v>3832906.3</v>
      </c>
      <c r="F428" s="99">
        <v>391908.82</v>
      </c>
    </row>
    <row r="429" spans="1:6" x14ac:dyDescent="0.2">
      <c r="A429" s="38">
        <v>108567404</v>
      </c>
      <c r="B429" s="39" t="s">
        <v>199</v>
      </c>
      <c r="C429" s="39" t="s">
        <v>192</v>
      </c>
      <c r="D429" s="103">
        <f t="shared" si="6"/>
        <v>1737220.22</v>
      </c>
      <c r="E429" s="42">
        <v>1474893.39</v>
      </c>
      <c r="F429" s="99">
        <v>262326.83</v>
      </c>
    </row>
    <row r="430" spans="1:6" x14ac:dyDescent="0.2">
      <c r="A430" s="38">
        <v>108567703</v>
      </c>
      <c r="B430" s="39" t="s">
        <v>200</v>
      </c>
      <c r="C430" s="39" t="s">
        <v>192</v>
      </c>
      <c r="D430" s="103">
        <f t="shared" si="6"/>
        <v>10175588.92</v>
      </c>
      <c r="E430" s="42">
        <v>7497730.1900000004</v>
      </c>
      <c r="F430" s="99">
        <v>2677858.73</v>
      </c>
    </row>
    <row r="431" spans="1:6" x14ac:dyDescent="0.2">
      <c r="A431" s="38">
        <v>108568404</v>
      </c>
      <c r="B431" s="39" t="s">
        <v>201</v>
      </c>
      <c r="C431" s="39" t="s">
        <v>192</v>
      </c>
      <c r="D431" s="103">
        <f t="shared" si="6"/>
        <v>2532912.96</v>
      </c>
      <c r="E431" s="42">
        <v>2205680.04</v>
      </c>
      <c r="F431" s="99">
        <v>327232.92</v>
      </c>
    </row>
    <row r="432" spans="1:6" x14ac:dyDescent="0.2">
      <c r="A432" s="38">
        <v>108569103</v>
      </c>
      <c r="B432" s="39" t="s">
        <v>202</v>
      </c>
      <c r="C432" s="39" t="s">
        <v>192</v>
      </c>
      <c r="D432" s="103">
        <f t="shared" si="6"/>
        <v>10207083.85</v>
      </c>
      <c r="E432" s="42">
        <v>8694925.6899999995</v>
      </c>
      <c r="F432" s="99">
        <v>1512158.16</v>
      </c>
    </row>
    <row r="433" spans="1:6" x14ac:dyDescent="0.2">
      <c r="A433" s="38">
        <v>117576303</v>
      </c>
      <c r="B433" s="39" t="s">
        <v>385</v>
      </c>
      <c r="C433" s="39" t="s">
        <v>386</v>
      </c>
      <c r="D433" s="103">
        <f t="shared" si="6"/>
        <v>3555191.07</v>
      </c>
      <c r="E433" s="42">
        <v>2477510.86</v>
      </c>
      <c r="F433" s="99">
        <v>1077680.21</v>
      </c>
    </row>
    <row r="434" spans="1:6" x14ac:dyDescent="0.2">
      <c r="A434" s="38">
        <v>119581003</v>
      </c>
      <c r="B434" s="39" t="s">
        <v>416</v>
      </c>
      <c r="C434" s="39" t="s">
        <v>417</v>
      </c>
      <c r="D434" s="103">
        <f t="shared" si="6"/>
        <v>7715014</v>
      </c>
      <c r="E434" s="42">
        <v>6262456.54</v>
      </c>
      <c r="F434" s="99">
        <v>1452557.46</v>
      </c>
    </row>
    <row r="435" spans="1:6" x14ac:dyDescent="0.2">
      <c r="A435" s="38">
        <v>119582503</v>
      </c>
      <c r="B435" s="39" t="s">
        <v>418</v>
      </c>
      <c r="C435" s="39" t="s">
        <v>417</v>
      </c>
      <c r="D435" s="103">
        <f t="shared" si="6"/>
        <v>7556572.9100000001</v>
      </c>
      <c r="E435" s="42">
        <v>6538068.5099999998</v>
      </c>
      <c r="F435" s="99">
        <v>1018504.4</v>
      </c>
    </row>
    <row r="436" spans="1:6" x14ac:dyDescent="0.2">
      <c r="A436" s="38">
        <v>119583003</v>
      </c>
      <c r="B436" s="39" t="s">
        <v>419</v>
      </c>
      <c r="C436" s="39" t="s">
        <v>417</v>
      </c>
      <c r="D436" s="103">
        <f t="shared" si="6"/>
        <v>4234283.34</v>
      </c>
      <c r="E436" s="42">
        <v>3275663.4</v>
      </c>
      <c r="F436" s="99">
        <v>958619.94</v>
      </c>
    </row>
    <row r="437" spans="1:6" x14ac:dyDescent="0.2">
      <c r="A437" s="38">
        <v>119584503</v>
      </c>
      <c r="B437" s="39" t="s">
        <v>420</v>
      </c>
      <c r="C437" s="39" t="s">
        <v>417</v>
      </c>
      <c r="D437" s="103">
        <f t="shared" si="6"/>
        <v>8495101.8300000001</v>
      </c>
      <c r="E437" s="42">
        <v>7359553.6600000001</v>
      </c>
      <c r="F437" s="99">
        <v>1135548.17</v>
      </c>
    </row>
    <row r="438" spans="1:6" x14ac:dyDescent="0.2">
      <c r="A438" s="38">
        <v>119584603</v>
      </c>
      <c r="B438" s="39" t="s">
        <v>421</v>
      </c>
      <c r="C438" s="39" t="s">
        <v>417</v>
      </c>
      <c r="D438" s="103">
        <f t="shared" si="6"/>
        <v>5911818.8700000001</v>
      </c>
      <c r="E438" s="42">
        <v>5214891.83</v>
      </c>
      <c r="F438" s="99">
        <v>696927.04</v>
      </c>
    </row>
    <row r="439" spans="1:6" x14ac:dyDescent="0.2">
      <c r="A439" s="38">
        <v>119586503</v>
      </c>
      <c r="B439" s="39" t="s">
        <v>422</v>
      </c>
      <c r="C439" s="39" t="s">
        <v>417</v>
      </c>
      <c r="D439" s="103">
        <f t="shared" si="6"/>
        <v>8204529.8799999999</v>
      </c>
      <c r="E439" s="42">
        <v>6322828.54</v>
      </c>
      <c r="F439" s="99">
        <v>1881701.34</v>
      </c>
    </row>
    <row r="440" spans="1:6" x14ac:dyDescent="0.2">
      <c r="A440" s="38">
        <v>117596003</v>
      </c>
      <c r="B440" s="39" t="s">
        <v>387</v>
      </c>
      <c r="C440" s="39" t="s">
        <v>388</v>
      </c>
      <c r="D440" s="103">
        <f t="shared" si="6"/>
        <v>15429974.4</v>
      </c>
      <c r="E440" s="42">
        <v>11941374.890000001</v>
      </c>
      <c r="F440" s="99">
        <v>3488599.51</v>
      </c>
    </row>
    <row r="441" spans="1:6" x14ac:dyDescent="0.2">
      <c r="A441" s="38">
        <v>117597003</v>
      </c>
      <c r="B441" s="39" t="s">
        <v>389</v>
      </c>
      <c r="C441" s="39" t="s">
        <v>388</v>
      </c>
      <c r="D441" s="103">
        <f t="shared" si="6"/>
        <v>10418348.619999999</v>
      </c>
      <c r="E441" s="42">
        <v>8399932.8300000001</v>
      </c>
      <c r="F441" s="99">
        <v>2018415.79</v>
      </c>
    </row>
    <row r="442" spans="1:6" x14ac:dyDescent="0.2">
      <c r="A442" s="38">
        <v>117598503</v>
      </c>
      <c r="B442" s="39" t="s">
        <v>390</v>
      </c>
      <c r="C442" s="39" t="s">
        <v>388</v>
      </c>
      <c r="D442" s="103">
        <f t="shared" si="6"/>
        <v>7459140.8399999999</v>
      </c>
      <c r="E442" s="42">
        <v>5786169.8499999996</v>
      </c>
      <c r="F442" s="99">
        <v>1672970.99</v>
      </c>
    </row>
    <row r="443" spans="1:6" x14ac:dyDescent="0.2">
      <c r="A443" s="38">
        <v>116604003</v>
      </c>
      <c r="B443" s="39" t="s">
        <v>365</v>
      </c>
      <c r="C443" s="39" t="s">
        <v>366</v>
      </c>
      <c r="D443" s="103">
        <f t="shared" si="6"/>
        <v>5823946.6200000001</v>
      </c>
      <c r="E443" s="42">
        <v>3099359.74</v>
      </c>
      <c r="F443" s="99">
        <v>2724586.88</v>
      </c>
    </row>
    <row r="444" spans="1:6" x14ac:dyDescent="0.2">
      <c r="A444" s="38">
        <v>116605003</v>
      </c>
      <c r="B444" s="39" t="s">
        <v>367</v>
      </c>
      <c r="C444" s="39" t="s">
        <v>366</v>
      </c>
      <c r="D444" s="103">
        <f t="shared" si="6"/>
        <v>9682843.7899999991</v>
      </c>
      <c r="E444" s="42">
        <v>7527872.0300000003</v>
      </c>
      <c r="F444" s="99">
        <v>2154971.7599999998</v>
      </c>
    </row>
    <row r="445" spans="1:6" x14ac:dyDescent="0.2">
      <c r="A445" s="38">
        <v>106611303</v>
      </c>
      <c r="B445" s="39" t="s">
        <v>140</v>
      </c>
      <c r="C445" s="39" t="s">
        <v>141</v>
      </c>
      <c r="D445" s="103">
        <f t="shared" si="6"/>
        <v>7723006.5999999996</v>
      </c>
      <c r="E445" s="42">
        <v>6570601.1900000004</v>
      </c>
      <c r="F445" s="99">
        <v>1152405.4099999999</v>
      </c>
    </row>
    <row r="446" spans="1:6" x14ac:dyDescent="0.2">
      <c r="A446" s="38">
        <v>106612203</v>
      </c>
      <c r="B446" s="39" t="s">
        <v>142</v>
      </c>
      <c r="C446" s="39" t="s">
        <v>141</v>
      </c>
      <c r="D446" s="103">
        <f t="shared" si="6"/>
        <v>13475888.07</v>
      </c>
      <c r="E446" s="42">
        <v>11729824.25</v>
      </c>
      <c r="F446" s="99">
        <v>1746063.82</v>
      </c>
    </row>
    <row r="447" spans="1:6" x14ac:dyDescent="0.2">
      <c r="A447" s="38">
        <v>106616203</v>
      </c>
      <c r="B447" s="39" t="s">
        <v>143</v>
      </c>
      <c r="C447" s="39" t="s">
        <v>141</v>
      </c>
      <c r="D447" s="103">
        <f t="shared" si="6"/>
        <v>16701592.1</v>
      </c>
      <c r="E447" s="42">
        <v>14110457.949999999</v>
      </c>
      <c r="F447" s="99">
        <v>2591134.15</v>
      </c>
    </row>
    <row r="448" spans="1:6" x14ac:dyDescent="0.2">
      <c r="A448" s="38">
        <v>106617203</v>
      </c>
      <c r="B448" s="39" t="s">
        <v>144</v>
      </c>
      <c r="C448" s="39" t="s">
        <v>141</v>
      </c>
      <c r="D448" s="103">
        <f t="shared" si="6"/>
        <v>16886076.420000002</v>
      </c>
      <c r="E448" s="42">
        <v>13365737.41</v>
      </c>
      <c r="F448" s="99">
        <v>3520339.01</v>
      </c>
    </row>
    <row r="449" spans="1:6" x14ac:dyDescent="0.2">
      <c r="A449" s="38">
        <v>106618603</v>
      </c>
      <c r="B449" s="39" t="s">
        <v>145</v>
      </c>
      <c r="C449" s="39" t="s">
        <v>141</v>
      </c>
      <c r="D449" s="103">
        <f t="shared" si="6"/>
        <v>7402970.96</v>
      </c>
      <c r="E449" s="42">
        <v>6438030.5899999999</v>
      </c>
      <c r="F449" s="99">
        <v>964940.37</v>
      </c>
    </row>
    <row r="450" spans="1:6" x14ac:dyDescent="0.2">
      <c r="A450" s="38">
        <v>105628302</v>
      </c>
      <c r="B450" s="39" t="s">
        <v>122</v>
      </c>
      <c r="C450" s="39" t="s">
        <v>123</v>
      </c>
      <c r="D450" s="103">
        <f t="shared" ref="D450:D501" si="7">ROUND(E450+F450,2)</f>
        <v>28819512.789999999</v>
      </c>
      <c r="E450" s="42">
        <v>24179327.449999999</v>
      </c>
      <c r="F450" s="99">
        <v>4640185.34</v>
      </c>
    </row>
    <row r="451" spans="1:6" x14ac:dyDescent="0.2">
      <c r="A451" s="38">
        <v>101630504</v>
      </c>
      <c r="B451" s="39" t="s">
        <v>16</v>
      </c>
      <c r="C451" s="39" t="s">
        <v>17</v>
      </c>
      <c r="D451" s="103">
        <f t="shared" si="7"/>
        <v>4637909.67</v>
      </c>
      <c r="E451" s="42">
        <v>4222685.82</v>
      </c>
      <c r="F451" s="99">
        <v>415223.85</v>
      </c>
    </row>
    <row r="452" spans="1:6" x14ac:dyDescent="0.2">
      <c r="A452" s="38">
        <v>101630903</v>
      </c>
      <c r="B452" s="39" t="s">
        <v>18</v>
      </c>
      <c r="C452" s="39" t="s">
        <v>17</v>
      </c>
      <c r="D452" s="103">
        <f t="shared" si="7"/>
        <v>7460108.1299999999</v>
      </c>
      <c r="E452" s="42">
        <v>6094519.0099999998</v>
      </c>
      <c r="F452" s="99">
        <v>1365589.12</v>
      </c>
    </row>
    <row r="453" spans="1:6" x14ac:dyDescent="0.2">
      <c r="A453" s="38">
        <v>101631003</v>
      </c>
      <c r="B453" s="39" t="s">
        <v>19</v>
      </c>
      <c r="C453" s="39" t="s">
        <v>17</v>
      </c>
      <c r="D453" s="103">
        <f t="shared" si="7"/>
        <v>9479325.1999999993</v>
      </c>
      <c r="E453" s="42">
        <v>8525997.0600000005</v>
      </c>
      <c r="F453" s="99">
        <v>953328.14</v>
      </c>
    </row>
    <row r="454" spans="1:6" x14ac:dyDescent="0.2">
      <c r="A454" s="38">
        <v>101631203</v>
      </c>
      <c r="B454" s="39" t="s">
        <v>20</v>
      </c>
      <c r="C454" s="39" t="s">
        <v>17</v>
      </c>
      <c r="D454" s="103">
        <f t="shared" si="7"/>
        <v>6972096.9500000002</v>
      </c>
      <c r="E454" s="42">
        <v>6122147.6200000001</v>
      </c>
      <c r="F454" s="99">
        <v>849949.33</v>
      </c>
    </row>
    <row r="455" spans="1:6" x14ac:dyDescent="0.2">
      <c r="A455" s="38">
        <v>101631503</v>
      </c>
      <c r="B455" s="39" t="s">
        <v>21</v>
      </c>
      <c r="C455" s="39" t="s">
        <v>17</v>
      </c>
      <c r="D455" s="103">
        <f t="shared" si="7"/>
        <v>6931948.6699999999</v>
      </c>
      <c r="E455" s="42">
        <v>5680684.21</v>
      </c>
      <c r="F455" s="99">
        <v>1251264.46</v>
      </c>
    </row>
    <row r="456" spans="1:6" x14ac:dyDescent="0.2">
      <c r="A456" s="38">
        <v>101631703</v>
      </c>
      <c r="B456" s="39" t="s">
        <v>22</v>
      </c>
      <c r="C456" s="39" t="s">
        <v>17</v>
      </c>
      <c r="D456" s="103">
        <f t="shared" si="7"/>
        <v>14438369.210000001</v>
      </c>
      <c r="E456" s="42">
        <v>10807207.25</v>
      </c>
      <c r="F456" s="99">
        <v>3631161.96</v>
      </c>
    </row>
    <row r="457" spans="1:6" x14ac:dyDescent="0.2">
      <c r="A457" s="38">
        <v>101631803</v>
      </c>
      <c r="B457" s="39" t="s">
        <v>23</v>
      </c>
      <c r="C457" s="39" t="s">
        <v>17</v>
      </c>
      <c r="D457" s="103">
        <f t="shared" si="7"/>
        <v>10766112.210000001</v>
      </c>
      <c r="E457" s="42">
        <v>8069996.3099999996</v>
      </c>
      <c r="F457" s="99">
        <v>2696115.9</v>
      </c>
    </row>
    <row r="458" spans="1:6" x14ac:dyDescent="0.2">
      <c r="A458" s="38">
        <v>101631903</v>
      </c>
      <c r="B458" s="39" t="s">
        <v>24</v>
      </c>
      <c r="C458" s="39" t="s">
        <v>17</v>
      </c>
      <c r="D458" s="103">
        <f t="shared" si="7"/>
        <v>5236486.58</v>
      </c>
      <c r="E458" s="42">
        <v>4612611.62</v>
      </c>
      <c r="F458" s="99">
        <v>623874.96</v>
      </c>
    </row>
    <row r="459" spans="1:6" x14ac:dyDescent="0.2">
      <c r="A459" s="38">
        <v>101632403</v>
      </c>
      <c r="B459" s="39" t="s">
        <v>25</v>
      </c>
      <c r="C459" s="39" t="s">
        <v>17</v>
      </c>
      <c r="D459" s="103">
        <f t="shared" si="7"/>
        <v>7076675.9900000002</v>
      </c>
      <c r="E459" s="42">
        <v>6335949.7000000002</v>
      </c>
      <c r="F459" s="99">
        <v>740726.29</v>
      </c>
    </row>
    <row r="460" spans="1:6" x14ac:dyDescent="0.2">
      <c r="A460" s="38">
        <v>101633903</v>
      </c>
      <c r="B460" s="39" t="s">
        <v>26</v>
      </c>
      <c r="C460" s="39" t="s">
        <v>17</v>
      </c>
      <c r="D460" s="103">
        <f t="shared" si="7"/>
        <v>11137867.43</v>
      </c>
      <c r="E460" s="42">
        <v>9984984.3100000005</v>
      </c>
      <c r="F460" s="99">
        <v>1152883.1200000001</v>
      </c>
    </row>
    <row r="461" spans="1:6" x14ac:dyDescent="0.2">
      <c r="A461" s="38">
        <v>101636503</v>
      </c>
      <c r="B461" s="39" t="s">
        <v>27</v>
      </c>
      <c r="C461" s="39" t="s">
        <v>17</v>
      </c>
      <c r="D461" s="103">
        <f t="shared" si="7"/>
        <v>6638882.4299999997</v>
      </c>
      <c r="E461" s="42">
        <v>5165611.32</v>
      </c>
      <c r="F461" s="99">
        <v>1473271.11</v>
      </c>
    </row>
    <row r="462" spans="1:6" x14ac:dyDescent="0.2">
      <c r="A462" s="38">
        <v>101637002</v>
      </c>
      <c r="B462" s="39" t="s">
        <v>28</v>
      </c>
      <c r="C462" s="39" t="s">
        <v>17</v>
      </c>
      <c r="D462" s="103">
        <f t="shared" si="7"/>
        <v>14738427.550000001</v>
      </c>
      <c r="E462" s="42">
        <v>12491639.4</v>
      </c>
      <c r="F462" s="99">
        <v>2246788.15</v>
      </c>
    </row>
    <row r="463" spans="1:6" x14ac:dyDescent="0.2">
      <c r="A463" s="38">
        <v>101638003</v>
      </c>
      <c r="B463" s="39" t="s">
        <v>29</v>
      </c>
      <c r="C463" s="39" t="s">
        <v>17</v>
      </c>
      <c r="D463" s="103">
        <f t="shared" si="7"/>
        <v>13937672.630000001</v>
      </c>
      <c r="E463" s="42">
        <v>11347239.58</v>
      </c>
      <c r="F463" s="99">
        <v>2590433.0499999998</v>
      </c>
    </row>
    <row r="464" spans="1:6" x14ac:dyDescent="0.2">
      <c r="A464" s="38">
        <v>101638803</v>
      </c>
      <c r="B464" s="39" t="s">
        <v>30</v>
      </c>
      <c r="C464" s="39" t="s">
        <v>17</v>
      </c>
      <c r="D464" s="103">
        <f t="shared" si="7"/>
        <v>11046788.34</v>
      </c>
      <c r="E464" s="42">
        <v>8876642.2699999996</v>
      </c>
      <c r="F464" s="99">
        <v>2170146.0699999998</v>
      </c>
    </row>
    <row r="465" spans="1:6" x14ac:dyDescent="0.2">
      <c r="A465" s="38">
        <v>119648703</v>
      </c>
      <c r="B465" s="39" t="s">
        <v>425</v>
      </c>
      <c r="C465" s="39" t="s">
        <v>424</v>
      </c>
      <c r="D465" s="103">
        <f t="shared" si="7"/>
        <v>10882070.710000001</v>
      </c>
      <c r="E465" s="42">
        <v>7607051.1100000003</v>
      </c>
      <c r="F465" s="99">
        <v>3275019.6</v>
      </c>
    </row>
    <row r="466" spans="1:6" x14ac:dyDescent="0.2">
      <c r="A466" s="38">
        <v>119648903</v>
      </c>
      <c r="B466" s="39" t="s">
        <v>426</v>
      </c>
      <c r="C466" s="39" t="s">
        <v>424</v>
      </c>
      <c r="D466" s="103">
        <f t="shared" si="7"/>
        <v>6826081.8099999996</v>
      </c>
      <c r="E466" s="42">
        <v>4658772.57</v>
      </c>
      <c r="F466" s="99">
        <v>2167309.2400000002</v>
      </c>
    </row>
    <row r="467" spans="1:6" x14ac:dyDescent="0.2">
      <c r="A467" s="38">
        <v>107650603</v>
      </c>
      <c r="B467" s="39" t="s">
        <v>146</v>
      </c>
      <c r="C467" s="39" t="s">
        <v>147</v>
      </c>
      <c r="D467" s="103">
        <f t="shared" si="7"/>
        <v>11313327.59</v>
      </c>
      <c r="E467" s="42">
        <v>9342627.8200000003</v>
      </c>
      <c r="F467" s="99">
        <v>1970699.77</v>
      </c>
    </row>
    <row r="468" spans="1:6" x14ac:dyDescent="0.2">
      <c r="A468" s="38">
        <v>107650703</v>
      </c>
      <c r="B468" s="39" t="s">
        <v>148</v>
      </c>
      <c r="C468" s="39" t="s">
        <v>147</v>
      </c>
      <c r="D468" s="103">
        <f t="shared" si="7"/>
        <v>6763808.1299999999</v>
      </c>
      <c r="E468" s="42">
        <v>5592892.7300000004</v>
      </c>
      <c r="F468" s="99">
        <v>1170915.3999999999</v>
      </c>
    </row>
    <row r="469" spans="1:6" x14ac:dyDescent="0.2">
      <c r="A469" s="38">
        <v>107651603</v>
      </c>
      <c r="B469" s="39" t="s">
        <v>149</v>
      </c>
      <c r="C469" s="39" t="s">
        <v>147</v>
      </c>
      <c r="D469" s="103">
        <f t="shared" si="7"/>
        <v>12831487.66</v>
      </c>
      <c r="E469" s="42">
        <v>10916642.369999999</v>
      </c>
      <c r="F469" s="99">
        <v>1914845.29</v>
      </c>
    </row>
    <row r="470" spans="1:6" x14ac:dyDescent="0.2">
      <c r="A470" s="38">
        <v>107652603</v>
      </c>
      <c r="B470" s="39" t="s">
        <v>150</v>
      </c>
      <c r="C470" s="39" t="s">
        <v>147</v>
      </c>
      <c r="D470" s="103">
        <f t="shared" si="7"/>
        <v>8216616.7699999996</v>
      </c>
      <c r="E470" s="42">
        <v>6660759.7400000002</v>
      </c>
      <c r="F470" s="99">
        <v>1555857.03</v>
      </c>
    </row>
    <row r="471" spans="1:6" x14ac:dyDescent="0.2">
      <c r="A471" s="38">
        <v>107653102</v>
      </c>
      <c r="B471" s="39" t="s">
        <v>151</v>
      </c>
      <c r="C471" s="39" t="s">
        <v>147</v>
      </c>
      <c r="D471" s="103">
        <f t="shared" si="7"/>
        <v>13170395.789999999</v>
      </c>
      <c r="E471" s="42">
        <v>10110586.970000001</v>
      </c>
      <c r="F471" s="99">
        <v>3059808.82</v>
      </c>
    </row>
    <row r="472" spans="1:6" x14ac:dyDescent="0.2">
      <c r="A472" s="38">
        <v>107653203</v>
      </c>
      <c r="B472" s="39" t="s">
        <v>152</v>
      </c>
      <c r="C472" s="39" t="s">
        <v>147</v>
      </c>
      <c r="D472" s="103">
        <f t="shared" si="7"/>
        <v>12863878.34</v>
      </c>
      <c r="E472" s="42">
        <v>10487458.390000001</v>
      </c>
      <c r="F472" s="99">
        <v>2376419.9500000002</v>
      </c>
    </row>
    <row r="473" spans="1:6" x14ac:dyDescent="0.2">
      <c r="A473" s="38">
        <v>107653802</v>
      </c>
      <c r="B473" s="39" t="s">
        <v>153</v>
      </c>
      <c r="C473" s="39" t="s">
        <v>147</v>
      </c>
      <c r="D473" s="103">
        <f t="shared" si="7"/>
        <v>20943689.32</v>
      </c>
      <c r="E473" s="42">
        <v>17031510.920000002</v>
      </c>
      <c r="F473" s="99">
        <v>3912178.4</v>
      </c>
    </row>
    <row r="474" spans="1:6" x14ac:dyDescent="0.2">
      <c r="A474" s="38">
        <v>107654103</v>
      </c>
      <c r="B474" s="39" t="s">
        <v>154</v>
      </c>
      <c r="C474" s="39" t="s">
        <v>147</v>
      </c>
      <c r="D474" s="103">
        <f t="shared" si="7"/>
        <v>10092105.029999999</v>
      </c>
      <c r="E474" s="42">
        <v>8268135.7999999998</v>
      </c>
      <c r="F474" s="99">
        <v>1823969.23</v>
      </c>
    </row>
    <row r="475" spans="1:6" x14ac:dyDescent="0.2">
      <c r="A475" s="38">
        <v>107654403</v>
      </c>
      <c r="B475" s="39" t="s">
        <v>155</v>
      </c>
      <c r="C475" s="39" t="s">
        <v>147</v>
      </c>
      <c r="D475" s="103">
        <f t="shared" si="7"/>
        <v>18168992.68</v>
      </c>
      <c r="E475" s="42">
        <v>15230830.41</v>
      </c>
      <c r="F475" s="99">
        <v>2938162.27</v>
      </c>
    </row>
    <row r="476" spans="1:6" x14ac:dyDescent="0.2">
      <c r="A476" s="38">
        <v>107654903</v>
      </c>
      <c r="B476" s="39" t="s">
        <v>156</v>
      </c>
      <c r="C476" s="39" t="s">
        <v>147</v>
      </c>
      <c r="D476" s="103">
        <f t="shared" si="7"/>
        <v>6982211.8399999999</v>
      </c>
      <c r="E476" s="42">
        <v>5521626.1200000001</v>
      </c>
      <c r="F476" s="99">
        <v>1460585.72</v>
      </c>
    </row>
    <row r="477" spans="1:6" x14ac:dyDescent="0.2">
      <c r="A477" s="38">
        <v>107655803</v>
      </c>
      <c r="B477" s="39" t="s">
        <v>157</v>
      </c>
      <c r="C477" s="39" t="s">
        <v>147</v>
      </c>
      <c r="D477" s="103">
        <f t="shared" si="7"/>
        <v>7016564.2599999998</v>
      </c>
      <c r="E477" s="42">
        <v>5926730.71</v>
      </c>
      <c r="F477" s="99">
        <v>1089833.55</v>
      </c>
    </row>
    <row r="478" spans="1:6" x14ac:dyDescent="0.2">
      <c r="A478" s="38">
        <v>107655903</v>
      </c>
      <c r="B478" s="39" t="s">
        <v>158</v>
      </c>
      <c r="C478" s="39" t="s">
        <v>147</v>
      </c>
      <c r="D478" s="103">
        <f t="shared" si="7"/>
        <v>10624004.949999999</v>
      </c>
      <c r="E478" s="42">
        <v>8696478.0500000007</v>
      </c>
      <c r="F478" s="99">
        <v>1927526.9</v>
      </c>
    </row>
    <row r="479" spans="1:6" x14ac:dyDescent="0.2">
      <c r="A479" s="38">
        <v>107656303</v>
      </c>
      <c r="B479" s="39" t="s">
        <v>159</v>
      </c>
      <c r="C479" s="39" t="s">
        <v>147</v>
      </c>
      <c r="D479" s="103">
        <f t="shared" si="7"/>
        <v>17007520.050000001</v>
      </c>
      <c r="E479" s="42">
        <v>12362342.51</v>
      </c>
      <c r="F479" s="99">
        <v>4645177.54</v>
      </c>
    </row>
    <row r="480" spans="1:6" x14ac:dyDescent="0.2">
      <c r="A480" s="38">
        <v>107656502</v>
      </c>
      <c r="B480" s="39" t="s">
        <v>160</v>
      </c>
      <c r="C480" s="39" t="s">
        <v>147</v>
      </c>
      <c r="D480" s="103">
        <f t="shared" si="7"/>
        <v>18227410</v>
      </c>
      <c r="E480" s="42">
        <v>15364468</v>
      </c>
      <c r="F480" s="99">
        <v>2862942</v>
      </c>
    </row>
    <row r="481" spans="1:6" x14ac:dyDescent="0.2">
      <c r="A481" s="38">
        <v>107657103</v>
      </c>
      <c r="B481" s="39" t="s">
        <v>161</v>
      </c>
      <c r="C481" s="39" t="s">
        <v>147</v>
      </c>
      <c r="D481" s="103">
        <f t="shared" si="7"/>
        <v>15699041.529999999</v>
      </c>
      <c r="E481" s="42">
        <v>13775631.4</v>
      </c>
      <c r="F481" s="99">
        <v>1923410.13</v>
      </c>
    </row>
    <row r="482" spans="1:6" x14ac:dyDescent="0.2">
      <c r="A482" s="38">
        <v>107657503</v>
      </c>
      <c r="B482" s="39" t="s">
        <v>162</v>
      </c>
      <c r="C482" s="39" t="s">
        <v>147</v>
      </c>
      <c r="D482" s="103">
        <f t="shared" si="7"/>
        <v>10901717.140000001</v>
      </c>
      <c r="E482" s="42">
        <v>9275150.5500000007</v>
      </c>
      <c r="F482" s="99">
        <v>1626566.59</v>
      </c>
    </row>
    <row r="483" spans="1:6" x14ac:dyDescent="0.2">
      <c r="A483" s="38">
        <v>107658903</v>
      </c>
      <c r="B483" s="39" t="s">
        <v>163</v>
      </c>
      <c r="C483" s="39" t="s">
        <v>147</v>
      </c>
      <c r="D483" s="103">
        <f t="shared" si="7"/>
        <v>10895468.77</v>
      </c>
      <c r="E483" s="42">
        <v>9446640.1699999999</v>
      </c>
      <c r="F483" s="99">
        <v>1448828.6</v>
      </c>
    </row>
    <row r="484" spans="1:6" x14ac:dyDescent="0.2">
      <c r="A484" s="38">
        <v>119665003</v>
      </c>
      <c r="B484" s="39" t="s">
        <v>427</v>
      </c>
      <c r="C484" s="39" t="s">
        <v>404</v>
      </c>
      <c r="D484" s="103">
        <f t="shared" si="7"/>
        <v>6624725.1399999997</v>
      </c>
      <c r="E484" s="42">
        <v>5500408.8499999996</v>
      </c>
      <c r="F484" s="99">
        <v>1124316.29</v>
      </c>
    </row>
    <row r="485" spans="1:6" x14ac:dyDescent="0.2">
      <c r="A485" s="38">
        <v>118667503</v>
      </c>
      <c r="B485" s="39" t="s">
        <v>403</v>
      </c>
      <c r="C485" s="39" t="s">
        <v>404</v>
      </c>
      <c r="D485" s="103">
        <f t="shared" si="7"/>
        <v>12496462.98</v>
      </c>
      <c r="E485" s="42">
        <v>10716062.82</v>
      </c>
      <c r="F485" s="99">
        <v>1780400.16</v>
      </c>
    </row>
    <row r="486" spans="1:6" x14ac:dyDescent="0.2">
      <c r="A486" s="38">
        <v>112671303</v>
      </c>
      <c r="B486" s="39" t="s">
        <v>261</v>
      </c>
      <c r="C486" s="39" t="s">
        <v>262</v>
      </c>
      <c r="D486" s="103">
        <f t="shared" si="7"/>
        <v>12048286.529999999</v>
      </c>
      <c r="E486" s="42">
        <v>6801710.6100000003</v>
      </c>
      <c r="F486" s="99">
        <v>5246575.92</v>
      </c>
    </row>
    <row r="487" spans="1:6" x14ac:dyDescent="0.2">
      <c r="A487" s="38">
        <v>112671603</v>
      </c>
      <c r="B487" s="39" t="s">
        <v>263</v>
      </c>
      <c r="C487" s="39" t="s">
        <v>262</v>
      </c>
      <c r="D487" s="103">
        <f t="shared" si="7"/>
        <v>15328991.16</v>
      </c>
      <c r="E487" s="42">
        <v>8209903.6100000003</v>
      </c>
      <c r="F487" s="99">
        <v>7119087.5499999998</v>
      </c>
    </row>
    <row r="488" spans="1:6" x14ac:dyDescent="0.2">
      <c r="A488" s="38">
        <v>112671803</v>
      </c>
      <c r="B488" s="39" t="s">
        <v>264</v>
      </c>
      <c r="C488" s="39" t="s">
        <v>262</v>
      </c>
      <c r="D488" s="103">
        <f t="shared" si="7"/>
        <v>13410055.890000001</v>
      </c>
      <c r="E488" s="42">
        <v>10785813.26</v>
      </c>
      <c r="F488" s="99">
        <v>2624242.63</v>
      </c>
    </row>
    <row r="489" spans="1:6" x14ac:dyDescent="0.2">
      <c r="A489" s="38">
        <v>112672203</v>
      </c>
      <c r="B489" s="39" t="s">
        <v>265</v>
      </c>
      <c r="C489" s="39" t="s">
        <v>262</v>
      </c>
      <c r="D489" s="103">
        <f t="shared" si="7"/>
        <v>9180308.3100000005</v>
      </c>
      <c r="E489" s="42">
        <v>7152388.8600000003</v>
      </c>
      <c r="F489" s="99">
        <v>2027919.45</v>
      </c>
    </row>
    <row r="490" spans="1:6" x14ac:dyDescent="0.2">
      <c r="A490" s="38">
        <v>112672803</v>
      </c>
      <c r="B490" s="39" t="s">
        <v>266</v>
      </c>
      <c r="C490" s="39" t="s">
        <v>262</v>
      </c>
      <c r="D490" s="103">
        <f t="shared" si="7"/>
        <v>5954317.3399999999</v>
      </c>
      <c r="E490" s="42">
        <v>2473539.31</v>
      </c>
      <c r="F490" s="99">
        <v>3480778.03</v>
      </c>
    </row>
    <row r="491" spans="1:6" x14ac:dyDescent="0.2">
      <c r="A491" s="38">
        <v>112674403</v>
      </c>
      <c r="B491" s="39" t="s">
        <v>267</v>
      </c>
      <c r="C491" s="39" t="s">
        <v>262</v>
      </c>
      <c r="D491" s="103">
        <f t="shared" si="7"/>
        <v>14593260.92</v>
      </c>
      <c r="E491" s="42">
        <v>10429550.6</v>
      </c>
      <c r="F491" s="99">
        <v>4163710.32</v>
      </c>
    </row>
    <row r="492" spans="1:6" x14ac:dyDescent="0.2">
      <c r="A492" s="38">
        <v>115674603</v>
      </c>
      <c r="B492" s="39" t="s">
        <v>345</v>
      </c>
      <c r="C492" s="39" t="s">
        <v>262</v>
      </c>
      <c r="D492" s="103">
        <f t="shared" si="7"/>
        <v>9880756.0099999998</v>
      </c>
      <c r="E492" s="42">
        <v>7091641.1399999997</v>
      </c>
      <c r="F492" s="99">
        <v>2789114.87</v>
      </c>
    </row>
    <row r="493" spans="1:6" x14ac:dyDescent="0.2">
      <c r="A493" s="38">
        <v>112675503</v>
      </c>
      <c r="B493" s="39" t="s">
        <v>268</v>
      </c>
      <c r="C493" s="39" t="s">
        <v>262</v>
      </c>
      <c r="D493" s="103">
        <f t="shared" si="7"/>
        <v>17834047.050000001</v>
      </c>
      <c r="E493" s="42">
        <v>14217334.15</v>
      </c>
      <c r="F493" s="99">
        <v>3616712.9</v>
      </c>
    </row>
    <row r="494" spans="1:6" x14ac:dyDescent="0.2">
      <c r="A494" s="38">
        <v>112676203</v>
      </c>
      <c r="B494" s="39" t="s">
        <v>269</v>
      </c>
      <c r="C494" s="39" t="s">
        <v>262</v>
      </c>
      <c r="D494" s="103">
        <f t="shared" si="7"/>
        <v>10266273.439999999</v>
      </c>
      <c r="E494" s="42">
        <v>8470035.6099999994</v>
      </c>
      <c r="F494" s="99">
        <v>1796237.83</v>
      </c>
    </row>
    <row r="495" spans="1:6" x14ac:dyDescent="0.2">
      <c r="A495" s="38">
        <v>112676403</v>
      </c>
      <c r="B495" s="39" t="s">
        <v>270</v>
      </c>
      <c r="C495" s="39" t="s">
        <v>262</v>
      </c>
      <c r="D495" s="103">
        <f t="shared" si="7"/>
        <v>13451174.16</v>
      </c>
      <c r="E495" s="42">
        <v>9636980.1400000006</v>
      </c>
      <c r="F495" s="99">
        <v>3814194.02</v>
      </c>
    </row>
    <row r="496" spans="1:6" x14ac:dyDescent="0.2">
      <c r="A496" s="38">
        <v>112676503</v>
      </c>
      <c r="B496" s="39" t="s">
        <v>271</v>
      </c>
      <c r="C496" s="39" t="s">
        <v>262</v>
      </c>
      <c r="D496" s="103">
        <f t="shared" si="7"/>
        <v>9435401.8800000008</v>
      </c>
      <c r="E496" s="42">
        <v>7432195.8700000001</v>
      </c>
      <c r="F496" s="99">
        <v>2003206.01</v>
      </c>
    </row>
    <row r="497" spans="1:6" x14ac:dyDescent="0.2">
      <c r="A497" s="38">
        <v>112676703</v>
      </c>
      <c r="B497" s="39" t="s">
        <v>272</v>
      </c>
      <c r="C497" s="39" t="s">
        <v>262</v>
      </c>
      <c r="D497" s="103">
        <f t="shared" si="7"/>
        <v>13334324.48</v>
      </c>
      <c r="E497" s="42">
        <v>10224027.699999999</v>
      </c>
      <c r="F497" s="99">
        <v>3110296.78</v>
      </c>
    </row>
    <row r="498" spans="1:6" x14ac:dyDescent="0.2">
      <c r="A498" s="38">
        <v>115219002</v>
      </c>
      <c r="B498" s="39" t="s">
        <v>328</v>
      </c>
      <c r="C498" s="39" t="s">
        <v>262</v>
      </c>
      <c r="D498" s="103">
        <f t="shared" si="7"/>
        <v>17252349.390000001</v>
      </c>
      <c r="E498" s="42">
        <v>12404717.4</v>
      </c>
      <c r="F498" s="99">
        <v>4847631.99</v>
      </c>
    </row>
    <row r="499" spans="1:6" x14ac:dyDescent="0.2">
      <c r="A499" s="38">
        <v>112678503</v>
      </c>
      <c r="B499" s="39" t="s">
        <v>273</v>
      </c>
      <c r="C499" s="39" t="s">
        <v>262</v>
      </c>
      <c r="D499" s="103">
        <f t="shared" si="7"/>
        <v>9331876.4100000001</v>
      </c>
      <c r="E499" s="42">
        <v>5484499.1900000004</v>
      </c>
      <c r="F499" s="99">
        <v>3847377.22</v>
      </c>
    </row>
    <row r="500" spans="1:6" x14ac:dyDescent="0.2">
      <c r="A500" s="38">
        <v>112679002</v>
      </c>
      <c r="B500" s="39" t="s">
        <v>274</v>
      </c>
      <c r="C500" s="39" t="s">
        <v>262</v>
      </c>
      <c r="D500" s="103">
        <f t="shared" si="7"/>
        <v>99051506.359999999</v>
      </c>
      <c r="E500" s="42">
        <v>66437270.18</v>
      </c>
      <c r="F500" s="99">
        <v>32614236.18</v>
      </c>
    </row>
    <row r="501" spans="1:6" x14ac:dyDescent="0.2">
      <c r="A501" s="38">
        <v>112679403</v>
      </c>
      <c r="B501" s="39" t="s">
        <v>275</v>
      </c>
      <c r="C501" s="39" t="s">
        <v>262</v>
      </c>
      <c r="D501" s="103">
        <f t="shared" si="7"/>
        <v>5806353.5199999996</v>
      </c>
      <c r="E501" s="42">
        <v>1746071.82</v>
      </c>
      <c r="F501" s="99">
        <v>4060281.7</v>
      </c>
    </row>
    <row r="502" spans="1:6" x14ac:dyDescent="0.2">
      <c r="A502" s="39"/>
      <c r="B502" s="39"/>
      <c r="C502" s="39"/>
      <c r="D502" s="39"/>
      <c r="E502" s="99"/>
    </row>
    <row r="503" spans="1:6" s="17" customFormat="1" x14ac:dyDescent="0.2">
      <c r="A503" s="58"/>
      <c r="B503" s="58"/>
      <c r="C503" s="58"/>
      <c r="D503" s="104">
        <f t="shared" ref="D503:F503" si="8">SUM(D2:D501)</f>
        <v>7872444049.010004</v>
      </c>
      <c r="E503" s="105">
        <f t="shared" ref="E503" si="9">SUM(E2:E501)</f>
        <v>5881411805.5599928</v>
      </c>
      <c r="F503" s="105">
        <f t="shared" si="8"/>
        <v>1991032243.4499991</v>
      </c>
    </row>
    <row r="504" spans="1:6" x14ac:dyDescent="0.2">
      <c r="D504" s="99"/>
    </row>
  </sheetData>
  <sortState xmlns:xlrd2="http://schemas.microsoft.com/office/spreadsheetml/2017/richdata2" ref="A2:F501">
    <sortCondition ref="C2:C501"/>
    <sortCondition ref="B2:B501"/>
  </sortState>
  <printOptions horizontalCentered="1"/>
  <pageMargins left="0" right="0" top="0.75" bottom="0.5" header="0.5" footer="0.25"/>
  <pageSetup scale="75" pageOrder="overThenDown" orientation="landscape" copies="3" r:id="rId1"/>
  <headerFooter alignWithMargins="0">
    <oddHeader>&amp;C&amp;"Arial,Bold"&amp;10 2023-24 Basic Education Funding</oddHeader>
    <oddFooter>&amp;L&amp;9Page &amp;P of &amp;N&amp;CPennsylvania Department of Education&amp;R&amp;9May 2024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10"/>
  <sheetViews>
    <sheetView zoomScaleNormal="100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8" defaultRowHeight="12" x14ac:dyDescent="0.2"/>
  <cols>
    <col min="1" max="1" width="8.7109375" style="18" bestFit="1" customWidth="1"/>
    <col min="2" max="2" width="26.140625" style="19" bestFit="1" customWidth="1"/>
    <col min="3" max="3" width="14" style="19" bestFit="1" customWidth="1"/>
    <col min="4" max="4" width="8.42578125" style="19" bestFit="1" customWidth="1"/>
    <col min="5" max="5" width="9.140625" style="41" bestFit="1" customWidth="1"/>
    <col min="6" max="6" width="8.42578125" style="19" bestFit="1" customWidth="1"/>
    <col min="7" max="7" width="8" style="19" bestFit="1" customWidth="1"/>
    <col min="8" max="8" width="9.140625" style="19" bestFit="1" customWidth="1"/>
    <col min="9" max="9" width="7.85546875" style="83" bestFit="1" customWidth="1"/>
    <col min="10" max="10" width="8" style="83" bestFit="1" customWidth="1"/>
    <col min="11" max="11" width="9.5703125" style="84" bestFit="1" customWidth="1"/>
    <col min="12" max="12" width="8.7109375" style="84" bestFit="1" customWidth="1"/>
    <col min="13" max="13" width="11.85546875" style="84" bestFit="1" customWidth="1"/>
    <col min="14" max="14" width="10.42578125" style="84" bestFit="1" customWidth="1"/>
    <col min="15" max="15" width="9.5703125" style="1" bestFit="1" customWidth="1"/>
    <col min="16" max="16" width="8.7109375" style="19" bestFit="1" customWidth="1"/>
    <col min="17" max="17" width="7.85546875" style="19" bestFit="1" customWidth="1"/>
    <col min="18" max="18" width="8.85546875" style="19" bestFit="1" customWidth="1"/>
    <col min="19" max="19" width="10.85546875" style="85" customWidth="1"/>
    <col min="20" max="21" width="10.85546875" style="21" bestFit="1" customWidth="1"/>
    <col min="22" max="22" width="10.85546875" style="85" customWidth="1"/>
    <col min="23" max="24" width="9.5703125" style="21" customWidth="1"/>
    <col min="25" max="25" width="10.85546875" style="21" customWidth="1"/>
    <col min="26" max="26" width="7.42578125" style="12" bestFit="1" customWidth="1"/>
    <col min="27" max="27" width="12" style="11" bestFit="1" customWidth="1"/>
    <col min="28" max="28" width="12.7109375" style="19" bestFit="1" customWidth="1"/>
    <col min="29" max="16384" width="8" style="19"/>
  </cols>
  <sheetData>
    <row r="1" spans="1:31" ht="60" x14ac:dyDescent="0.2">
      <c r="A1" s="72" t="s">
        <v>0</v>
      </c>
      <c r="B1" s="73" t="s">
        <v>1</v>
      </c>
      <c r="C1" s="73" t="s">
        <v>2</v>
      </c>
      <c r="D1" s="15" t="s">
        <v>615</v>
      </c>
      <c r="E1" s="15" t="s">
        <v>616</v>
      </c>
      <c r="F1" s="74" t="s">
        <v>627</v>
      </c>
      <c r="G1" s="74" t="s">
        <v>568</v>
      </c>
      <c r="H1" s="15" t="s">
        <v>628</v>
      </c>
      <c r="I1" s="15" t="s">
        <v>617</v>
      </c>
      <c r="J1" s="15" t="s">
        <v>618</v>
      </c>
      <c r="K1" s="74" t="s">
        <v>604</v>
      </c>
      <c r="L1" s="74" t="s">
        <v>605</v>
      </c>
      <c r="M1" s="74" t="s">
        <v>603</v>
      </c>
      <c r="N1" s="74" t="s">
        <v>569</v>
      </c>
      <c r="O1" s="15" t="s">
        <v>642</v>
      </c>
      <c r="P1" s="74" t="s">
        <v>601</v>
      </c>
      <c r="Q1" s="15" t="s">
        <v>643</v>
      </c>
      <c r="R1" s="74" t="s">
        <v>602</v>
      </c>
      <c r="S1" s="15" t="s">
        <v>634</v>
      </c>
      <c r="T1" s="15" t="s">
        <v>635</v>
      </c>
      <c r="U1" s="15" t="s">
        <v>636</v>
      </c>
      <c r="V1" s="74" t="s">
        <v>606</v>
      </c>
      <c r="W1" s="74" t="s">
        <v>613</v>
      </c>
      <c r="X1" s="74" t="s">
        <v>614</v>
      </c>
      <c r="Y1" s="74" t="s">
        <v>570</v>
      </c>
      <c r="Z1" s="15" t="s">
        <v>571</v>
      </c>
      <c r="AA1" s="7" t="s">
        <v>609</v>
      </c>
      <c r="AB1" s="7" t="s">
        <v>629</v>
      </c>
      <c r="AD1" s="75"/>
    </row>
    <row r="2" spans="1:31" x14ac:dyDescent="0.2">
      <c r="A2" s="38">
        <v>112011103</v>
      </c>
      <c r="B2" s="39" t="s">
        <v>248</v>
      </c>
      <c r="C2" s="39" t="s">
        <v>249</v>
      </c>
      <c r="D2" s="40">
        <v>74676</v>
      </c>
      <c r="E2" s="41">
        <v>4982</v>
      </c>
      <c r="F2" s="76">
        <v>0.90510000000000002</v>
      </c>
      <c r="G2" s="23">
        <v>0.6865</v>
      </c>
      <c r="H2" s="77">
        <v>0</v>
      </c>
      <c r="I2" s="78">
        <v>7.3099999999999998E-2</v>
      </c>
      <c r="J2" s="78">
        <v>6.6000000000000003E-2</v>
      </c>
      <c r="K2" s="79">
        <v>84.332999999999998</v>
      </c>
      <c r="L2" s="79">
        <v>38.070999999999998</v>
      </c>
      <c r="M2" s="79">
        <v>0</v>
      </c>
      <c r="N2" s="79">
        <v>122.404</v>
      </c>
      <c r="O2" s="1">
        <v>139.27799999999999</v>
      </c>
      <c r="P2" s="80">
        <v>27.856000000000002</v>
      </c>
      <c r="Q2" s="81">
        <v>59</v>
      </c>
      <c r="R2" s="80">
        <v>35.4</v>
      </c>
      <c r="S2" s="20">
        <v>1922.7760000000001</v>
      </c>
      <c r="T2" s="20">
        <v>1936.038</v>
      </c>
      <c r="U2" s="20">
        <v>2009.808</v>
      </c>
      <c r="V2" s="21">
        <v>1956.2070000000001</v>
      </c>
      <c r="W2" s="21">
        <v>185.66</v>
      </c>
      <c r="X2" s="21">
        <v>185.66</v>
      </c>
      <c r="Y2" s="21">
        <v>2141.8670000000002</v>
      </c>
      <c r="Z2" s="45">
        <v>1.05</v>
      </c>
      <c r="AA2" s="1">
        <v>2035.5340000000001</v>
      </c>
      <c r="AB2" s="82">
        <v>1536172.77</v>
      </c>
      <c r="AD2" s="75"/>
      <c r="AE2" s="21"/>
    </row>
    <row r="3" spans="1:31" x14ac:dyDescent="0.2">
      <c r="A3" s="38">
        <v>112011603</v>
      </c>
      <c r="B3" s="39" t="s">
        <v>250</v>
      </c>
      <c r="C3" s="39" t="s">
        <v>249</v>
      </c>
      <c r="D3" s="40">
        <v>66611</v>
      </c>
      <c r="E3" s="41">
        <v>11147</v>
      </c>
      <c r="F3" s="76">
        <v>1.0146999999999999</v>
      </c>
      <c r="G3" s="23">
        <v>0.35489999999999999</v>
      </c>
      <c r="H3" s="77">
        <v>0</v>
      </c>
      <c r="I3" s="78">
        <v>7.6999999999999999E-2</v>
      </c>
      <c r="J3" s="78">
        <v>0.13270000000000001</v>
      </c>
      <c r="K3" s="79">
        <v>184.691</v>
      </c>
      <c r="L3" s="79">
        <v>159.14599999999999</v>
      </c>
      <c r="M3" s="79">
        <v>0</v>
      </c>
      <c r="N3" s="79">
        <v>343.83699999999999</v>
      </c>
      <c r="O3" s="1">
        <v>201.08199999999999</v>
      </c>
      <c r="P3" s="80">
        <v>40.216000000000001</v>
      </c>
      <c r="Q3" s="81">
        <v>94</v>
      </c>
      <c r="R3" s="80">
        <v>56.4</v>
      </c>
      <c r="S3" s="20">
        <v>3997.6469999999999</v>
      </c>
      <c r="T3" s="20">
        <v>4004.0010000000002</v>
      </c>
      <c r="U3" s="20">
        <v>4067.2240000000002</v>
      </c>
      <c r="V3" s="21">
        <v>4022.9569999999999</v>
      </c>
      <c r="W3" s="21">
        <v>440.45299999999997</v>
      </c>
      <c r="X3" s="21">
        <v>440.45299999999997</v>
      </c>
      <c r="Y3" s="21">
        <v>4463.41</v>
      </c>
      <c r="Z3" s="45">
        <v>1.19</v>
      </c>
      <c r="AA3" s="1">
        <v>5389.5360000000001</v>
      </c>
      <c r="AB3" s="82">
        <v>4067364.35</v>
      </c>
      <c r="AD3" s="75"/>
      <c r="AE3" s="21"/>
    </row>
    <row r="4" spans="1:31" x14ac:dyDescent="0.2">
      <c r="A4" s="38">
        <v>112013054</v>
      </c>
      <c r="B4" s="39" t="s">
        <v>251</v>
      </c>
      <c r="C4" s="39" t="s">
        <v>249</v>
      </c>
      <c r="D4" s="40">
        <v>81687</v>
      </c>
      <c r="E4" s="41">
        <v>3161</v>
      </c>
      <c r="F4" s="76">
        <v>0.82740000000000002</v>
      </c>
      <c r="G4" s="23">
        <v>0.82289999999999996</v>
      </c>
      <c r="H4" s="77">
        <v>53.19</v>
      </c>
      <c r="I4" s="78">
        <v>0.1525</v>
      </c>
      <c r="J4" s="78">
        <v>7.6300000000000007E-2</v>
      </c>
      <c r="K4" s="79">
        <v>93.75</v>
      </c>
      <c r="L4" s="79">
        <v>23.452999999999999</v>
      </c>
      <c r="M4" s="79">
        <v>0</v>
      </c>
      <c r="N4" s="79">
        <v>117.203</v>
      </c>
      <c r="O4" s="1">
        <v>66.24199999999999</v>
      </c>
      <c r="P4" s="80">
        <v>13.247999999999999</v>
      </c>
      <c r="Q4" s="81">
        <v>14</v>
      </c>
      <c r="R4" s="80">
        <v>8.4</v>
      </c>
      <c r="S4" s="20">
        <v>1024.5889999999999</v>
      </c>
      <c r="T4" s="20">
        <v>985.08100000000002</v>
      </c>
      <c r="U4" s="20">
        <v>1009.5940000000001</v>
      </c>
      <c r="V4" s="21">
        <v>1006.421</v>
      </c>
      <c r="W4" s="21">
        <v>138.851</v>
      </c>
      <c r="X4" s="21">
        <v>192.041</v>
      </c>
      <c r="Y4" s="21">
        <v>1198.462</v>
      </c>
      <c r="Z4" s="45">
        <v>1.01</v>
      </c>
      <c r="AA4" s="1">
        <v>1001.524</v>
      </c>
      <c r="AB4" s="82">
        <v>755828.15</v>
      </c>
      <c r="AD4" s="75"/>
      <c r="AE4" s="21"/>
    </row>
    <row r="5" spans="1:31" x14ac:dyDescent="0.2">
      <c r="A5" s="38">
        <v>112013753</v>
      </c>
      <c r="B5" s="39" t="s">
        <v>252</v>
      </c>
      <c r="C5" s="39" t="s">
        <v>249</v>
      </c>
      <c r="D5" s="40">
        <v>74136</v>
      </c>
      <c r="E5" s="41">
        <v>10442</v>
      </c>
      <c r="F5" s="76">
        <v>0.91169999999999995</v>
      </c>
      <c r="G5" s="23">
        <v>0.62360000000000004</v>
      </c>
      <c r="H5" s="77">
        <v>0</v>
      </c>
      <c r="I5" s="78">
        <v>9.1999999999999998E-2</v>
      </c>
      <c r="J5" s="78">
        <v>0.14699999999999999</v>
      </c>
      <c r="K5" s="79">
        <v>172.79900000000001</v>
      </c>
      <c r="L5" s="79">
        <v>138.05199999999999</v>
      </c>
      <c r="M5" s="79">
        <v>0</v>
      </c>
      <c r="N5" s="79">
        <v>310.851</v>
      </c>
      <c r="O5" s="1">
        <v>280.74599999999998</v>
      </c>
      <c r="P5" s="80">
        <v>56.149000000000001</v>
      </c>
      <c r="Q5" s="81">
        <v>128</v>
      </c>
      <c r="R5" s="80">
        <v>76.8</v>
      </c>
      <c r="S5" s="20">
        <v>3130.42</v>
      </c>
      <c r="T5" s="20">
        <v>3154.7379999999998</v>
      </c>
      <c r="U5" s="20">
        <v>3187.0990000000002</v>
      </c>
      <c r="V5" s="21">
        <v>3157.4189999999999</v>
      </c>
      <c r="W5" s="21">
        <v>443.8</v>
      </c>
      <c r="X5" s="21">
        <v>443.8</v>
      </c>
      <c r="Y5" s="21">
        <v>3601.2190000000001</v>
      </c>
      <c r="Z5" s="45">
        <v>1.05</v>
      </c>
      <c r="AA5" s="1">
        <v>3447.393</v>
      </c>
      <c r="AB5" s="82">
        <v>2601671.7200000002</v>
      </c>
      <c r="AD5" s="75"/>
      <c r="AE5" s="21"/>
    </row>
    <row r="6" spans="1:31" x14ac:dyDescent="0.2">
      <c r="A6" s="38">
        <v>112015203</v>
      </c>
      <c r="B6" s="39" t="s">
        <v>253</v>
      </c>
      <c r="C6" s="39" t="s">
        <v>249</v>
      </c>
      <c r="D6" s="40">
        <v>78750</v>
      </c>
      <c r="E6" s="41">
        <v>5982</v>
      </c>
      <c r="F6" s="76">
        <v>0.85819999999999996</v>
      </c>
      <c r="G6" s="23">
        <v>0.58169999999999999</v>
      </c>
      <c r="H6" s="77">
        <v>0</v>
      </c>
      <c r="I6" s="78">
        <v>0.13039999999999999</v>
      </c>
      <c r="J6" s="78">
        <v>0.10630000000000001</v>
      </c>
      <c r="K6" s="79">
        <v>162.81399999999999</v>
      </c>
      <c r="L6" s="79">
        <v>66.361999999999995</v>
      </c>
      <c r="M6" s="79">
        <v>0</v>
      </c>
      <c r="N6" s="79">
        <v>229.17599999999999</v>
      </c>
      <c r="O6" s="1">
        <v>134.10899999999998</v>
      </c>
      <c r="P6" s="80">
        <v>26.821999999999999</v>
      </c>
      <c r="Q6" s="81">
        <v>20</v>
      </c>
      <c r="R6" s="80">
        <v>12</v>
      </c>
      <c r="S6" s="20">
        <v>2080.9540000000002</v>
      </c>
      <c r="T6" s="20">
        <v>2115.9360000000001</v>
      </c>
      <c r="U6" s="20">
        <v>2139.8110000000001</v>
      </c>
      <c r="V6" s="21">
        <v>2112.2339999999999</v>
      </c>
      <c r="W6" s="21">
        <v>267.99799999999999</v>
      </c>
      <c r="X6" s="21">
        <v>267.99799999999999</v>
      </c>
      <c r="Y6" s="21">
        <v>2380.232</v>
      </c>
      <c r="Z6" s="45">
        <v>0.98</v>
      </c>
      <c r="AA6" s="1">
        <v>2001.8610000000001</v>
      </c>
      <c r="AB6" s="82">
        <v>1510760.49</v>
      </c>
      <c r="AD6" s="75"/>
      <c r="AE6" s="21"/>
    </row>
    <row r="7" spans="1:31" x14ac:dyDescent="0.2">
      <c r="A7" s="38">
        <v>112018523</v>
      </c>
      <c r="B7" s="39" t="s">
        <v>254</v>
      </c>
      <c r="C7" s="39" t="s">
        <v>249</v>
      </c>
      <c r="D7" s="40">
        <v>70165</v>
      </c>
      <c r="E7" s="41">
        <v>4194</v>
      </c>
      <c r="F7" s="76">
        <v>0.96330000000000005</v>
      </c>
      <c r="G7" s="23">
        <v>0.73350000000000004</v>
      </c>
      <c r="H7" s="77">
        <v>0</v>
      </c>
      <c r="I7" s="78">
        <v>0.20949999999999999</v>
      </c>
      <c r="J7" s="78">
        <v>0.13400000000000001</v>
      </c>
      <c r="K7" s="79">
        <v>219.97800000000001</v>
      </c>
      <c r="L7" s="79">
        <v>70.350999999999999</v>
      </c>
      <c r="M7" s="79">
        <v>0</v>
      </c>
      <c r="N7" s="79">
        <v>290.32900000000001</v>
      </c>
      <c r="O7" s="1">
        <v>131.53199999999998</v>
      </c>
      <c r="P7" s="80">
        <v>26.306000000000001</v>
      </c>
      <c r="Q7" s="81">
        <v>218</v>
      </c>
      <c r="R7" s="80">
        <v>130.80000000000001</v>
      </c>
      <c r="S7" s="20">
        <v>1750.0219999999999</v>
      </c>
      <c r="T7" s="20">
        <v>1744.6559999999999</v>
      </c>
      <c r="U7" s="20">
        <v>1731.383</v>
      </c>
      <c r="V7" s="21">
        <v>1742.02</v>
      </c>
      <c r="W7" s="21">
        <v>447.435</v>
      </c>
      <c r="X7" s="21">
        <v>447.435</v>
      </c>
      <c r="Y7" s="21">
        <v>2189.4549999999999</v>
      </c>
      <c r="Z7" s="45">
        <v>1.49</v>
      </c>
      <c r="AA7" s="1">
        <v>3142.5619999999999</v>
      </c>
      <c r="AB7" s="82">
        <v>2371622.46</v>
      </c>
      <c r="AD7" s="75"/>
      <c r="AE7" s="21"/>
    </row>
    <row r="8" spans="1:31" x14ac:dyDescent="0.2">
      <c r="A8" s="38">
        <v>103020603</v>
      </c>
      <c r="B8" s="39" t="s">
        <v>33</v>
      </c>
      <c r="C8" s="39" t="s">
        <v>32</v>
      </c>
      <c r="D8" s="40">
        <v>62390</v>
      </c>
      <c r="E8" s="41">
        <v>4632</v>
      </c>
      <c r="F8" s="76">
        <v>1.0832999999999999</v>
      </c>
      <c r="G8" s="23">
        <v>0.43540000000000001</v>
      </c>
      <c r="H8" s="77">
        <v>0</v>
      </c>
      <c r="I8" s="78">
        <v>0.12</v>
      </c>
      <c r="J8" s="78">
        <v>0.17030000000000001</v>
      </c>
      <c r="K8" s="79">
        <v>66.218000000000004</v>
      </c>
      <c r="L8" s="79">
        <v>46.987000000000002</v>
      </c>
      <c r="M8" s="79">
        <v>0</v>
      </c>
      <c r="N8" s="79">
        <v>113.205</v>
      </c>
      <c r="O8" s="1">
        <v>24.639000000000003</v>
      </c>
      <c r="P8" s="80">
        <v>4.9279999999999999</v>
      </c>
      <c r="Q8" s="81">
        <v>6</v>
      </c>
      <c r="R8" s="80">
        <v>3.6</v>
      </c>
      <c r="S8" s="20">
        <v>919.69200000000001</v>
      </c>
      <c r="T8" s="20">
        <v>941.22799999999995</v>
      </c>
      <c r="U8" s="20">
        <v>927.19200000000001</v>
      </c>
      <c r="V8" s="21">
        <v>929.37099999999998</v>
      </c>
      <c r="W8" s="21">
        <v>121.733</v>
      </c>
      <c r="X8" s="21">
        <v>121.733</v>
      </c>
      <c r="Y8" s="21">
        <v>1051.104</v>
      </c>
      <c r="Z8" s="45">
        <v>1.02</v>
      </c>
      <c r="AA8" s="1">
        <v>1161.434</v>
      </c>
      <c r="AB8" s="82">
        <v>876508.71</v>
      </c>
      <c r="AD8" s="75"/>
      <c r="AE8" s="21"/>
    </row>
    <row r="9" spans="1:31" x14ac:dyDescent="0.2">
      <c r="A9" s="38">
        <v>103020753</v>
      </c>
      <c r="B9" s="39" t="s">
        <v>34</v>
      </c>
      <c r="C9" s="39" t="s">
        <v>32</v>
      </c>
      <c r="D9" s="40">
        <v>100000</v>
      </c>
      <c r="E9" s="41">
        <v>4808</v>
      </c>
      <c r="F9" s="76">
        <v>0.67589999999999995</v>
      </c>
      <c r="G9" s="23">
        <v>-0.1056</v>
      </c>
      <c r="H9" s="77">
        <v>0</v>
      </c>
      <c r="I9" s="78">
        <v>9.2700000000000005E-2</v>
      </c>
      <c r="J9" s="78">
        <v>5.8599999999999999E-2</v>
      </c>
      <c r="K9" s="79">
        <v>104.211</v>
      </c>
      <c r="L9" s="79">
        <v>32.938000000000002</v>
      </c>
      <c r="M9" s="79">
        <v>0</v>
      </c>
      <c r="N9" s="79">
        <v>137.149</v>
      </c>
      <c r="O9" s="1">
        <v>23.393999999999998</v>
      </c>
      <c r="P9" s="80">
        <v>4.6790000000000003</v>
      </c>
      <c r="Q9" s="81">
        <v>19</v>
      </c>
      <c r="R9" s="80">
        <v>11.4</v>
      </c>
      <c r="S9" s="20">
        <v>1873.627</v>
      </c>
      <c r="T9" s="20">
        <v>1888.884</v>
      </c>
      <c r="U9" s="20">
        <v>1885.835</v>
      </c>
      <c r="V9" s="21">
        <v>1882.7819999999999</v>
      </c>
      <c r="W9" s="21">
        <v>153.22800000000001</v>
      </c>
      <c r="X9" s="21">
        <v>153.22800000000001</v>
      </c>
      <c r="Y9" s="21">
        <v>2036.01</v>
      </c>
      <c r="Z9" s="45">
        <v>1.1200000000000001</v>
      </c>
      <c r="AA9" s="1">
        <v>1541.2760000000001</v>
      </c>
      <c r="AB9" s="82">
        <v>1163167.1200000001</v>
      </c>
      <c r="AD9" s="75"/>
      <c r="AE9" s="21"/>
    </row>
    <row r="10" spans="1:31" x14ac:dyDescent="0.2">
      <c r="A10" s="38">
        <v>103021102</v>
      </c>
      <c r="B10" s="39" t="s">
        <v>36</v>
      </c>
      <c r="C10" s="39" t="s">
        <v>32</v>
      </c>
      <c r="D10" s="40">
        <v>69306</v>
      </c>
      <c r="E10" s="41">
        <v>16426</v>
      </c>
      <c r="F10" s="76">
        <v>0.97519999999999996</v>
      </c>
      <c r="G10" s="23">
        <v>-1.6353</v>
      </c>
      <c r="H10" s="77">
        <v>0</v>
      </c>
      <c r="I10" s="78">
        <v>0.16159999999999999</v>
      </c>
      <c r="J10" s="78">
        <v>0.15329999999999999</v>
      </c>
      <c r="K10" s="79">
        <v>445.55700000000002</v>
      </c>
      <c r="L10" s="79">
        <v>211.33600000000001</v>
      </c>
      <c r="M10" s="79">
        <v>0</v>
      </c>
      <c r="N10" s="79">
        <v>656.89300000000003</v>
      </c>
      <c r="O10" s="1">
        <v>101.55500000000001</v>
      </c>
      <c r="P10" s="80">
        <v>20.311</v>
      </c>
      <c r="Q10" s="81">
        <v>431</v>
      </c>
      <c r="R10" s="80">
        <v>258.60000000000002</v>
      </c>
      <c r="S10" s="20">
        <v>4595.2690000000002</v>
      </c>
      <c r="T10" s="20">
        <v>4277.7650000000003</v>
      </c>
      <c r="U10" s="20">
        <v>4598.8500000000004</v>
      </c>
      <c r="V10" s="21">
        <v>4490.6279999999997</v>
      </c>
      <c r="W10" s="21">
        <v>935.80399999999997</v>
      </c>
      <c r="X10" s="21">
        <v>935.80399999999997</v>
      </c>
      <c r="Y10" s="21">
        <v>5426.4319999999998</v>
      </c>
      <c r="Z10" s="45">
        <v>1.03</v>
      </c>
      <c r="AA10" s="1">
        <v>5450.6120000000001</v>
      </c>
      <c r="AB10" s="82">
        <v>4113457.06</v>
      </c>
      <c r="AD10" s="75"/>
      <c r="AE10" s="21"/>
    </row>
    <row r="11" spans="1:31" x14ac:dyDescent="0.2">
      <c r="A11" s="38">
        <v>103021252</v>
      </c>
      <c r="B11" s="39" t="s">
        <v>37</v>
      </c>
      <c r="C11" s="39" t="s">
        <v>32</v>
      </c>
      <c r="D11" s="40">
        <v>93066</v>
      </c>
      <c r="E11" s="41">
        <v>14995</v>
      </c>
      <c r="F11" s="76">
        <v>0.72619999999999996</v>
      </c>
      <c r="G11" s="23">
        <v>-1.1525000000000001</v>
      </c>
      <c r="H11" s="77">
        <v>0</v>
      </c>
      <c r="I11" s="78">
        <v>2.35E-2</v>
      </c>
      <c r="J11" s="78">
        <v>4.1399999999999999E-2</v>
      </c>
      <c r="K11" s="79">
        <v>55.045999999999999</v>
      </c>
      <c r="L11" s="79">
        <v>48.487000000000002</v>
      </c>
      <c r="M11" s="79">
        <v>0</v>
      </c>
      <c r="N11" s="79">
        <v>103.533</v>
      </c>
      <c r="O11" s="1">
        <v>76.965000000000003</v>
      </c>
      <c r="P11" s="80">
        <v>15.393000000000001</v>
      </c>
      <c r="Q11" s="81">
        <v>71</v>
      </c>
      <c r="R11" s="80">
        <v>42.6</v>
      </c>
      <c r="S11" s="20">
        <v>3903.951</v>
      </c>
      <c r="T11" s="20">
        <v>3950.5729999999999</v>
      </c>
      <c r="U11" s="20">
        <v>4004.125</v>
      </c>
      <c r="V11" s="21">
        <v>3952.8829999999998</v>
      </c>
      <c r="W11" s="21">
        <v>161.52600000000001</v>
      </c>
      <c r="X11" s="21">
        <v>161.52600000000001</v>
      </c>
      <c r="Y11" s="21">
        <v>4114.4089999999997</v>
      </c>
      <c r="Z11" s="45">
        <v>0.7</v>
      </c>
      <c r="AA11" s="1">
        <v>2091.5189999999998</v>
      </c>
      <c r="AB11" s="82">
        <v>1578423.41</v>
      </c>
      <c r="AD11" s="75"/>
      <c r="AE11" s="21"/>
    </row>
    <row r="12" spans="1:31" x14ac:dyDescent="0.2">
      <c r="A12" s="38">
        <v>103021453</v>
      </c>
      <c r="B12" s="39" t="s">
        <v>38</v>
      </c>
      <c r="C12" s="39" t="s">
        <v>32</v>
      </c>
      <c r="D12" s="40">
        <v>56875</v>
      </c>
      <c r="E12" s="41">
        <v>4468</v>
      </c>
      <c r="F12" s="76">
        <v>1.1882999999999999</v>
      </c>
      <c r="G12" s="23">
        <v>-3.6442000000000001</v>
      </c>
      <c r="H12" s="77">
        <v>0</v>
      </c>
      <c r="I12" s="78">
        <v>0.28649999999999998</v>
      </c>
      <c r="J12" s="78">
        <v>0.25829999999999997</v>
      </c>
      <c r="K12" s="79">
        <v>205.50200000000001</v>
      </c>
      <c r="L12" s="79">
        <v>92.638000000000005</v>
      </c>
      <c r="M12" s="79">
        <v>0</v>
      </c>
      <c r="N12" s="79">
        <v>298.14</v>
      </c>
      <c r="O12" s="1">
        <v>53.914000000000001</v>
      </c>
      <c r="P12" s="80">
        <v>10.782999999999999</v>
      </c>
      <c r="Q12" s="81">
        <v>74</v>
      </c>
      <c r="R12" s="80">
        <v>44.4</v>
      </c>
      <c r="S12" s="20">
        <v>1195.4770000000001</v>
      </c>
      <c r="T12" s="20">
        <v>1199.212</v>
      </c>
      <c r="U12" s="20">
        <v>1278.0920000000001</v>
      </c>
      <c r="V12" s="21">
        <v>1224.26</v>
      </c>
      <c r="W12" s="21">
        <v>353.32299999999998</v>
      </c>
      <c r="X12" s="21">
        <v>353.32299999999998</v>
      </c>
      <c r="Y12" s="21">
        <v>1577.5830000000001</v>
      </c>
      <c r="Z12" s="45">
        <v>1.57</v>
      </c>
      <c r="AA12" s="1">
        <v>2943.1880000000001</v>
      </c>
      <c r="AB12" s="82">
        <v>2221159.29</v>
      </c>
      <c r="AD12" s="75"/>
      <c r="AE12" s="21"/>
    </row>
    <row r="13" spans="1:31" x14ac:dyDescent="0.2">
      <c r="A13" s="38">
        <v>103021603</v>
      </c>
      <c r="B13" s="39" t="s">
        <v>39</v>
      </c>
      <c r="C13" s="39" t="s">
        <v>32</v>
      </c>
      <c r="D13" s="40">
        <v>60337</v>
      </c>
      <c r="E13" s="41">
        <v>7286</v>
      </c>
      <c r="F13" s="76">
        <v>1.1202000000000001</v>
      </c>
      <c r="G13" s="23">
        <v>-1.4213</v>
      </c>
      <c r="H13" s="77">
        <v>0</v>
      </c>
      <c r="I13" s="78">
        <v>0.15140000000000001</v>
      </c>
      <c r="J13" s="78">
        <v>0.2185</v>
      </c>
      <c r="K13" s="79">
        <v>124.97199999999999</v>
      </c>
      <c r="L13" s="79">
        <v>90.18</v>
      </c>
      <c r="M13" s="79">
        <v>0</v>
      </c>
      <c r="N13" s="79">
        <v>215.15199999999999</v>
      </c>
      <c r="O13" s="1">
        <v>81.628999999999991</v>
      </c>
      <c r="P13" s="80">
        <v>16.326000000000001</v>
      </c>
      <c r="Q13" s="81">
        <v>94</v>
      </c>
      <c r="R13" s="80">
        <v>56.4</v>
      </c>
      <c r="S13" s="20">
        <v>1375.74</v>
      </c>
      <c r="T13" s="20">
        <v>1423.1420000000001</v>
      </c>
      <c r="U13" s="20">
        <v>1457.2550000000001</v>
      </c>
      <c r="V13" s="21">
        <v>1418.712</v>
      </c>
      <c r="W13" s="21">
        <v>287.87799999999999</v>
      </c>
      <c r="X13" s="21">
        <v>287.87799999999999</v>
      </c>
      <c r="Y13" s="21">
        <v>1706.59</v>
      </c>
      <c r="Z13" s="45">
        <v>0.85</v>
      </c>
      <c r="AA13" s="1">
        <v>1624.9639999999999</v>
      </c>
      <c r="AB13" s="82">
        <v>1226324.6100000001</v>
      </c>
      <c r="AD13" s="75"/>
      <c r="AE13" s="21"/>
    </row>
    <row r="14" spans="1:31" x14ac:dyDescent="0.2">
      <c r="A14" s="38">
        <v>103021752</v>
      </c>
      <c r="B14" s="39" t="s">
        <v>40</v>
      </c>
      <c r="C14" s="39" t="s">
        <v>32</v>
      </c>
      <c r="D14" s="40">
        <v>76683</v>
      </c>
      <c r="E14" s="41">
        <v>15259</v>
      </c>
      <c r="F14" s="76">
        <v>0.88139999999999996</v>
      </c>
      <c r="G14" s="23">
        <v>-0.25990000000000002</v>
      </c>
      <c r="H14" s="77">
        <v>0</v>
      </c>
      <c r="I14" s="78">
        <v>2.9000000000000001E-2</v>
      </c>
      <c r="J14" s="78">
        <v>0.1356</v>
      </c>
      <c r="K14" s="79">
        <v>59.033000000000001</v>
      </c>
      <c r="L14" s="79">
        <v>138.01599999999999</v>
      </c>
      <c r="M14" s="79">
        <v>0</v>
      </c>
      <c r="N14" s="79">
        <v>197.04900000000001</v>
      </c>
      <c r="O14" s="1">
        <v>56.702000000000005</v>
      </c>
      <c r="P14" s="80">
        <v>11.34</v>
      </c>
      <c r="Q14" s="81">
        <v>256</v>
      </c>
      <c r="R14" s="80">
        <v>153.6</v>
      </c>
      <c r="S14" s="20">
        <v>3392.723</v>
      </c>
      <c r="T14" s="20">
        <v>3389.5639999999999</v>
      </c>
      <c r="U14" s="20">
        <v>3368.942</v>
      </c>
      <c r="V14" s="21">
        <v>3383.7429999999999</v>
      </c>
      <c r="W14" s="21">
        <v>361.98899999999998</v>
      </c>
      <c r="X14" s="21">
        <v>361.98899999999998</v>
      </c>
      <c r="Y14" s="21">
        <v>3745.732</v>
      </c>
      <c r="Z14" s="45">
        <v>0.8</v>
      </c>
      <c r="AA14" s="1">
        <v>2641.1909999999998</v>
      </c>
      <c r="AB14" s="82">
        <v>1993248.79</v>
      </c>
      <c r="AD14" s="75"/>
      <c r="AE14" s="21"/>
    </row>
    <row r="15" spans="1:31" x14ac:dyDescent="0.2">
      <c r="A15" s="38">
        <v>103021903</v>
      </c>
      <c r="B15" s="39" t="s">
        <v>41</v>
      </c>
      <c r="C15" s="39" t="s">
        <v>32</v>
      </c>
      <c r="D15" s="40">
        <v>37544</v>
      </c>
      <c r="E15" s="41">
        <v>2948</v>
      </c>
      <c r="F15" s="76">
        <v>1.8002</v>
      </c>
      <c r="G15" s="23">
        <v>-0.79769999999999996</v>
      </c>
      <c r="H15" s="77">
        <v>0</v>
      </c>
      <c r="I15" s="78">
        <v>0.1605</v>
      </c>
      <c r="J15" s="78">
        <v>0.41970000000000002</v>
      </c>
      <c r="K15" s="79">
        <v>93.831999999999994</v>
      </c>
      <c r="L15" s="79">
        <v>122.68300000000001</v>
      </c>
      <c r="M15" s="79">
        <v>0</v>
      </c>
      <c r="N15" s="79">
        <v>216.51499999999999</v>
      </c>
      <c r="O15" s="1">
        <v>160.64599999999999</v>
      </c>
      <c r="P15" s="80">
        <v>32.128999999999998</v>
      </c>
      <c r="Q15" s="81">
        <v>2</v>
      </c>
      <c r="R15" s="80">
        <v>1.2</v>
      </c>
      <c r="S15" s="20">
        <v>974.36800000000005</v>
      </c>
      <c r="T15" s="20">
        <v>960.50099999999998</v>
      </c>
      <c r="U15" s="20">
        <v>932.11199999999997</v>
      </c>
      <c r="V15" s="21">
        <v>955.66</v>
      </c>
      <c r="W15" s="21">
        <v>249.84399999999999</v>
      </c>
      <c r="X15" s="21">
        <v>249.84399999999999</v>
      </c>
      <c r="Y15" s="21">
        <v>1205.5039999999999</v>
      </c>
      <c r="Z15" s="45">
        <v>1.44</v>
      </c>
      <c r="AA15" s="1">
        <v>3125.0140000000001</v>
      </c>
      <c r="AB15" s="82">
        <v>2358379.37</v>
      </c>
      <c r="AD15" s="75"/>
      <c r="AE15" s="21"/>
    </row>
    <row r="16" spans="1:31" x14ac:dyDescent="0.2">
      <c r="A16" s="38">
        <v>103022103</v>
      </c>
      <c r="B16" s="39" t="s">
        <v>42</v>
      </c>
      <c r="C16" s="39" t="s">
        <v>32</v>
      </c>
      <c r="D16" s="40">
        <v>52304</v>
      </c>
      <c r="E16" s="41">
        <v>3046</v>
      </c>
      <c r="F16" s="76">
        <v>1.2922</v>
      </c>
      <c r="G16" s="23">
        <v>0.10580000000000001</v>
      </c>
      <c r="H16" s="77">
        <v>0</v>
      </c>
      <c r="I16" s="78">
        <v>7.7899999999999997E-2</v>
      </c>
      <c r="J16" s="78">
        <v>0.3105</v>
      </c>
      <c r="K16" s="79">
        <v>26.550999999999998</v>
      </c>
      <c r="L16" s="79">
        <v>52.914000000000001</v>
      </c>
      <c r="M16" s="79">
        <v>0</v>
      </c>
      <c r="N16" s="79">
        <v>79.465000000000003</v>
      </c>
      <c r="O16" s="1">
        <v>34.884</v>
      </c>
      <c r="P16" s="80">
        <v>6.9770000000000003</v>
      </c>
      <c r="Q16" s="81">
        <v>57</v>
      </c>
      <c r="R16" s="80">
        <v>34.200000000000003</v>
      </c>
      <c r="S16" s="20">
        <v>568.05100000000004</v>
      </c>
      <c r="T16" s="20">
        <v>591.20699999999999</v>
      </c>
      <c r="U16" s="20">
        <v>631.38900000000001</v>
      </c>
      <c r="V16" s="21">
        <v>596.88199999999995</v>
      </c>
      <c r="W16" s="21">
        <v>120.642</v>
      </c>
      <c r="X16" s="21">
        <v>120.642</v>
      </c>
      <c r="Y16" s="21">
        <v>717.524</v>
      </c>
      <c r="Z16" s="45">
        <v>0.92</v>
      </c>
      <c r="AA16" s="1">
        <v>853.01</v>
      </c>
      <c r="AB16" s="82">
        <v>643747.9</v>
      </c>
      <c r="AD16" s="75"/>
      <c r="AE16" s="21"/>
    </row>
    <row r="17" spans="1:31" x14ac:dyDescent="0.2">
      <c r="A17" s="38">
        <v>103022253</v>
      </c>
      <c r="B17" s="39" t="s">
        <v>43</v>
      </c>
      <c r="C17" s="39" t="s">
        <v>32</v>
      </c>
      <c r="D17" s="40">
        <v>78155</v>
      </c>
      <c r="E17" s="41">
        <v>6465</v>
      </c>
      <c r="F17" s="76">
        <v>0.86480000000000001</v>
      </c>
      <c r="G17" s="23">
        <v>0.58599999999999997</v>
      </c>
      <c r="H17" s="77">
        <v>0</v>
      </c>
      <c r="I17" s="78">
        <v>0.155</v>
      </c>
      <c r="J17" s="78">
        <v>0.155</v>
      </c>
      <c r="K17" s="79">
        <v>172.23</v>
      </c>
      <c r="L17" s="79">
        <v>86.114999999999995</v>
      </c>
      <c r="M17" s="79">
        <v>0</v>
      </c>
      <c r="N17" s="79">
        <v>258.34500000000003</v>
      </c>
      <c r="O17" s="1">
        <v>35.406999999999996</v>
      </c>
      <c r="P17" s="80">
        <v>7.0810000000000004</v>
      </c>
      <c r="Q17" s="81">
        <v>11</v>
      </c>
      <c r="R17" s="80">
        <v>6.6</v>
      </c>
      <c r="S17" s="20">
        <v>1851.9349999999999</v>
      </c>
      <c r="T17" s="20">
        <v>1886.1590000000001</v>
      </c>
      <c r="U17" s="20">
        <v>1891.521</v>
      </c>
      <c r="V17" s="21">
        <v>1876.538</v>
      </c>
      <c r="W17" s="21">
        <v>272.02600000000001</v>
      </c>
      <c r="X17" s="21">
        <v>272.02600000000001</v>
      </c>
      <c r="Y17" s="21">
        <v>2148.5639999999999</v>
      </c>
      <c r="Z17" s="45">
        <v>0.9</v>
      </c>
      <c r="AA17" s="1">
        <v>1672.27</v>
      </c>
      <c r="AB17" s="82">
        <v>1262025.4099999999</v>
      </c>
      <c r="AD17" s="75"/>
      <c r="AE17" s="21"/>
    </row>
    <row r="18" spans="1:31" x14ac:dyDescent="0.2">
      <c r="A18" s="38">
        <v>103022503</v>
      </c>
      <c r="B18" s="39" t="s">
        <v>44</v>
      </c>
      <c r="C18" s="39" t="s">
        <v>32</v>
      </c>
      <c r="D18" s="40">
        <v>37478</v>
      </c>
      <c r="E18" s="41">
        <v>2138</v>
      </c>
      <c r="F18" s="76">
        <v>1.8033999999999999</v>
      </c>
      <c r="G18" s="23">
        <v>-1.5455000000000001</v>
      </c>
      <c r="H18" s="77">
        <v>0</v>
      </c>
      <c r="I18" s="78">
        <v>0.35720000000000002</v>
      </c>
      <c r="J18" s="78">
        <v>0.42059999999999997</v>
      </c>
      <c r="K18" s="79">
        <v>198.721</v>
      </c>
      <c r="L18" s="79">
        <v>116.996</v>
      </c>
      <c r="M18" s="79">
        <v>99.36</v>
      </c>
      <c r="N18" s="79">
        <v>415.077</v>
      </c>
      <c r="O18" s="1">
        <v>226.55799999999999</v>
      </c>
      <c r="P18" s="80">
        <v>45.311999999999998</v>
      </c>
      <c r="Q18" s="81">
        <v>51</v>
      </c>
      <c r="R18" s="80">
        <v>30.6</v>
      </c>
      <c r="S18" s="20">
        <v>927.21400000000006</v>
      </c>
      <c r="T18" s="20">
        <v>902.33399999999995</v>
      </c>
      <c r="U18" s="20">
        <v>940.58900000000006</v>
      </c>
      <c r="V18" s="21">
        <v>923.37900000000002</v>
      </c>
      <c r="W18" s="21">
        <v>490.98899999999998</v>
      </c>
      <c r="X18" s="21">
        <v>490.98899999999998</v>
      </c>
      <c r="Y18" s="21">
        <v>1414.3679999999999</v>
      </c>
      <c r="Z18" s="45">
        <v>1.39</v>
      </c>
      <c r="AA18" s="1">
        <v>3545.433</v>
      </c>
      <c r="AB18" s="82">
        <v>2675660.35</v>
      </c>
      <c r="AD18" s="75"/>
      <c r="AE18" s="21"/>
    </row>
    <row r="19" spans="1:31" x14ac:dyDescent="0.2">
      <c r="A19" s="38">
        <v>103022803</v>
      </c>
      <c r="B19" s="39" t="s">
        <v>45</v>
      </c>
      <c r="C19" s="39" t="s">
        <v>32</v>
      </c>
      <c r="D19" s="40">
        <v>43394</v>
      </c>
      <c r="E19" s="41">
        <v>6682</v>
      </c>
      <c r="F19" s="76">
        <v>1.5575000000000001</v>
      </c>
      <c r="G19" s="23">
        <v>-0.13830000000000001</v>
      </c>
      <c r="H19" s="77">
        <v>0</v>
      </c>
      <c r="I19" s="78">
        <v>0.34329999999999999</v>
      </c>
      <c r="J19" s="78">
        <v>0.20200000000000001</v>
      </c>
      <c r="K19" s="79">
        <v>344.70299999999997</v>
      </c>
      <c r="L19" s="79">
        <v>101.413</v>
      </c>
      <c r="M19" s="79">
        <v>172.351</v>
      </c>
      <c r="N19" s="79">
        <v>618.46699999999998</v>
      </c>
      <c r="O19" s="1">
        <v>230.10799999999998</v>
      </c>
      <c r="P19" s="80">
        <v>46.021999999999998</v>
      </c>
      <c r="Q19" s="81">
        <v>19</v>
      </c>
      <c r="R19" s="80">
        <v>11.4</v>
      </c>
      <c r="S19" s="20">
        <v>1673.4760000000001</v>
      </c>
      <c r="T19" s="20">
        <v>1744.277</v>
      </c>
      <c r="U19" s="20">
        <v>1788.1279999999999</v>
      </c>
      <c r="V19" s="21">
        <v>1735.2940000000001</v>
      </c>
      <c r="W19" s="21">
        <v>675.88900000000001</v>
      </c>
      <c r="X19" s="21">
        <v>675.88900000000001</v>
      </c>
      <c r="Y19" s="21">
        <v>2411.183</v>
      </c>
      <c r="Z19" s="45">
        <v>1.67</v>
      </c>
      <c r="AA19" s="1">
        <v>6271.5469999999996</v>
      </c>
      <c r="AB19" s="82">
        <v>4732998.66</v>
      </c>
      <c r="AD19" s="75"/>
      <c r="AE19" s="21"/>
    </row>
    <row r="20" spans="1:31" x14ac:dyDescent="0.2">
      <c r="A20" s="38">
        <v>103023153</v>
      </c>
      <c r="B20" s="39" t="s">
        <v>46</v>
      </c>
      <c r="C20" s="39" t="s">
        <v>32</v>
      </c>
      <c r="D20" s="40">
        <v>65520</v>
      </c>
      <c r="E20" s="41">
        <v>7468</v>
      </c>
      <c r="F20" s="76">
        <v>1.0315000000000001</v>
      </c>
      <c r="G20" s="23">
        <v>0.50019999999999998</v>
      </c>
      <c r="H20" s="77">
        <v>0</v>
      </c>
      <c r="I20" s="78">
        <v>9.1499999999999998E-2</v>
      </c>
      <c r="J20" s="78">
        <v>0.12429999999999999</v>
      </c>
      <c r="K20" s="79">
        <v>130.50399999999999</v>
      </c>
      <c r="L20" s="79">
        <v>88.643000000000001</v>
      </c>
      <c r="M20" s="79">
        <v>0</v>
      </c>
      <c r="N20" s="79">
        <v>219.14699999999999</v>
      </c>
      <c r="O20" s="1">
        <v>51.965999999999994</v>
      </c>
      <c r="P20" s="80">
        <v>10.393000000000001</v>
      </c>
      <c r="Q20" s="81">
        <v>6</v>
      </c>
      <c r="R20" s="80">
        <v>3.6</v>
      </c>
      <c r="S20" s="20">
        <v>2377.1210000000001</v>
      </c>
      <c r="T20" s="20">
        <v>2342.6489999999999</v>
      </c>
      <c r="U20" s="20">
        <v>2338.7620000000002</v>
      </c>
      <c r="V20" s="21">
        <v>2352.8440000000001</v>
      </c>
      <c r="W20" s="21">
        <v>233.14</v>
      </c>
      <c r="X20" s="21">
        <v>233.14</v>
      </c>
      <c r="Y20" s="21">
        <v>2585.9839999999999</v>
      </c>
      <c r="Z20" s="45">
        <v>1.2</v>
      </c>
      <c r="AA20" s="1">
        <v>3200.931</v>
      </c>
      <c r="AB20" s="82">
        <v>2415672.2599999998</v>
      </c>
      <c r="AD20" s="75"/>
      <c r="AE20" s="21"/>
    </row>
    <row r="21" spans="1:31" x14ac:dyDescent="0.2">
      <c r="A21" s="38">
        <v>103023912</v>
      </c>
      <c r="B21" s="39" t="s">
        <v>47</v>
      </c>
      <c r="C21" s="39" t="s">
        <v>32</v>
      </c>
      <c r="D21" s="40">
        <v>98661</v>
      </c>
      <c r="E21" s="41">
        <v>11942</v>
      </c>
      <c r="F21" s="76">
        <v>0.68500000000000005</v>
      </c>
      <c r="G21" s="23">
        <v>-2.3099999999999999E-2</v>
      </c>
      <c r="H21" s="77">
        <v>0</v>
      </c>
      <c r="I21" s="78">
        <v>6.93E-2</v>
      </c>
      <c r="J21" s="78">
        <v>0.1046</v>
      </c>
      <c r="K21" s="79">
        <v>175.11699999999999</v>
      </c>
      <c r="L21" s="79">
        <v>132.15899999999999</v>
      </c>
      <c r="M21" s="79">
        <v>0</v>
      </c>
      <c r="N21" s="79">
        <v>307.27600000000001</v>
      </c>
      <c r="O21" s="1">
        <v>53.748000000000005</v>
      </c>
      <c r="P21" s="80">
        <v>10.75</v>
      </c>
      <c r="Q21" s="81">
        <v>57</v>
      </c>
      <c r="R21" s="80">
        <v>34.200000000000003</v>
      </c>
      <c r="S21" s="20">
        <v>4211.5649999999996</v>
      </c>
      <c r="T21" s="20">
        <v>4151.04</v>
      </c>
      <c r="U21" s="20">
        <v>4140.6220000000003</v>
      </c>
      <c r="V21" s="21">
        <v>4167.7420000000002</v>
      </c>
      <c r="W21" s="21">
        <v>352.226</v>
      </c>
      <c r="X21" s="21">
        <v>352.226</v>
      </c>
      <c r="Y21" s="21">
        <v>4519.9679999999998</v>
      </c>
      <c r="Z21" s="45">
        <v>1.03</v>
      </c>
      <c r="AA21" s="1">
        <v>3189.0630000000001</v>
      </c>
      <c r="AB21" s="82">
        <v>2406715.75</v>
      </c>
      <c r="AD21" s="75"/>
      <c r="AE21" s="21"/>
    </row>
    <row r="22" spans="1:31" x14ac:dyDescent="0.2">
      <c r="A22" s="38">
        <v>103024102</v>
      </c>
      <c r="B22" s="39" t="s">
        <v>48</v>
      </c>
      <c r="C22" s="39" t="s">
        <v>32</v>
      </c>
      <c r="D22" s="40">
        <v>68567</v>
      </c>
      <c r="E22" s="41">
        <v>13814</v>
      </c>
      <c r="F22" s="76">
        <v>0.98570000000000002</v>
      </c>
      <c r="G22" s="23">
        <v>-0.28899999999999998</v>
      </c>
      <c r="H22" s="77">
        <v>0</v>
      </c>
      <c r="I22" s="78">
        <v>0.14460000000000001</v>
      </c>
      <c r="J22" s="78">
        <v>0.14810000000000001</v>
      </c>
      <c r="K22" s="79">
        <v>316.52499999999998</v>
      </c>
      <c r="L22" s="79">
        <v>162.09299999999999</v>
      </c>
      <c r="M22" s="79">
        <v>0</v>
      </c>
      <c r="N22" s="79">
        <v>478.61799999999999</v>
      </c>
      <c r="O22" s="1">
        <v>207.60900000000001</v>
      </c>
      <c r="P22" s="80">
        <v>41.521999999999998</v>
      </c>
      <c r="Q22" s="81">
        <v>91</v>
      </c>
      <c r="R22" s="80">
        <v>54.6</v>
      </c>
      <c r="S22" s="20">
        <v>3648.277</v>
      </c>
      <c r="T22" s="20">
        <v>3618.3609999999999</v>
      </c>
      <c r="U22" s="20">
        <v>3650.0590000000002</v>
      </c>
      <c r="V22" s="21">
        <v>3638.8989999999999</v>
      </c>
      <c r="W22" s="21">
        <v>574.74</v>
      </c>
      <c r="X22" s="21">
        <v>574.74</v>
      </c>
      <c r="Y22" s="21">
        <v>4213.6390000000001</v>
      </c>
      <c r="Z22" s="45">
        <v>1.07</v>
      </c>
      <c r="AA22" s="1">
        <v>4444.1210000000001</v>
      </c>
      <c r="AB22" s="82">
        <v>3353880.43</v>
      </c>
      <c r="AD22" s="75"/>
      <c r="AE22" s="21"/>
    </row>
    <row r="23" spans="1:31" x14ac:dyDescent="0.2">
      <c r="A23" s="38">
        <v>103024603</v>
      </c>
      <c r="B23" s="39" t="s">
        <v>49</v>
      </c>
      <c r="C23" s="39" t="s">
        <v>32</v>
      </c>
      <c r="D23" s="40">
        <v>106917</v>
      </c>
      <c r="E23" s="41">
        <v>6986</v>
      </c>
      <c r="F23" s="76">
        <v>0.6321</v>
      </c>
      <c r="G23" s="23">
        <v>-0.13189999999999999</v>
      </c>
      <c r="H23" s="77">
        <v>0</v>
      </c>
      <c r="I23" s="78">
        <v>2.6200000000000001E-2</v>
      </c>
      <c r="J23" s="78">
        <v>5.5199999999999999E-2</v>
      </c>
      <c r="K23" s="79">
        <v>41.896999999999998</v>
      </c>
      <c r="L23" s="79">
        <v>44.136000000000003</v>
      </c>
      <c r="M23" s="79">
        <v>0</v>
      </c>
      <c r="N23" s="79">
        <v>86.033000000000001</v>
      </c>
      <c r="O23" s="1">
        <v>49.415999999999997</v>
      </c>
      <c r="P23" s="80">
        <v>9.8829999999999991</v>
      </c>
      <c r="Q23" s="81">
        <v>16</v>
      </c>
      <c r="R23" s="80">
        <v>9.6</v>
      </c>
      <c r="S23" s="20">
        <v>2665.1880000000001</v>
      </c>
      <c r="T23" s="20">
        <v>2678.2310000000002</v>
      </c>
      <c r="U23" s="20">
        <v>2741.9580000000001</v>
      </c>
      <c r="V23" s="21">
        <v>2695.1260000000002</v>
      </c>
      <c r="W23" s="21">
        <v>105.51600000000001</v>
      </c>
      <c r="X23" s="21">
        <v>105.51600000000001</v>
      </c>
      <c r="Y23" s="21">
        <v>2800.6419999999998</v>
      </c>
      <c r="Z23" s="45">
        <v>0.92</v>
      </c>
      <c r="AA23" s="1">
        <v>1628.663</v>
      </c>
      <c r="AB23" s="82">
        <v>1229116.17</v>
      </c>
      <c r="AD23" s="75"/>
      <c r="AE23" s="21"/>
    </row>
    <row r="24" spans="1:31" x14ac:dyDescent="0.2">
      <c r="A24" s="38">
        <v>103024753</v>
      </c>
      <c r="B24" s="39" t="s">
        <v>50</v>
      </c>
      <c r="C24" s="39" t="s">
        <v>32</v>
      </c>
      <c r="D24" s="40">
        <v>49911</v>
      </c>
      <c r="E24" s="41">
        <v>9183</v>
      </c>
      <c r="F24" s="76">
        <v>1.3542000000000001</v>
      </c>
      <c r="G24" s="23">
        <v>0.2311</v>
      </c>
      <c r="H24" s="77">
        <v>0</v>
      </c>
      <c r="I24" s="78">
        <v>0.19639999999999999</v>
      </c>
      <c r="J24" s="78">
        <v>0.27279999999999999</v>
      </c>
      <c r="K24" s="79">
        <v>269.55099999999999</v>
      </c>
      <c r="L24" s="79">
        <v>187.20400000000001</v>
      </c>
      <c r="M24" s="79">
        <v>0</v>
      </c>
      <c r="N24" s="79">
        <v>456.755</v>
      </c>
      <c r="O24" s="1">
        <v>113.22099999999999</v>
      </c>
      <c r="P24" s="80">
        <v>22.643999999999998</v>
      </c>
      <c r="Q24" s="81">
        <v>8</v>
      </c>
      <c r="R24" s="80">
        <v>4.8</v>
      </c>
      <c r="S24" s="20">
        <v>2287.4360000000001</v>
      </c>
      <c r="T24" s="20">
        <v>2354.6979999999999</v>
      </c>
      <c r="U24" s="20">
        <v>2436.9749999999999</v>
      </c>
      <c r="V24" s="21">
        <v>2359.703</v>
      </c>
      <c r="W24" s="21">
        <v>484.19900000000001</v>
      </c>
      <c r="X24" s="21">
        <v>484.19900000000001</v>
      </c>
      <c r="Y24" s="21">
        <v>2843.902</v>
      </c>
      <c r="Z24" s="45">
        <v>1.28</v>
      </c>
      <c r="AA24" s="1">
        <v>4929.5510000000004</v>
      </c>
      <c r="AB24" s="82">
        <v>3720223.78</v>
      </c>
      <c r="AD24" s="75"/>
      <c r="AE24" s="21"/>
    </row>
    <row r="25" spans="1:31" x14ac:dyDescent="0.2">
      <c r="A25" s="38">
        <v>103025002</v>
      </c>
      <c r="B25" s="39" t="s">
        <v>51</v>
      </c>
      <c r="C25" s="39" t="s">
        <v>32</v>
      </c>
      <c r="D25" s="40">
        <v>66552</v>
      </c>
      <c r="E25" s="41">
        <v>10021</v>
      </c>
      <c r="F25" s="76">
        <v>1.0156000000000001</v>
      </c>
      <c r="G25" s="23">
        <v>-1.5976999999999999</v>
      </c>
      <c r="H25" s="77">
        <v>0</v>
      </c>
      <c r="I25" s="78">
        <v>5.3199999999999997E-2</v>
      </c>
      <c r="J25" s="78">
        <v>0.25359999999999999</v>
      </c>
      <c r="K25" s="79">
        <v>61.438000000000002</v>
      </c>
      <c r="L25" s="79">
        <v>146.434</v>
      </c>
      <c r="M25" s="79">
        <v>0</v>
      </c>
      <c r="N25" s="79">
        <v>207.87200000000001</v>
      </c>
      <c r="O25" s="1">
        <v>74.119</v>
      </c>
      <c r="P25" s="80">
        <v>14.824</v>
      </c>
      <c r="Q25" s="81">
        <v>78</v>
      </c>
      <c r="R25" s="80">
        <v>46.8</v>
      </c>
      <c r="S25" s="20">
        <v>1924.7339999999999</v>
      </c>
      <c r="T25" s="20">
        <v>1984.8910000000001</v>
      </c>
      <c r="U25" s="20">
        <v>1987.675</v>
      </c>
      <c r="V25" s="21">
        <v>1965.7670000000001</v>
      </c>
      <c r="W25" s="21">
        <v>269.49599999999998</v>
      </c>
      <c r="X25" s="21">
        <v>269.49599999999998</v>
      </c>
      <c r="Y25" s="21">
        <v>2235.2629999999999</v>
      </c>
      <c r="Z25" s="45">
        <v>0.87</v>
      </c>
      <c r="AA25" s="1">
        <v>1975.0160000000001</v>
      </c>
      <c r="AB25" s="82">
        <v>1490501.16</v>
      </c>
      <c r="AD25" s="75"/>
      <c r="AE25" s="21"/>
    </row>
    <row r="26" spans="1:31" x14ac:dyDescent="0.2">
      <c r="A26" s="38">
        <v>103026002</v>
      </c>
      <c r="B26" s="39" t="s">
        <v>52</v>
      </c>
      <c r="C26" s="39" t="s">
        <v>32</v>
      </c>
      <c r="D26" s="40">
        <v>38558</v>
      </c>
      <c r="E26" s="41">
        <v>13773</v>
      </c>
      <c r="F26" s="76">
        <v>1.7528999999999999</v>
      </c>
      <c r="G26" s="23">
        <v>-0.74450000000000005</v>
      </c>
      <c r="H26" s="77">
        <v>0</v>
      </c>
      <c r="I26" s="78">
        <v>0.3236</v>
      </c>
      <c r="J26" s="78">
        <v>0.22320000000000001</v>
      </c>
      <c r="K26" s="79">
        <v>735.97799999999995</v>
      </c>
      <c r="L26" s="79">
        <v>253.81700000000001</v>
      </c>
      <c r="M26" s="79">
        <v>367.98899999999998</v>
      </c>
      <c r="N26" s="79">
        <v>1357.7840000000001</v>
      </c>
      <c r="O26" s="1">
        <v>684.48500000000001</v>
      </c>
      <c r="P26" s="80">
        <v>136.89699999999999</v>
      </c>
      <c r="Q26" s="81">
        <v>53</v>
      </c>
      <c r="R26" s="80">
        <v>31.8</v>
      </c>
      <c r="S26" s="20">
        <v>3790.5740000000001</v>
      </c>
      <c r="T26" s="20">
        <v>3827.942</v>
      </c>
      <c r="U26" s="20">
        <v>3826.4740000000002</v>
      </c>
      <c r="V26" s="21">
        <v>3814.9969999999998</v>
      </c>
      <c r="W26" s="21">
        <v>1526.481</v>
      </c>
      <c r="X26" s="21">
        <v>1526.481</v>
      </c>
      <c r="Y26" s="21">
        <v>5341.4780000000001</v>
      </c>
      <c r="Z26" s="45">
        <v>1.42</v>
      </c>
      <c r="AA26" s="1">
        <v>13295.569</v>
      </c>
      <c r="AB26" s="82">
        <v>10033873.67</v>
      </c>
      <c r="AD26" s="75"/>
      <c r="AE26" s="21"/>
    </row>
    <row r="27" spans="1:31" x14ac:dyDescent="0.2">
      <c r="A27" s="38">
        <v>103026303</v>
      </c>
      <c r="B27" s="39" t="s">
        <v>53</v>
      </c>
      <c r="C27" s="39" t="s">
        <v>32</v>
      </c>
      <c r="D27" s="40">
        <v>84688</v>
      </c>
      <c r="E27" s="41">
        <v>12284</v>
      </c>
      <c r="F27" s="76">
        <v>0.79810000000000003</v>
      </c>
      <c r="G27" s="23">
        <v>-3.5200000000000002E-2</v>
      </c>
      <c r="H27" s="77">
        <v>0</v>
      </c>
      <c r="I27" s="78">
        <v>8.2299999999999998E-2</v>
      </c>
      <c r="J27" s="78">
        <v>0.127</v>
      </c>
      <c r="K27" s="79">
        <v>154.40299999999999</v>
      </c>
      <c r="L27" s="79">
        <v>119.133</v>
      </c>
      <c r="M27" s="79">
        <v>0</v>
      </c>
      <c r="N27" s="79">
        <v>273.536</v>
      </c>
      <c r="O27" s="1">
        <v>82.727000000000004</v>
      </c>
      <c r="P27" s="80">
        <v>16.545000000000002</v>
      </c>
      <c r="Q27" s="81">
        <v>43</v>
      </c>
      <c r="R27" s="80">
        <v>25.8</v>
      </c>
      <c r="S27" s="20">
        <v>3126.8380000000002</v>
      </c>
      <c r="T27" s="20">
        <v>3079.6869999999999</v>
      </c>
      <c r="U27" s="20">
        <v>3059.9</v>
      </c>
      <c r="V27" s="21">
        <v>3088.808</v>
      </c>
      <c r="W27" s="21">
        <v>315.88099999999997</v>
      </c>
      <c r="X27" s="21">
        <v>315.88099999999997</v>
      </c>
      <c r="Y27" s="21">
        <v>3404.6889999999999</v>
      </c>
      <c r="Z27" s="45">
        <v>0.97</v>
      </c>
      <c r="AA27" s="1">
        <v>2635.7640000000001</v>
      </c>
      <c r="AB27" s="82">
        <v>1989153.15</v>
      </c>
      <c r="AD27" s="75"/>
      <c r="AE27" s="21"/>
    </row>
    <row r="28" spans="1:31" x14ac:dyDescent="0.2">
      <c r="A28" s="38">
        <v>103026343</v>
      </c>
      <c r="B28" s="39" t="s">
        <v>54</v>
      </c>
      <c r="C28" s="39" t="s">
        <v>32</v>
      </c>
      <c r="D28" s="40">
        <v>89860</v>
      </c>
      <c r="E28" s="41">
        <v>11239</v>
      </c>
      <c r="F28" s="76">
        <v>0.75209999999999999</v>
      </c>
      <c r="G28" s="23">
        <v>-0.18679999999999999</v>
      </c>
      <c r="H28" s="77">
        <v>0</v>
      </c>
      <c r="I28" s="78">
        <v>3.9899999999999998E-2</v>
      </c>
      <c r="J28" s="78">
        <v>6.0400000000000002E-2</v>
      </c>
      <c r="K28" s="79">
        <v>97.477000000000004</v>
      </c>
      <c r="L28" s="79">
        <v>73.78</v>
      </c>
      <c r="M28" s="79">
        <v>0</v>
      </c>
      <c r="N28" s="79">
        <v>171.25700000000001</v>
      </c>
      <c r="O28" s="1">
        <v>66.974000000000004</v>
      </c>
      <c r="P28" s="80">
        <v>13.395</v>
      </c>
      <c r="Q28" s="81">
        <v>213</v>
      </c>
      <c r="R28" s="80">
        <v>127.8</v>
      </c>
      <c r="S28" s="20">
        <v>4071.7310000000002</v>
      </c>
      <c r="T28" s="20">
        <v>4067.0349999999999</v>
      </c>
      <c r="U28" s="20">
        <v>4066.2669999999998</v>
      </c>
      <c r="V28" s="21">
        <v>4068.3440000000001</v>
      </c>
      <c r="W28" s="21">
        <v>312.452</v>
      </c>
      <c r="X28" s="21">
        <v>312.452</v>
      </c>
      <c r="Y28" s="21">
        <v>4380.7960000000003</v>
      </c>
      <c r="Z28" s="45">
        <v>1.1599999999999999</v>
      </c>
      <c r="AA28" s="1">
        <v>3821.9639999999999</v>
      </c>
      <c r="AB28" s="82">
        <v>2884352.22</v>
      </c>
      <c r="AD28" s="75"/>
      <c r="AE28" s="21"/>
    </row>
    <row r="29" spans="1:31" x14ac:dyDescent="0.2">
      <c r="A29" s="38">
        <v>103026402</v>
      </c>
      <c r="B29" s="39" t="s">
        <v>55</v>
      </c>
      <c r="C29" s="39" t="s">
        <v>32</v>
      </c>
      <c r="D29" s="40">
        <v>107914</v>
      </c>
      <c r="E29" s="41">
        <v>13700</v>
      </c>
      <c r="F29" s="76">
        <v>0.62629999999999997</v>
      </c>
      <c r="G29" s="23">
        <v>-4.1475999999999997</v>
      </c>
      <c r="H29" s="77">
        <v>0</v>
      </c>
      <c r="I29" s="78">
        <v>2.35E-2</v>
      </c>
      <c r="J29" s="78">
        <v>3.4099999999999998E-2</v>
      </c>
      <c r="K29" s="79">
        <v>74.311000000000007</v>
      </c>
      <c r="L29" s="79">
        <v>53.914999999999999</v>
      </c>
      <c r="M29" s="79">
        <v>0</v>
      </c>
      <c r="N29" s="79">
        <v>128.226</v>
      </c>
      <c r="O29" s="1">
        <v>37.464000000000006</v>
      </c>
      <c r="P29" s="80">
        <v>7.4930000000000003</v>
      </c>
      <c r="Q29" s="81">
        <v>131</v>
      </c>
      <c r="R29" s="80">
        <v>78.599999999999994</v>
      </c>
      <c r="S29" s="20">
        <v>5270.2820000000002</v>
      </c>
      <c r="T29" s="20">
        <v>5244.1580000000004</v>
      </c>
      <c r="U29" s="20">
        <v>5379.8149999999996</v>
      </c>
      <c r="V29" s="21">
        <v>5298.085</v>
      </c>
      <c r="W29" s="21">
        <v>214.31899999999999</v>
      </c>
      <c r="X29" s="21">
        <v>214.31899999999999</v>
      </c>
      <c r="Y29" s="21">
        <v>5512.4040000000005</v>
      </c>
      <c r="Z29" s="45">
        <v>0.95</v>
      </c>
      <c r="AA29" s="1">
        <v>3279.7979999999998</v>
      </c>
      <c r="AB29" s="82">
        <v>2475191.46</v>
      </c>
      <c r="AD29" s="75"/>
      <c r="AE29" s="21"/>
    </row>
    <row r="30" spans="1:31" x14ac:dyDescent="0.2">
      <c r="A30" s="38">
        <v>103026852</v>
      </c>
      <c r="B30" s="39" t="s">
        <v>56</v>
      </c>
      <c r="C30" s="39" t="s">
        <v>32</v>
      </c>
      <c r="D30" s="40">
        <v>110781</v>
      </c>
      <c r="E30" s="41">
        <v>21867</v>
      </c>
      <c r="F30" s="76">
        <v>0.61009999999999998</v>
      </c>
      <c r="G30" s="23">
        <v>-0.71709999999999996</v>
      </c>
      <c r="H30" s="77">
        <v>0</v>
      </c>
      <c r="I30" s="78">
        <v>4.4200000000000003E-2</v>
      </c>
      <c r="J30" s="78">
        <v>5.5599999999999997E-2</v>
      </c>
      <c r="K30" s="79">
        <v>221.93600000000001</v>
      </c>
      <c r="L30" s="79">
        <v>139.589</v>
      </c>
      <c r="M30" s="79">
        <v>0</v>
      </c>
      <c r="N30" s="79">
        <v>361.52499999999998</v>
      </c>
      <c r="O30" s="1">
        <v>124.95100000000001</v>
      </c>
      <c r="P30" s="80">
        <v>24.99</v>
      </c>
      <c r="Q30" s="81">
        <v>178</v>
      </c>
      <c r="R30" s="80">
        <v>106.8</v>
      </c>
      <c r="S30" s="20">
        <v>8368.634</v>
      </c>
      <c r="T30" s="20">
        <v>8414.1779999999999</v>
      </c>
      <c r="U30" s="20">
        <v>8424.1759999999995</v>
      </c>
      <c r="V30" s="21">
        <v>8402.3289999999997</v>
      </c>
      <c r="W30" s="21">
        <v>493.315</v>
      </c>
      <c r="X30" s="21">
        <v>493.315</v>
      </c>
      <c r="Y30" s="21">
        <v>8895.6440000000002</v>
      </c>
      <c r="Z30" s="45">
        <v>0.99</v>
      </c>
      <c r="AA30" s="1">
        <v>5372.96</v>
      </c>
      <c r="AB30" s="82">
        <v>4054854.81</v>
      </c>
      <c r="AD30" s="75"/>
      <c r="AE30" s="21"/>
    </row>
    <row r="31" spans="1:31" x14ac:dyDescent="0.2">
      <c r="A31" s="38">
        <v>103026902</v>
      </c>
      <c r="B31" s="39" t="s">
        <v>58</v>
      </c>
      <c r="C31" s="39" t="s">
        <v>32</v>
      </c>
      <c r="D31" s="40">
        <v>77569</v>
      </c>
      <c r="E31" s="41">
        <v>17354</v>
      </c>
      <c r="F31" s="76">
        <v>0.87129999999999996</v>
      </c>
      <c r="G31" s="23">
        <v>-1.0224</v>
      </c>
      <c r="H31" s="77">
        <v>0</v>
      </c>
      <c r="I31" s="78">
        <v>5.8599999999999999E-2</v>
      </c>
      <c r="J31" s="78">
        <v>7.7200000000000005E-2</v>
      </c>
      <c r="K31" s="79">
        <v>163.65899999999999</v>
      </c>
      <c r="L31" s="79">
        <v>107.803</v>
      </c>
      <c r="M31" s="79">
        <v>0</v>
      </c>
      <c r="N31" s="79">
        <v>271.46199999999999</v>
      </c>
      <c r="O31" s="1">
        <v>79.082999999999998</v>
      </c>
      <c r="P31" s="80">
        <v>15.817</v>
      </c>
      <c r="Q31" s="81">
        <v>171</v>
      </c>
      <c r="R31" s="80">
        <v>102.6</v>
      </c>
      <c r="S31" s="20">
        <v>4654.701</v>
      </c>
      <c r="T31" s="20">
        <v>4691.7979999999998</v>
      </c>
      <c r="U31" s="20">
        <v>4583.2380000000003</v>
      </c>
      <c r="V31" s="21">
        <v>4643.2460000000001</v>
      </c>
      <c r="W31" s="21">
        <v>389.87900000000002</v>
      </c>
      <c r="X31" s="21">
        <v>389.87900000000002</v>
      </c>
      <c r="Y31" s="21">
        <v>5033.125</v>
      </c>
      <c r="Z31" s="45">
        <v>0.99</v>
      </c>
      <c r="AA31" s="1">
        <v>4341.5079999999998</v>
      </c>
      <c r="AB31" s="82">
        <v>3276440.65</v>
      </c>
      <c r="AD31" s="75"/>
      <c r="AE31" s="21"/>
    </row>
    <row r="32" spans="1:31" x14ac:dyDescent="0.2">
      <c r="A32" s="38">
        <v>103026873</v>
      </c>
      <c r="B32" s="39" t="s">
        <v>57</v>
      </c>
      <c r="C32" s="39" t="s">
        <v>32</v>
      </c>
      <c r="D32" s="40">
        <v>49541</v>
      </c>
      <c r="E32" s="41">
        <v>7050</v>
      </c>
      <c r="F32" s="76">
        <v>1.3643000000000001</v>
      </c>
      <c r="G32" s="23">
        <v>-2.4218000000000002</v>
      </c>
      <c r="H32" s="77">
        <v>0</v>
      </c>
      <c r="I32" s="78">
        <v>0.13800000000000001</v>
      </c>
      <c r="J32" s="78">
        <v>8.2799999999999999E-2</v>
      </c>
      <c r="K32" s="79">
        <v>91.781000000000006</v>
      </c>
      <c r="L32" s="79">
        <v>27.533999999999999</v>
      </c>
      <c r="M32" s="79">
        <v>0</v>
      </c>
      <c r="N32" s="79">
        <v>119.315</v>
      </c>
      <c r="O32" s="1">
        <v>73.203999999999979</v>
      </c>
      <c r="P32" s="80">
        <v>14.641</v>
      </c>
      <c r="Q32" s="81">
        <v>24</v>
      </c>
      <c r="R32" s="80">
        <v>14.4</v>
      </c>
      <c r="S32" s="20">
        <v>1108.462</v>
      </c>
      <c r="T32" s="20">
        <v>1125.7170000000001</v>
      </c>
      <c r="U32" s="20">
        <v>1133.739</v>
      </c>
      <c r="V32" s="21">
        <v>1122.6389999999999</v>
      </c>
      <c r="W32" s="21">
        <v>148.35599999999999</v>
      </c>
      <c r="X32" s="21">
        <v>148.35599999999999</v>
      </c>
      <c r="Y32" s="21">
        <v>1270.9949999999999</v>
      </c>
      <c r="Z32" s="45">
        <v>0.69</v>
      </c>
      <c r="AA32" s="1">
        <v>1196.473</v>
      </c>
      <c r="AB32" s="82">
        <v>902951.87</v>
      </c>
      <c r="AD32" s="75"/>
      <c r="AE32" s="21"/>
    </row>
    <row r="33" spans="1:31" x14ac:dyDescent="0.2">
      <c r="A33" s="38">
        <v>103027352</v>
      </c>
      <c r="B33" s="39" t="s">
        <v>59</v>
      </c>
      <c r="C33" s="39" t="s">
        <v>32</v>
      </c>
      <c r="D33" s="40">
        <v>57253</v>
      </c>
      <c r="E33" s="41">
        <v>18349</v>
      </c>
      <c r="F33" s="76">
        <v>1.1805000000000001</v>
      </c>
      <c r="G33" s="23">
        <v>-0.50360000000000005</v>
      </c>
      <c r="H33" s="77">
        <v>0</v>
      </c>
      <c r="I33" s="78">
        <v>0.1007</v>
      </c>
      <c r="J33" s="78">
        <v>0.34110000000000001</v>
      </c>
      <c r="K33" s="79">
        <v>243.869</v>
      </c>
      <c r="L33" s="79">
        <v>413.02699999999999</v>
      </c>
      <c r="M33" s="79">
        <v>0</v>
      </c>
      <c r="N33" s="79">
        <v>656.89599999999996</v>
      </c>
      <c r="O33" s="1">
        <v>914.67200000000025</v>
      </c>
      <c r="P33" s="80">
        <v>182.934</v>
      </c>
      <c r="Q33" s="81">
        <v>58</v>
      </c>
      <c r="R33" s="80">
        <v>34.799999999999997</v>
      </c>
      <c r="S33" s="20">
        <v>4036.2260000000001</v>
      </c>
      <c r="T33" s="20">
        <v>4131.2039999999997</v>
      </c>
      <c r="U33" s="20">
        <v>4186.098</v>
      </c>
      <c r="V33" s="21">
        <v>4117.8429999999998</v>
      </c>
      <c r="W33" s="21">
        <v>874.63</v>
      </c>
      <c r="X33" s="21">
        <v>874.63</v>
      </c>
      <c r="Y33" s="21">
        <v>4992.473</v>
      </c>
      <c r="Z33" s="45">
        <v>1.1599999999999999</v>
      </c>
      <c r="AA33" s="1">
        <v>6836.5929999999998</v>
      </c>
      <c r="AB33" s="82">
        <v>5159426.46</v>
      </c>
      <c r="AD33" s="75"/>
      <c r="AE33" s="21"/>
    </row>
    <row r="34" spans="1:31" x14ac:dyDescent="0.2">
      <c r="A34" s="38">
        <v>103021003</v>
      </c>
      <c r="B34" s="39" t="s">
        <v>35</v>
      </c>
      <c r="C34" s="39" t="s">
        <v>32</v>
      </c>
      <c r="D34" s="40">
        <v>144241</v>
      </c>
      <c r="E34" s="41">
        <v>9282</v>
      </c>
      <c r="F34" s="76">
        <v>0.46860000000000002</v>
      </c>
      <c r="G34" s="23">
        <v>-0.15090000000000001</v>
      </c>
      <c r="H34" s="77">
        <v>0</v>
      </c>
      <c r="I34" s="78">
        <v>1.7899999999999999E-2</v>
      </c>
      <c r="J34" s="78">
        <v>9.1999999999999998E-3</v>
      </c>
      <c r="K34" s="79">
        <v>47.813000000000002</v>
      </c>
      <c r="L34" s="79">
        <v>12.287000000000001</v>
      </c>
      <c r="M34" s="79">
        <v>0</v>
      </c>
      <c r="N34" s="79">
        <v>60.1</v>
      </c>
      <c r="O34" s="1">
        <v>53.717999999999996</v>
      </c>
      <c r="P34" s="80">
        <v>10.744</v>
      </c>
      <c r="Q34" s="81">
        <v>30</v>
      </c>
      <c r="R34" s="80">
        <v>18</v>
      </c>
      <c r="S34" s="20">
        <v>4451.8220000000001</v>
      </c>
      <c r="T34" s="20">
        <v>4434.1890000000003</v>
      </c>
      <c r="U34" s="20">
        <v>4460.924</v>
      </c>
      <c r="V34" s="21">
        <v>4448.9780000000001</v>
      </c>
      <c r="W34" s="21">
        <v>88.843999999999994</v>
      </c>
      <c r="X34" s="21">
        <v>88.843999999999994</v>
      </c>
      <c r="Y34" s="21">
        <v>4537.8220000000001</v>
      </c>
      <c r="Z34" s="45">
        <v>1</v>
      </c>
      <c r="AA34" s="1">
        <v>2126.4229999999998</v>
      </c>
      <c r="AB34" s="82">
        <v>1604764.7</v>
      </c>
      <c r="AD34" s="75"/>
      <c r="AE34" s="21"/>
    </row>
    <row r="35" spans="1:31" x14ac:dyDescent="0.2">
      <c r="A35" s="38">
        <v>102027451</v>
      </c>
      <c r="B35" s="39" t="s">
        <v>31</v>
      </c>
      <c r="C35" s="39" t="s">
        <v>32</v>
      </c>
      <c r="D35" s="40">
        <v>54080</v>
      </c>
      <c r="E35" s="41">
        <v>139107</v>
      </c>
      <c r="F35" s="76">
        <v>1.2498</v>
      </c>
      <c r="G35" s="23">
        <v>-3.5448</v>
      </c>
      <c r="H35" s="77">
        <v>0</v>
      </c>
      <c r="I35" s="78">
        <v>0.2823</v>
      </c>
      <c r="J35" s="78">
        <v>0.1716</v>
      </c>
      <c r="K35" s="79">
        <v>4088.5569999999998</v>
      </c>
      <c r="L35" s="79">
        <v>1242.643</v>
      </c>
      <c r="M35" s="79">
        <v>0</v>
      </c>
      <c r="N35" s="79">
        <v>5331.2</v>
      </c>
      <c r="O35" s="1">
        <v>5186.9790000000012</v>
      </c>
      <c r="P35" s="80">
        <v>1037.396</v>
      </c>
      <c r="Q35" s="81">
        <v>1256</v>
      </c>
      <c r="R35" s="80">
        <v>753.6</v>
      </c>
      <c r="S35" s="20">
        <v>24138.368999999999</v>
      </c>
      <c r="T35" s="20">
        <v>25018.816999999999</v>
      </c>
      <c r="U35" s="20">
        <v>25743.804</v>
      </c>
      <c r="V35" s="21">
        <v>24966.996999999999</v>
      </c>
      <c r="W35" s="21">
        <v>7122.1959999999999</v>
      </c>
      <c r="X35" s="21">
        <v>7122.1959999999999</v>
      </c>
      <c r="Y35" s="21">
        <v>32089.192999999999</v>
      </c>
      <c r="Z35" s="45">
        <v>0.79</v>
      </c>
      <c r="AA35" s="1">
        <v>31683.008000000002</v>
      </c>
      <c r="AB35" s="82">
        <v>23910469.690000001</v>
      </c>
      <c r="AD35" s="75"/>
      <c r="AE35" s="21"/>
    </row>
    <row r="36" spans="1:31" x14ac:dyDescent="0.2">
      <c r="A36" s="38">
        <v>103027503</v>
      </c>
      <c r="B36" s="39" t="s">
        <v>60</v>
      </c>
      <c r="C36" s="39" t="s">
        <v>32</v>
      </c>
      <c r="D36" s="40">
        <v>85237</v>
      </c>
      <c r="E36" s="41">
        <v>10834</v>
      </c>
      <c r="F36" s="76">
        <v>0.79290000000000005</v>
      </c>
      <c r="G36" s="23">
        <v>2.35E-2</v>
      </c>
      <c r="H36" s="77">
        <v>0</v>
      </c>
      <c r="I36" s="78">
        <v>2.9100000000000001E-2</v>
      </c>
      <c r="J36" s="78">
        <v>3.1099999999999999E-2</v>
      </c>
      <c r="K36" s="79">
        <v>61.914999999999999</v>
      </c>
      <c r="L36" s="79">
        <v>33.085000000000001</v>
      </c>
      <c r="M36" s="79">
        <v>0</v>
      </c>
      <c r="N36" s="79">
        <v>95</v>
      </c>
      <c r="O36" s="1">
        <v>92.956999999999994</v>
      </c>
      <c r="P36" s="80">
        <v>18.591000000000001</v>
      </c>
      <c r="Q36" s="81">
        <v>20</v>
      </c>
      <c r="R36" s="80">
        <v>12</v>
      </c>
      <c r="S36" s="20">
        <v>3546.1280000000002</v>
      </c>
      <c r="T36" s="20">
        <v>3547.9189999999999</v>
      </c>
      <c r="U36" s="20">
        <v>3584.596</v>
      </c>
      <c r="V36" s="21">
        <v>3559.5479999999998</v>
      </c>
      <c r="W36" s="21">
        <v>125.59099999999999</v>
      </c>
      <c r="X36" s="21">
        <v>125.59099999999999</v>
      </c>
      <c r="Y36" s="21">
        <v>3685.1390000000001</v>
      </c>
      <c r="Z36" s="45">
        <v>0.84</v>
      </c>
      <c r="AA36" s="1">
        <v>2454.4349999999999</v>
      </c>
      <c r="AB36" s="82">
        <v>1852308.14</v>
      </c>
      <c r="AD36" s="75"/>
      <c r="AE36" s="21"/>
    </row>
    <row r="37" spans="1:31" x14ac:dyDescent="0.2">
      <c r="A37" s="38">
        <v>103027753</v>
      </c>
      <c r="B37" s="39" t="s">
        <v>61</v>
      </c>
      <c r="C37" s="39" t="s">
        <v>32</v>
      </c>
      <c r="D37" s="40">
        <v>91332</v>
      </c>
      <c r="E37" s="41">
        <v>5805</v>
      </c>
      <c r="F37" s="76">
        <v>0.74</v>
      </c>
      <c r="G37" s="23">
        <v>0.4083</v>
      </c>
      <c r="H37" s="77">
        <v>0</v>
      </c>
      <c r="I37" s="78">
        <v>5.2499999999999998E-2</v>
      </c>
      <c r="J37" s="78">
        <v>6.4100000000000004E-2</v>
      </c>
      <c r="K37" s="79">
        <v>59.195999999999998</v>
      </c>
      <c r="L37" s="79">
        <v>36.137999999999998</v>
      </c>
      <c r="M37" s="79">
        <v>0</v>
      </c>
      <c r="N37" s="79">
        <v>95.334000000000003</v>
      </c>
      <c r="O37" s="1">
        <v>32.134999999999998</v>
      </c>
      <c r="P37" s="80">
        <v>6.4269999999999996</v>
      </c>
      <c r="Q37" s="81">
        <v>25</v>
      </c>
      <c r="R37" s="80">
        <v>15</v>
      </c>
      <c r="S37" s="20">
        <v>1879.252</v>
      </c>
      <c r="T37" s="20">
        <v>1907.835</v>
      </c>
      <c r="U37" s="20">
        <v>1928.9469999999999</v>
      </c>
      <c r="V37" s="21">
        <v>1905.345</v>
      </c>
      <c r="W37" s="21">
        <v>116.761</v>
      </c>
      <c r="X37" s="21">
        <v>116.761</v>
      </c>
      <c r="Y37" s="21">
        <v>2022.106</v>
      </c>
      <c r="Z37" s="45">
        <v>1.22</v>
      </c>
      <c r="AA37" s="1">
        <v>1825.557</v>
      </c>
      <c r="AB37" s="82">
        <v>1377707.74</v>
      </c>
      <c r="AD37" s="75"/>
      <c r="AE37" s="21"/>
    </row>
    <row r="38" spans="1:31" x14ac:dyDescent="0.2">
      <c r="A38" s="38">
        <v>103028203</v>
      </c>
      <c r="B38" s="39" t="s">
        <v>62</v>
      </c>
      <c r="C38" s="39" t="s">
        <v>32</v>
      </c>
      <c r="D38" s="40">
        <v>63462</v>
      </c>
      <c r="E38" s="41">
        <v>4502</v>
      </c>
      <c r="F38" s="76">
        <v>1.0649999999999999</v>
      </c>
      <c r="G38" s="23">
        <v>-1.3599000000000001</v>
      </c>
      <c r="H38" s="77">
        <v>0</v>
      </c>
      <c r="I38" s="78">
        <v>7.2999999999999995E-2</v>
      </c>
      <c r="J38" s="78">
        <v>0.1125</v>
      </c>
      <c r="K38" s="79">
        <v>42.554000000000002</v>
      </c>
      <c r="L38" s="79">
        <v>32.79</v>
      </c>
      <c r="M38" s="79">
        <v>0</v>
      </c>
      <c r="N38" s="79">
        <v>75.343999999999994</v>
      </c>
      <c r="O38" s="1">
        <v>27.04</v>
      </c>
      <c r="P38" s="80">
        <v>5.4080000000000004</v>
      </c>
      <c r="Q38" s="81">
        <v>3</v>
      </c>
      <c r="R38" s="80">
        <v>1.8</v>
      </c>
      <c r="S38" s="20">
        <v>971.54399999999998</v>
      </c>
      <c r="T38" s="20">
        <v>987.06100000000004</v>
      </c>
      <c r="U38" s="20">
        <v>1051.6310000000001</v>
      </c>
      <c r="V38" s="21">
        <v>1003.412</v>
      </c>
      <c r="W38" s="21">
        <v>82.552000000000007</v>
      </c>
      <c r="X38" s="21">
        <v>82.552000000000007</v>
      </c>
      <c r="Y38" s="21">
        <v>1085.9639999999999</v>
      </c>
      <c r="Z38" s="45">
        <v>0.92</v>
      </c>
      <c r="AA38" s="1">
        <v>1064.028</v>
      </c>
      <c r="AB38" s="82">
        <v>802998.54</v>
      </c>
      <c r="AD38" s="75"/>
      <c r="AE38" s="21"/>
    </row>
    <row r="39" spans="1:31" x14ac:dyDescent="0.2">
      <c r="A39" s="38">
        <v>103028302</v>
      </c>
      <c r="B39" s="39" t="s">
        <v>63</v>
      </c>
      <c r="C39" s="39" t="s">
        <v>32</v>
      </c>
      <c r="D39" s="40">
        <v>72332</v>
      </c>
      <c r="E39" s="41">
        <v>16966</v>
      </c>
      <c r="F39" s="76">
        <v>0.93440000000000001</v>
      </c>
      <c r="G39" s="23">
        <v>-0.87150000000000005</v>
      </c>
      <c r="H39" s="77">
        <v>0</v>
      </c>
      <c r="I39" s="78">
        <v>9.2600000000000002E-2</v>
      </c>
      <c r="J39" s="78">
        <v>0.10249999999999999</v>
      </c>
      <c r="K39" s="79">
        <v>227.45099999999999</v>
      </c>
      <c r="L39" s="79">
        <v>125.884</v>
      </c>
      <c r="M39" s="79">
        <v>0</v>
      </c>
      <c r="N39" s="79">
        <v>353.33499999999998</v>
      </c>
      <c r="O39" s="1">
        <v>123.19099999999997</v>
      </c>
      <c r="P39" s="80">
        <v>24.638000000000002</v>
      </c>
      <c r="Q39" s="81">
        <v>45</v>
      </c>
      <c r="R39" s="80">
        <v>27</v>
      </c>
      <c r="S39" s="20">
        <v>4093.7849999999999</v>
      </c>
      <c r="T39" s="20">
        <v>4049.32</v>
      </c>
      <c r="U39" s="20">
        <v>4226.6059999999998</v>
      </c>
      <c r="V39" s="21">
        <v>4123.2370000000001</v>
      </c>
      <c r="W39" s="21">
        <v>404.97300000000001</v>
      </c>
      <c r="X39" s="21">
        <v>404.97300000000001</v>
      </c>
      <c r="Y39" s="21">
        <v>4528.21</v>
      </c>
      <c r="Z39" s="45">
        <v>0.8</v>
      </c>
      <c r="AA39" s="1">
        <v>3384.9279999999999</v>
      </c>
      <c r="AB39" s="82">
        <v>2554530.7599999998</v>
      </c>
      <c r="AD39" s="75"/>
      <c r="AE39" s="21"/>
    </row>
    <row r="40" spans="1:31" x14ac:dyDescent="0.2">
      <c r="A40" s="38">
        <v>103028653</v>
      </c>
      <c r="B40" s="39" t="s">
        <v>64</v>
      </c>
      <c r="C40" s="39" t="s">
        <v>32</v>
      </c>
      <c r="D40" s="40">
        <v>54328</v>
      </c>
      <c r="E40" s="41">
        <v>5078</v>
      </c>
      <c r="F40" s="76">
        <v>1.2441</v>
      </c>
      <c r="G40" s="23">
        <v>-3.8399999999999997E-2</v>
      </c>
      <c r="H40" s="77">
        <v>0</v>
      </c>
      <c r="I40" s="78">
        <v>0.13159999999999999</v>
      </c>
      <c r="J40" s="78">
        <v>0.18310000000000001</v>
      </c>
      <c r="K40" s="79">
        <v>123.73399999999999</v>
      </c>
      <c r="L40" s="79">
        <v>86.078000000000003</v>
      </c>
      <c r="M40" s="79">
        <v>0</v>
      </c>
      <c r="N40" s="79">
        <v>209.81200000000001</v>
      </c>
      <c r="O40" s="1">
        <v>105.38199999999998</v>
      </c>
      <c r="P40" s="80">
        <v>21.076000000000001</v>
      </c>
      <c r="Q40" s="81">
        <v>12</v>
      </c>
      <c r="R40" s="80">
        <v>7.2</v>
      </c>
      <c r="S40" s="20">
        <v>1567.0409999999999</v>
      </c>
      <c r="T40" s="20">
        <v>1563.9749999999999</v>
      </c>
      <c r="U40" s="20">
        <v>1606.1020000000001</v>
      </c>
      <c r="V40" s="21">
        <v>1579.039</v>
      </c>
      <c r="W40" s="21">
        <v>238.08799999999999</v>
      </c>
      <c r="X40" s="21">
        <v>238.08799999999999</v>
      </c>
      <c r="Y40" s="21">
        <v>1817.127</v>
      </c>
      <c r="Z40" s="45">
        <v>1.17</v>
      </c>
      <c r="AA40" s="1">
        <v>2645.0050000000001</v>
      </c>
      <c r="AB40" s="82">
        <v>1996127.13</v>
      </c>
      <c r="AD40" s="75"/>
      <c r="AE40" s="21"/>
    </row>
    <row r="41" spans="1:31" x14ac:dyDescent="0.2">
      <c r="A41" s="38">
        <v>103028703</v>
      </c>
      <c r="B41" s="39" t="s">
        <v>65</v>
      </c>
      <c r="C41" s="39" t="s">
        <v>32</v>
      </c>
      <c r="D41" s="40">
        <v>106340</v>
      </c>
      <c r="E41" s="41">
        <v>6735</v>
      </c>
      <c r="F41" s="76">
        <v>0.63560000000000005</v>
      </c>
      <c r="G41" s="23">
        <v>-0.19139999999999999</v>
      </c>
      <c r="H41" s="77">
        <v>0</v>
      </c>
      <c r="I41" s="78">
        <v>1.12E-2</v>
      </c>
      <c r="J41" s="78">
        <v>2.35E-2</v>
      </c>
      <c r="K41" s="79">
        <v>22.802</v>
      </c>
      <c r="L41" s="79">
        <v>23.922000000000001</v>
      </c>
      <c r="M41" s="79">
        <v>0</v>
      </c>
      <c r="N41" s="79">
        <v>46.723999999999997</v>
      </c>
      <c r="O41" s="1">
        <v>52.873999999999995</v>
      </c>
      <c r="P41" s="80">
        <v>10.574999999999999</v>
      </c>
      <c r="Q41" s="81">
        <v>80</v>
      </c>
      <c r="R41" s="80">
        <v>48</v>
      </c>
      <c r="S41" s="20">
        <v>3393.1790000000001</v>
      </c>
      <c r="T41" s="20">
        <v>3328.49</v>
      </c>
      <c r="U41" s="20">
        <v>3399.5169999999998</v>
      </c>
      <c r="V41" s="21">
        <v>3373.7289999999998</v>
      </c>
      <c r="W41" s="21">
        <v>105.29900000000001</v>
      </c>
      <c r="X41" s="21">
        <v>105.29900000000001</v>
      </c>
      <c r="Y41" s="21">
        <v>3479.0279999999998</v>
      </c>
      <c r="Z41" s="45">
        <v>1.34</v>
      </c>
      <c r="AA41" s="1">
        <v>2963.1019999999999</v>
      </c>
      <c r="AB41" s="82">
        <v>2236187.9500000002</v>
      </c>
      <c r="AD41" s="75"/>
      <c r="AE41" s="21"/>
    </row>
    <row r="42" spans="1:31" x14ac:dyDescent="0.2">
      <c r="A42" s="38">
        <v>103028753</v>
      </c>
      <c r="B42" s="39" t="s">
        <v>66</v>
      </c>
      <c r="C42" s="39" t="s">
        <v>32</v>
      </c>
      <c r="D42" s="40">
        <v>86250</v>
      </c>
      <c r="E42" s="41">
        <v>5535</v>
      </c>
      <c r="F42" s="76">
        <v>0.78359999999999996</v>
      </c>
      <c r="G42" s="23">
        <v>-0.21190000000000001</v>
      </c>
      <c r="H42" s="77">
        <v>0</v>
      </c>
      <c r="I42" s="78">
        <v>5.4600000000000003E-2</v>
      </c>
      <c r="J42" s="78">
        <v>6.5100000000000005E-2</v>
      </c>
      <c r="K42" s="79">
        <v>60.634999999999998</v>
      </c>
      <c r="L42" s="79">
        <v>36.148000000000003</v>
      </c>
      <c r="M42" s="79">
        <v>0</v>
      </c>
      <c r="N42" s="79">
        <v>96.783000000000001</v>
      </c>
      <c r="O42" s="1">
        <v>48.474999999999994</v>
      </c>
      <c r="P42" s="80">
        <v>9.6950000000000003</v>
      </c>
      <c r="Q42" s="81">
        <v>52</v>
      </c>
      <c r="R42" s="80">
        <v>31.2</v>
      </c>
      <c r="S42" s="20">
        <v>1850.8879999999999</v>
      </c>
      <c r="T42" s="20">
        <v>1792.17</v>
      </c>
      <c r="U42" s="20">
        <v>1834.4659999999999</v>
      </c>
      <c r="V42" s="21">
        <v>1825.8409999999999</v>
      </c>
      <c r="W42" s="21">
        <v>137.678</v>
      </c>
      <c r="X42" s="21">
        <v>137.678</v>
      </c>
      <c r="Y42" s="21">
        <v>1963.519</v>
      </c>
      <c r="Z42" s="45">
        <v>0.94</v>
      </c>
      <c r="AA42" s="1">
        <v>1446.297</v>
      </c>
      <c r="AB42" s="82">
        <v>1091488.55</v>
      </c>
      <c r="AD42" s="75"/>
      <c r="AE42" s="21"/>
    </row>
    <row r="43" spans="1:31" x14ac:dyDescent="0.2">
      <c r="A43" s="38">
        <v>103028833</v>
      </c>
      <c r="B43" s="39" t="s">
        <v>67</v>
      </c>
      <c r="C43" s="39" t="s">
        <v>32</v>
      </c>
      <c r="D43" s="40">
        <v>43219</v>
      </c>
      <c r="E43" s="41">
        <v>7301</v>
      </c>
      <c r="F43" s="76">
        <v>1.5638000000000001</v>
      </c>
      <c r="G43" s="23">
        <v>-1.3513999999999999</v>
      </c>
      <c r="H43" s="77">
        <v>0</v>
      </c>
      <c r="I43" s="78">
        <v>0.12130000000000001</v>
      </c>
      <c r="J43" s="78">
        <v>0.2329</v>
      </c>
      <c r="K43" s="79">
        <v>120.78700000000001</v>
      </c>
      <c r="L43" s="79">
        <v>115.958</v>
      </c>
      <c r="M43" s="79">
        <v>0</v>
      </c>
      <c r="N43" s="79">
        <v>236.745</v>
      </c>
      <c r="O43" s="1">
        <v>275.17200000000003</v>
      </c>
      <c r="P43" s="80">
        <v>55.033999999999999</v>
      </c>
      <c r="Q43" s="81">
        <v>15</v>
      </c>
      <c r="R43" s="80">
        <v>9</v>
      </c>
      <c r="S43" s="20">
        <v>1659.6220000000001</v>
      </c>
      <c r="T43" s="20">
        <v>1620.8720000000001</v>
      </c>
      <c r="U43" s="20">
        <v>1669.385</v>
      </c>
      <c r="V43" s="21">
        <v>1649.96</v>
      </c>
      <c r="W43" s="21">
        <v>300.779</v>
      </c>
      <c r="X43" s="21">
        <v>300.779</v>
      </c>
      <c r="Y43" s="21">
        <v>1950.739</v>
      </c>
      <c r="Z43" s="45">
        <v>1.18</v>
      </c>
      <c r="AA43" s="1">
        <v>3599.6669999999999</v>
      </c>
      <c r="AB43" s="82">
        <v>2716589.56</v>
      </c>
      <c r="AD43" s="75"/>
      <c r="AE43" s="21"/>
    </row>
    <row r="44" spans="1:31" x14ac:dyDescent="0.2">
      <c r="A44" s="38">
        <v>103028853</v>
      </c>
      <c r="B44" s="39" t="s">
        <v>68</v>
      </c>
      <c r="C44" s="39" t="s">
        <v>32</v>
      </c>
      <c r="D44" s="40">
        <v>38929</v>
      </c>
      <c r="E44" s="41">
        <v>5524</v>
      </c>
      <c r="F44" s="76">
        <v>1.7362</v>
      </c>
      <c r="G44" s="23">
        <v>-1.972</v>
      </c>
      <c r="H44" s="77">
        <v>0</v>
      </c>
      <c r="I44" s="78">
        <v>0.43659999999999999</v>
      </c>
      <c r="J44" s="78">
        <v>0.1739</v>
      </c>
      <c r="K44" s="79">
        <v>475.51499999999999</v>
      </c>
      <c r="L44" s="79">
        <v>94.7</v>
      </c>
      <c r="M44" s="79">
        <v>237.75800000000001</v>
      </c>
      <c r="N44" s="79">
        <v>807.97299999999996</v>
      </c>
      <c r="O44" s="1">
        <v>601.88800000000015</v>
      </c>
      <c r="P44" s="80">
        <v>120.378</v>
      </c>
      <c r="Q44" s="81">
        <v>23</v>
      </c>
      <c r="R44" s="80">
        <v>13.8</v>
      </c>
      <c r="S44" s="20">
        <v>1815.22</v>
      </c>
      <c r="T44" s="20">
        <v>1739.6320000000001</v>
      </c>
      <c r="U44" s="20">
        <v>1815.326</v>
      </c>
      <c r="V44" s="21">
        <v>1790.059</v>
      </c>
      <c r="W44" s="21">
        <v>942.15099999999995</v>
      </c>
      <c r="X44" s="21">
        <v>942.15099999999995</v>
      </c>
      <c r="Y44" s="21">
        <v>2732.21</v>
      </c>
      <c r="Z44" s="45">
        <v>1.64</v>
      </c>
      <c r="AA44" s="1">
        <v>7779.607</v>
      </c>
      <c r="AB44" s="82">
        <v>5871098.3899999997</v>
      </c>
      <c r="AD44" s="75"/>
      <c r="AE44" s="21"/>
    </row>
    <row r="45" spans="1:31" x14ac:dyDescent="0.2">
      <c r="A45" s="38">
        <v>103029203</v>
      </c>
      <c r="B45" s="39" t="s">
        <v>69</v>
      </c>
      <c r="C45" s="39" t="s">
        <v>32</v>
      </c>
      <c r="D45" s="40">
        <v>136158</v>
      </c>
      <c r="E45" s="41">
        <v>7575</v>
      </c>
      <c r="F45" s="76">
        <v>0.49640000000000001</v>
      </c>
      <c r="G45" s="23">
        <v>-1.5003</v>
      </c>
      <c r="H45" s="77">
        <v>0</v>
      </c>
      <c r="I45" s="78">
        <v>1.43E-2</v>
      </c>
      <c r="J45" s="78">
        <v>4.1000000000000002E-2</v>
      </c>
      <c r="K45" s="79">
        <v>32.866999999999997</v>
      </c>
      <c r="L45" s="79">
        <v>47.116999999999997</v>
      </c>
      <c r="M45" s="79">
        <v>0</v>
      </c>
      <c r="N45" s="79">
        <v>79.983999999999995</v>
      </c>
      <c r="O45" s="1">
        <v>21.358000000000001</v>
      </c>
      <c r="P45" s="80">
        <v>4.2720000000000002</v>
      </c>
      <c r="Q45" s="81">
        <v>104</v>
      </c>
      <c r="R45" s="80">
        <v>62.4</v>
      </c>
      <c r="S45" s="20">
        <v>3830.64</v>
      </c>
      <c r="T45" s="20">
        <v>3960.4749999999999</v>
      </c>
      <c r="U45" s="20">
        <v>4008.1439999999998</v>
      </c>
      <c r="V45" s="21">
        <v>3933.0859999999998</v>
      </c>
      <c r="W45" s="21">
        <v>146.65600000000001</v>
      </c>
      <c r="X45" s="21">
        <v>146.65600000000001</v>
      </c>
      <c r="Y45" s="21">
        <v>4079.7420000000002</v>
      </c>
      <c r="Z45" s="45">
        <v>1.04</v>
      </c>
      <c r="AA45" s="1">
        <v>2106.1909999999998</v>
      </c>
      <c r="AB45" s="82">
        <v>1589496.05</v>
      </c>
      <c r="AD45" s="75"/>
      <c r="AE45" s="21"/>
    </row>
    <row r="46" spans="1:31" x14ac:dyDescent="0.2">
      <c r="A46" s="38">
        <v>103029403</v>
      </c>
      <c r="B46" s="39" t="s">
        <v>70</v>
      </c>
      <c r="C46" s="39" t="s">
        <v>32</v>
      </c>
      <c r="D46" s="40">
        <v>88179</v>
      </c>
      <c r="E46" s="41">
        <v>9960</v>
      </c>
      <c r="F46" s="76">
        <v>0.76649999999999996</v>
      </c>
      <c r="G46" s="23">
        <v>0.3851</v>
      </c>
      <c r="H46" s="77">
        <v>0</v>
      </c>
      <c r="I46" s="78">
        <v>3.27E-2</v>
      </c>
      <c r="J46" s="78">
        <v>0.1062</v>
      </c>
      <c r="K46" s="79">
        <v>66.662000000000006</v>
      </c>
      <c r="L46" s="79">
        <v>108.249</v>
      </c>
      <c r="M46" s="79">
        <v>0</v>
      </c>
      <c r="N46" s="79">
        <v>174.911</v>
      </c>
      <c r="O46" s="1">
        <v>54.114000000000004</v>
      </c>
      <c r="P46" s="80">
        <v>10.823</v>
      </c>
      <c r="Q46" s="81">
        <v>72</v>
      </c>
      <c r="R46" s="80">
        <v>43.2</v>
      </c>
      <c r="S46" s="20">
        <v>3397.645</v>
      </c>
      <c r="T46" s="20">
        <v>3356.6439999999998</v>
      </c>
      <c r="U46" s="20">
        <v>3407.5230000000001</v>
      </c>
      <c r="V46" s="21">
        <v>3387.2710000000002</v>
      </c>
      <c r="W46" s="21">
        <v>228.934</v>
      </c>
      <c r="X46" s="21">
        <v>228.934</v>
      </c>
      <c r="Y46" s="21">
        <v>3616.2049999999999</v>
      </c>
      <c r="Z46" s="45">
        <v>1.2</v>
      </c>
      <c r="AA46" s="1">
        <v>3326.1849999999999</v>
      </c>
      <c r="AB46" s="82">
        <v>2510198.7000000002</v>
      </c>
      <c r="AD46" s="75"/>
      <c r="AE46" s="21"/>
    </row>
    <row r="47" spans="1:31" x14ac:dyDescent="0.2">
      <c r="A47" s="38">
        <v>103029553</v>
      </c>
      <c r="B47" s="39" t="s">
        <v>71</v>
      </c>
      <c r="C47" s="39" t="s">
        <v>32</v>
      </c>
      <c r="D47" s="40">
        <v>89204</v>
      </c>
      <c r="E47" s="41">
        <v>8517</v>
      </c>
      <c r="F47" s="76">
        <v>0.75770000000000004</v>
      </c>
      <c r="G47" s="23">
        <v>-0.18279999999999999</v>
      </c>
      <c r="H47" s="77">
        <v>0</v>
      </c>
      <c r="I47" s="78">
        <v>7.4899999999999994E-2</v>
      </c>
      <c r="J47" s="78">
        <v>4.6399999999999997E-2</v>
      </c>
      <c r="K47" s="79">
        <v>151.715</v>
      </c>
      <c r="L47" s="79">
        <v>46.993000000000002</v>
      </c>
      <c r="M47" s="79">
        <v>0</v>
      </c>
      <c r="N47" s="79">
        <v>198.708</v>
      </c>
      <c r="O47" s="1">
        <v>43.344999999999999</v>
      </c>
      <c r="P47" s="80">
        <v>8.6690000000000005</v>
      </c>
      <c r="Q47" s="81">
        <v>91</v>
      </c>
      <c r="R47" s="80">
        <v>54.6</v>
      </c>
      <c r="S47" s="20">
        <v>3375.9549999999999</v>
      </c>
      <c r="T47" s="20">
        <v>3282.2950000000001</v>
      </c>
      <c r="U47" s="20">
        <v>3187.6509999999998</v>
      </c>
      <c r="V47" s="21">
        <v>3281.9670000000001</v>
      </c>
      <c r="W47" s="21">
        <v>261.97699999999998</v>
      </c>
      <c r="X47" s="21">
        <v>261.97699999999998</v>
      </c>
      <c r="Y47" s="21">
        <v>3543.944</v>
      </c>
      <c r="Z47" s="45">
        <v>1.1299999999999999</v>
      </c>
      <c r="AA47" s="1">
        <v>3034.328</v>
      </c>
      <c r="AB47" s="82">
        <v>2289940.64</v>
      </c>
      <c r="AD47" s="75"/>
      <c r="AE47" s="21"/>
    </row>
    <row r="48" spans="1:31" x14ac:dyDescent="0.2">
      <c r="A48" s="38">
        <v>103029603</v>
      </c>
      <c r="B48" s="39" t="s">
        <v>72</v>
      </c>
      <c r="C48" s="39" t="s">
        <v>32</v>
      </c>
      <c r="D48" s="40">
        <v>57624</v>
      </c>
      <c r="E48" s="41">
        <v>8879</v>
      </c>
      <c r="F48" s="76">
        <v>1.1729000000000001</v>
      </c>
      <c r="G48" s="23">
        <v>-0.1119</v>
      </c>
      <c r="H48" s="77">
        <v>0</v>
      </c>
      <c r="I48" s="78">
        <v>0.22650000000000001</v>
      </c>
      <c r="J48" s="78">
        <v>0.24690000000000001</v>
      </c>
      <c r="K48" s="79">
        <v>326.76299999999998</v>
      </c>
      <c r="L48" s="79">
        <v>178.09700000000001</v>
      </c>
      <c r="M48" s="79">
        <v>0</v>
      </c>
      <c r="N48" s="79">
        <v>504.86</v>
      </c>
      <c r="O48" s="1">
        <v>152.05599999999998</v>
      </c>
      <c r="P48" s="80">
        <v>30.411000000000001</v>
      </c>
      <c r="Q48" s="81">
        <v>53</v>
      </c>
      <c r="R48" s="80">
        <v>31.8</v>
      </c>
      <c r="S48" s="20">
        <v>2404.4349999999999</v>
      </c>
      <c r="T48" s="20">
        <v>2448.9090000000001</v>
      </c>
      <c r="U48" s="20">
        <v>2544.6729999999998</v>
      </c>
      <c r="V48" s="21">
        <v>2466.0059999999999</v>
      </c>
      <c r="W48" s="21">
        <v>567.07100000000003</v>
      </c>
      <c r="X48" s="21">
        <v>567.07100000000003</v>
      </c>
      <c r="Y48" s="21">
        <v>3033.0770000000002</v>
      </c>
      <c r="Z48" s="45">
        <v>1.4</v>
      </c>
      <c r="AA48" s="1">
        <v>4980.4939999999997</v>
      </c>
      <c r="AB48" s="82">
        <v>3758669.34</v>
      </c>
      <c r="AD48" s="75"/>
      <c r="AE48" s="21"/>
    </row>
    <row r="49" spans="1:31" x14ac:dyDescent="0.2">
      <c r="A49" s="38">
        <v>103029803</v>
      </c>
      <c r="B49" s="39" t="s">
        <v>73</v>
      </c>
      <c r="C49" s="39" t="s">
        <v>32</v>
      </c>
      <c r="D49" s="40">
        <v>39793</v>
      </c>
      <c r="E49" s="41">
        <v>8099</v>
      </c>
      <c r="F49" s="76">
        <v>1.6984999999999999</v>
      </c>
      <c r="G49" s="23">
        <v>-1.8462000000000001</v>
      </c>
      <c r="H49" s="77">
        <v>0</v>
      </c>
      <c r="I49" s="78">
        <v>0.48370000000000002</v>
      </c>
      <c r="J49" s="78">
        <v>0.18149999999999999</v>
      </c>
      <c r="K49" s="79">
        <v>331.44299999999998</v>
      </c>
      <c r="L49" s="79">
        <v>62.183999999999997</v>
      </c>
      <c r="M49" s="79">
        <v>165.721</v>
      </c>
      <c r="N49" s="79">
        <v>559.34799999999996</v>
      </c>
      <c r="O49" s="1">
        <v>399.84700000000009</v>
      </c>
      <c r="P49" s="80">
        <v>79.968999999999994</v>
      </c>
      <c r="Q49" s="81">
        <v>5</v>
      </c>
      <c r="R49" s="80">
        <v>3</v>
      </c>
      <c r="S49" s="20">
        <v>1142.039</v>
      </c>
      <c r="T49" s="20">
        <v>1169.7339999999999</v>
      </c>
      <c r="U49" s="20">
        <v>1143.175</v>
      </c>
      <c r="V49" s="21">
        <v>1151.6489999999999</v>
      </c>
      <c r="W49" s="21">
        <v>642.31700000000001</v>
      </c>
      <c r="X49" s="21">
        <v>642.31700000000001</v>
      </c>
      <c r="Y49" s="21">
        <v>1793.9659999999999</v>
      </c>
      <c r="Z49" s="45">
        <v>1.05</v>
      </c>
      <c r="AA49" s="1">
        <v>3199.404</v>
      </c>
      <c r="AB49" s="82">
        <v>2414519.87</v>
      </c>
      <c r="AD49" s="75"/>
      <c r="AE49" s="21"/>
    </row>
    <row r="50" spans="1:31" x14ac:dyDescent="0.2">
      <c r="A50" s="38">
        <v>103029902</v>
      </c>
      <c r="B50" s="39" t="s">
        <v>74</v>
      </c>
      <c r="C50" s="39" t="s">
        <v>32</v>
      </c>
      <c r="D50" s="40">
        <v>51691</v>
      </c>
      <c r="E50" s="41">
        <v>21564</v>
      </c>
      <c r="F50" s="76">
        <v>1.3075000000000001</v>
      </c>
      <c r="G50" s="23">
        <v>-1.1898</v>
      </c>
      <c r="H50" s="77">
        <v>0</v>
      </c>
      <c r="I50" s="78">
        <v>0.24490000000000001</v>
      </c>
      <c r="J50" s="78">
        <v>0.20649999999999999</v>
      </c>
      <c r="K50" s="79">
        <v>653.50800000000004</v>
      </c>
      <c r="L50" s="79">
        <v>275.51900000000001</v>
      </c>
      <c r="M50" s="79">
        <v>0</v>
      </c>
      <c r="N50" s="79">
        <v>929.02700000000004</v>
      </c>
      <c r="O50" s="1">
        <v>1232.7840000000001</v>
      </c>
      <c r="P50" s="80">
        <v>246.55699999999999</v>
      </c>
      <c r="Q50" s="81">
        <v>48</v>
      </c>
      <c r="R50" s="80">
        <v>28.8</v>
      </c>
      <c r="S50" s="20">
        <v>4447.4480000000003</v>
      </c>
      <c r="T50" s="20">
        <v>4487.4449999999997</v>
      </c>
      <c r="U50" s="20">
        <v>4551.0110000000004</v>
      </c>
      <c r="V50" s="21">
        <v>4495.3010000000004</v>
      </c>
      <c r="W50" s="21">
        <v>1204.384</v>
      </c>
      <c r="X50" s="21">
        <v>1204.384</v>
      </c>
      <c r="Y50" s="21">
        <v>5699.6850000000004</v>
      </c>
      <c r="Z50" s="45">
        <v>1.0900000000000001</v>
      </c>
      <c r="AA50" s="1">
        <v>8123.049</v>
      </c>
      <c r="AB50" s="82">
        <v>6130286.5199999996</v>
      </c>
      <c r="AD50" s="75"/>
      <c r="AE50" s="21"/>
    </row>
    <row r="51" spans="1:31" x14ac:dyDescent="0.2">
      <c r="A51" s="38">
        <v>128030603</v>
      </c>
      <c r="B51" s="39" t="s">
        <v>543</v>
      </c>
      <c r="C51" s="39" t="s">
        <v>544</v>
      </c>
      <c r="D51" s="40">
        <v>54805</v>
      </c>
      <c r="E51" s="41">
        <v>3911</v>
      </c>
      <c r="F51" s="76">
        <v>1.2332000000000001</v>
      </c>
      <c r="G51" s="23">
        <v>0.80659999999999998</v>
      </c>
      <c r="H51" s="77">
        <v>44.511000000000003</v>
      </c>
      <c r="I51" s="78">
        <v>0.1132</v>
      </c>
      <c r="J51" s="78">
        <v>0.26979999999999998</v>
      </c>
      <c r="K51" s="79">
        <v>81.534999999999997</v>
      </c>
      <c r="L51" s="79">
        <v>97.165000000000006</v>
      </c>
      <c r="M51" s="79">
        <v>0</v>
      </c>
      <c r="N51" s="79">
        <v>178.7</v>
      </c>
      <c r="O51" s="1">
        <v>49.778999999999996</v>
      </c>
      <c r="P51" s="80">
        <v>9.9559999999999995</v>
      </c>
      <c r="Q51" s="81">
        <v>0</v>
      </c>
      <c r="R51" s="80">
        <v>0</v>
      </c>
      <c r="S51" s="20">
        <v>1200.451</v>
      </c>
      <c r="T51" s="20">
        <v>1220.7</v>
      </c>
      <c r="U51" s="20">
        <v>1230.915</v>
      </c>
      <c r="V51" s="21">
        <v>1217.355</v>
      </c>
      <c r="W51" s="21">
        <v>188.65600000000001</v>
      </c>
      <c r="X51" s="21">
        <v>233.167</v>
      </c>
      <c r="Y51" s="21">
        <v>1450.5219999999999</v>
      </c>
      <c r="Z51" s="45">
        <v>1.23</v>
      </c>
      <c r="AA51" s="1">
        <v>2200.2040000000002</v>
      </c>
      <c r="AB51" s="82">
        <v>1660445.59</v>
      </c>
      <c r="AD51" s="75"/>
      <c r="AE51" s="21"/>
    </row>
    <row r="52" spans="1:31" x14ac:dyDescent="0.2">
      <c r="A52" s="38">
        <v>128030852</v>
      </c>
      <c r="B52" s="39" t="s">
        <v>545</v>
      </c>
      <c r="C52" s="39" t="s">
        <v>544</v>
      </c>
      <c r="D52" s="40">
        <v>57535</v>
      </c>
      <c r="E52" s="41">
        <v>16884</v>
      </c>
      <c r="F52" s="76">
        <v>1.1747000000000001</v>
      </c>
      <c r="G52" s="23">
        <v>0.46529999999999999</v>
      </c>
      <c r="H52" s="77">
        <v>0</v>
      </c>
      <c r="I52" s="78">
        <v>0.10979999999999999</v>
      </c>
      <c r="J52" s="78">
        <v>0.24210000000000001</v>
      </c>
      <c r="K52" s="79">
        <v>343.678</v>
      </c>
      <c r="L52" s="79">
        <v>378.89100000000002</v>
      </c>
      <c r="M52" s="79">
        <v>0</v>
      </c>
      <c r="N52" s="79">
        <v>722.56899999999996</v>
      </c>
      <c r="O52" s="1">
        <v>162.505</v>
      </c>
      <c r="P52" s="80">
        <v>32.500999999999998</v>
      </c>
      <c r="Q52" s="81">
        <v>14</v>
      </c>
      <c r="R52" s="80">
        <v>8.4</v>
      </c>
      <c r="S52" s="20">
        <v>5216.7280000000001</v>
      </c>
      <c r="T52" s="20">
        <v>5307.7280000000001</v>
      </c>
      <c r="U52" s="20">
        <v>5366.4369999999999</v>
      </c>
      <c r="V52" s="21">
        <v>5296.9639999999999</v>
      </c>
      <c r="W52" s="21">
        <v>763.47</v>
      </c>
      <c r="X52" s="21">
        <v>763.47</v>
      </c>
      <c r="Y52" s="21">
        <v>6060.4340000000002</v>
      </c>
      <c r="Z52" s="45">
        <v>1.1000000000000001</v>
      </c>
      <c r="AA52" s="1">
        <v>7831.1109999999999</v>
      </c>
      <c r="AB52" s="82">
        <v>5909967.3300000001</v>
      </c>
      <c r="AD52" s="75"/>
      <c r="AE52" s="21"/>
    </row>
    <row r="53" spans="1:31" x14ac:dyDescent="0.2">
      <c r="A53" s="38">
        <v>128033053</v>
      </c>
      <c r="B53" s="39" t="s">
        <v>546</v>
      </c>
      <c r="C53" s="39" t="s">
        <v>544</v>
      </c>
      <c r="D53" s="40">
        <v>75818</v>
      </c>
      <c r="E53" s="41">
        <v>5036</v>
      </c>
      <c r="F53" s="76">
        <v>0.89139999999999997</v>
      </c>
      <c r="G53" s="23">
        <v>0.6341</v>
      </c>
      <c r="H53" s="77">
        <v>0</v>
      </c>
      <c r="I53" s="78">
        <v>0.14899999999999999</v>
      </c>
      <c r="J53" s="78">
        <v>1.0800000000000001E-2</v>
      </c>
      <c r="K53" s="79">
        <v>172.47399999999999</v>
      </c>
      <c r="L53" s="79">
        <v>6.2510000000000003</v>
      </c>
      <c r="M53" s="79">
        <v>0</v>
      </c>
      <c r="N53" s="79">
        <v>178.72499999999999</v>
      </c>
      <c r="O53" s="1">
        <v>43.218000000000004</v>
      </c>
      <c r="P53" s="80">
        <v>8.6440000000000001</v>
      </c>
      <c r="Q53" s="81">
        <v>2</v>
      </c>
      <c r="R53" s="80">
        <v>1.2</v>
      </c>
      <c r="S53" s="20">
        <v>1929.2370000000001</v>
      </c>
      <c r="T53" s="20">
        <v>1944.461</v>
      </c>
      <c r="U53" s="20">
        <v>1934.9690000000001</v>
      </c>
      <c r="V53" s="21">
        <v>1936.222</v>
      </c>
      <c r="W53" s="21">
        <v>188.56899999999999</v>
      </c>
      <c r="X53" s="21">
        <v>188.56899999999999</v>
      </c>
      <c r="Y53" s="21">
        <v>2124.7910000000002</v>
      </c>
      <c r="Z53" s="45">
        <v>1.06</v>
      </c>
      <c r="AA53" s="1">
        <v>2007.681</v>
      </c>
      <c r="AB53" s="82">
        <v>1515152.72</v>
      </c>
      <c r="AD53" s="75"/>
      <c r="AE53" s="21"/>
    </row>
    <row r="54" spans="1:31" x14ac:dyDescent="0.2">
      <c r="A54" s="38">
        <v>128034503</v>
      </c>
      <c r="B54" s="39" t="s">
        <v>547</v>
      </c>
      <c r="C54" s="39" t="s">
        <v>544</v>
      </c>
      <c r="D54" s="40">
        <v>62829</v>
      </c>
      <c r="E54" s="41">
        <v>2571</v>
      </c>
      <c r="F54" s="76">
        <v>1.0757000000000001</v>
      </c>
      <c r="G54" s="23">
        <v>0.73140000000000005</v>
      </c>
      <c r="H54" s="77">
        <v>0</v>
      </c>
      <c r="I54" s="78">
        <v>5.8000000000000003E-2</v>
      </c>
      <c r="J54" s="78">
        <v>0.1116</v>
      </c>
      <c r="K54" s="79">
        <v>24.84</v>
      </c>
      <c r="L54" s="79">
        <v>23.898</v>
      </c>
      <c r="M54" s="79">
        <v>0</v>
      </c>
      <c r="N54" s="79">
        <v>48.738</v>
      </c>
      <c r="O54" s="1">
        <v>29.963999999999999</v>
      </c>
      <c r="P54" s="80">
        <v>5.9930000000000003</v>
      </c>
      <c r="Q54" s="81">
        <v>2</v>
      </c>
      <c r="R54" s="80">
        <v>1.2</v>
      </c>
      <c r="S54" s="20">
        <v>713.80200000000002</v>
      </c>
      <c r="T54" s="20">
        <v>683.89200000000005</v>
      </c>
      <c r="U54" s="20">
        <v>740.00699999999995</v>
      </c>
      <c r="V54" s="21">
        <v>712.56700000000001</v>
      </c>
      <c r="W54" s="21">
        <v>55.930999999999997</v>
      </c>
      <c r="X54" s="21">
        <v>55.930999999999997</v>
      </c>
      <c r="Y54" s="21">
        <v>768.49800000000005</v>
      </c>
      <c r="Z54" s="45">
        <v>1</v>
      </c>
      <c r="AA54" s="1">
        <v>826.673</v>
      </c>
      <c r="AB54" s="82">
        <v>623871.93999999994</v>
      </c>
      <c r="AD54" s="75"/>
      <c r="AE54" s="21"/>
    </row>
    <row r="55" spans="1:31" x14ac:dyDescent="0.2">
      <c r="A55" s="38">
        <v>127040503</v>
      </c>
      <c r="B55" s="39" t="s">
        <v>528</v>
      </c>
      <c r="C55" s="39" t="s">
        <v>529</v>
      </c>
      <c r="D55" s="40">
        <v>35688</v>
      </c>
      <c r="E55" s="41">
        <v>4561</v>
      </c>
      <c r="F55" s="76">
        <v>1.8937999999999999</v>
      </c>
      <c r="G55" s="23">
        <v>-0.54930000000000001</v>
      </c>
      <c r="H55" s="77">
        <v>0</v>
      </c>
      <c r="I55" s="78">
        <v>0.64570000000000005</v>
      </c>
      <c r="J55" s="78">
        <v>0.1439</v>
      </c>
      <c r="K55" s="79">
        <v>488.15600000000001</v>
      </c>
      <c r="L55" s="79">
        <v>54.395000000000003</v>
      </c>
      <c r="M55" s="79">
        <v>244.078</v>
      </c>
      <c r="N55" s="79">
        <v>786.62900000000002</v>
      </c>
      <c r="O55" s="1">
        <v>242.31799999999996</v>
      </c>
      <c r="P55" s="80">
        <v>48.463999999999999</v>
      </c>
      <c r="Q55" s="81">
        <v>32</v>
      </c>
      <c r="R55" s="80">
        <v>19.2</v>
      </c>
      <c r="S55" s="20">
        <v>1260.018</v>
      </c>
      <c r="T55" s="20">
        <v>1248.6980000000001</v>
      </c>
      <c r="U55" s="20">
        <v>1191.008</v>
      </c>
      <c r="V55" s="21">
        <v>1233.241</v>
      </c>
      <c r="W55" s="21">
        <v>854.29300000000001</v>
      </c>
      <c r="X55" s="21">
        <v>854.29300000000001</v>
      </c>
      <c r="Y55" s="21">
        <v>2087.5340000000001</v>
      </c>
      <c r="Z55" s="45">
        <v>1.66</v>
      </c>
      <c r="AA55" s="1">
        <v>6562.5969999999998</v>
      </c>
      <c r="AB55" s="82">
        <v>4952647.7</v>
      </c>
      <c r="AD55" s="75"/>
      <c r="AE55" s="21"/>
    </row>
    <row r="56" spans="1:31" x14ac:dyDescent="0.2">
      <c r="A56" s="38">
        <v>127040703</v>
      </c>
      <c r="B56" s="39" t="s">
        <v>530</v>
      </c>
      <c r="C56" s="39" t="s">
        <v>529</v>
      </c>
      <c r="D56" s="40">
        <v>61464</v>
      </c>
      <c r="E56" s="41">
        <v>10225</v>
      </c>
      <c r="F56" s="76">
        <v>1.0995999999999999</v>
      </c>
      <c r="G56" s="23">
        <v>0.18890000000000001</v>
      </c>
      <c r="H56" s="77">
        <v>0</v>
      </c>
      <c r="I56" s="78">
        <v>8.8499999999999995E-2</v>
      </c>
      <c r="J56" s="78">
        <v>0.18079999999999999</v>
      </c>
      <c r="K56" s="79">
        <v>141.16900000000001</v>
      </c>
      <c r="L56" s="79">
        <v>144.19999999999999</v>
      </c>
      <c r="M56" s="79">
        <v>0</v>
      </c>
      <c r="N56" s="79">
        <v>285.36900000000003</v>
      </c>
      <c r="O56" s="1">
        <v>448.67700000000008</v>
      </c>
      <c r="P56" s="80">
        <v>89.734999999999999</v>
      </c>
      <c r="Q56" s="81">
        <v>72</v>
      </c>
      <c r="R56" s="80">
        <v>43.2</v>
      </c>
      <c r="S56" s="20">
        <v>2658.5549999999998</v>
      </c>
      <c r="T56" s="20">
        <v>2738.5729999999999</v>
      </c>
      <c r="U56" s="20">
        <v>2748.6089999999999</v>
      </c>
      <c r="V56" s="21">
        <v>2715.2460000000001</v>
      </c>
      <c r="W56" s="21">
        <v>418.30399999999997</v>
      </c>
      <c r="X56" s="21">
        <v>418.30399999999997</v>
      </c>
      <c r="Y56" s="21">
        <v>3133.55</v>
      </c>
      <c r="Z56" s="45">
        <v>0.93</v>
      </c>
      <c r="AA56" s="1">
        <v>3204.4560000000001</v>
      </c>
      <c r="AB56" s="82">
        <v>2418332.5</v>
      </c>
      <c r="AD56" s="75"/>
      <c r="AE56" s="21"/>
    </row>
    <row r="57" spans="1:31" x14ac:dyDescent="0.2">
      <c r="A57" s="38">
        <v>127041203</v>
      </c>
      <c r="B57" s="39" t="s">
        <v>531</v>
      </c>
      <c r="C57" s="39" t="s">
        <v>529</v>
      </c>
      <c r="D57" s="40">
        <v>72953</v>
      </c>
      <c r="E57" s="41">
        <v>6508</v>
      </c>
      <c r="F57" s="76">
        <v>0.9264</v>
      </c>
      <c r="G57" s="23">
        <v>0.31519999999999998</v>
      </c>
      <c r="H57" s="77">
        <v>0</v>
      </c>
      <c r="I57" s="78">
        <v>9.7799999999999998E-2</v>
      </c>
      <c r="J57" s="78">
        <v>9.2999999999999999E-2</v>
      </c>
      <c r="K57" s="79">
        <v>122.51300000000001</v>
      </c>
      <c r="L57" s="79">
        <v>58.25</v>
      </c>
      <c r="M57" s="79">
        <v>0</v>
      </c>
      <c r="N57" s="79">
        <v>180.76300000000001</v>
      </c>
      <c r="O57" s="1">
        <v>80.875</v>
      </c>
      <c r="P57" s="80">
        <v>16.175000000000001</v>
      </c>
      <c r="Q57" s="81">
        <v>7</v>
      </c>
      <c r="R57" s="80">
        <v>4.2</v>
      </c>
      <c r="S57" s="20">
        <v>2087.8209999999999</v>
      </c>
      <c r="T57" s="20">
        <v>2072.8690000000001</v>
      </c>
      <c r="U57" s="20">
        <v>2109.1039999999998</v>
      </c>
      <c r="V57" s="21">
        <v>2089.931</v>
      </c>
      <c r="W57" s="21">
        <v>201.13800000000001</v>
      </c>
      <c r="X57" s="21">
        <v>201.13800000000001</v>
      </c>
      <c r="Y57" s="21">
        <v>2291.069</v>
      </c>
      <c r="Z57" s="45">
        <v>0.98</v>
      </c>
      <c r="AA57" s="1">
        <v>2079.9969999999998</v>
      </c>
      <c r="AB57" s="82">
        <v>1569728.01</v>
      </c>
      <c r="AD57" s="75"/>
      <c r="AE57" s="21"/>
    </row>
    <row r="58" spans="1:31" x14ac:dyDescent="0.2">
      <c r="A58" s="38">
        <v>127041503</v>
      </c>
      <c r="B58" s="39" t="s">
        <v>532</v>
      </c>
      <c r="C58" s="39" t="s">
        <v>529</v>
      </c>
      <c r="D58" s="40">
        <v>41917</v>
      </c>
      <c r="E58" s="41">
        <v>5411</v>
      </c>
      <c r="F58" s="76">
        <v>1.6124000000000001</v>
      </c>
      <c r="G58" s="23">
        <v>0.40250000000000002</v>
      </c>
      <c r="H58" s="77">
        <v>0</v>
      </c>
      <c r="I58" s="78">
        <v>0.31390000000000001</v>
      </c>
      <c r="J58" s="78">
        <v>0.24959999999999999</v>
      </c>
      <c r="K58" s="79">
        <v>338.27699999999999</v>
      </c>
      <c r="L58" s="79">
        <v>134.49199999999999</v>
      </c>
      <c r="M58" s="79">
        <v>169.13800000000001</v>
      </c>
      <c r="N58" s="79">
        <v>641.90700000000004</v>
      </c>
      <c r="O58" s="1">
        <v>123.202</v>
      </c>
      <c r="P58" s="80">
        <v>24.64</v>
      </c>
      <c r="Q58" s="81">
        <v>24</v>
      </c>
      <c r="R58" s="80">
        <v>14.4</v>
      </c>
      <c r="S58" s="20">
        <v>1796.096</v>
      </c>
      <c r="T58" s="20">
        <v>1801.77</v>
      </c>
      <c r="U58" s="20">
        <v>1824.848</v>
      </c>
      <c r="V58" s="21">
        <v>1807.5709999999999</v>
      </c>
      <c r="W58" s="21">
        <v>680.947</v>
      </c>
      <c r="X58" s="21">
        <v>680.947</v>
      </c>
      <c r="Y58" s="21">
        <v>2488.518</v>
      </c>
      <c r="Z58" s="45">
        <v>1.45</v>
      </c>
      <c r="AA58" s="1">
        <v>5818.1049999999996</v>
      </c>
      <c r="AB58" s="82">
        <v>4390795.95</v>
      </c>
      <c r="AD58" s="75"/>
      <c r="AE58" s="21"/>
    </row>
    <row r="59" spans="1:31" x14ac:dyDescent="0.2">
      <c r="A59" s="38">
        <v>127041603</v>
      </c>
      <c r="B59" s="39" t="s">
        <v>533</v>
      </c>
      <c r="C59" s="39" t="s">
        <v>529</v>
      </c>
      <c r="D59" s="40">
        <v>78587</v>
      </c>
      <c r="E59" s="41">
        <v>7469</v>
      </c>
      <c r="F59" s="76">
        <v>0.86</v>
      </c>
      <c r="G59" s="23">
        <v>0.60319999999999996</v>
      </c>
      <c r="H59" s="77">
        <v>0</v>
      </c>
      <c r="I59" s="78">
        <v>8.1600000000000006E-2</v>
      </c>
      <c r="J59" s="78">
        <v>0.107</v>
      </c>
      <c r="K59" s="79">
        <v>118.753</v>
      </c>
      <c r="L59" s="79">
        <v>77.858999999999995</v>
      </c>
      <c r="M59" s="79">
        <v>0</v>
      </c>
      <c r="N59" s="79">
        <v>196.61199999999999</v>
      </c>
      <c r="O59" s="1">
        <v>77.190999999999988</v>
      </c>
      <c r="P59" s="80">
        <v>15.438000000000001</v>
      </c>
      <c r="Q59" s="81">
        <v>4</v>
      </c>
      <c r="R59" s="80">
        <v>2.4</v>
      </c>
      <c r="S59" s="20">
        <v>2425.5030000000002</v>
      </c>
      <c r="T59" s="20">
        <v>2397.1750000000002</v>
      </c>
      <c r="U59" s="20">
        <v>2404.8910000000001</v>
      </c>
      <c r="V59" s="21">
        <v>2409.19</v>
      </c>
      <c r="W59" s="21">
        <v>214.45</v>
      </c>
      <c r="X59" s="21">
        <v>214.45</v>
      </c>
      <c r="Y59" s="21">
        <v>2623.64</v>
      </c>
      <c r="Z59" s="45">
        <v>0.75</v>
      </c>
      <c r="AA59" s="1">
        <v>1692.248</v>
      </c>
      <c r="AB59" s="82">
        <v>1277102.3700000001</v>
      </c>
      <c r="AD59" s="75"/>
      <c r="AE59" s="21"/>
    </row>
    <row r="60" spans="1:31" x14ac:dyDescent="0.2">
      <c r="A60" s="18">
        <v>127042003</v>
      </c>
      <c r="B60" s="19" t="s">
        <v>534</v>
      </c>
      <c r="C60" s="19" t="s">
        <v>529</v>
      </c>
      <c r="D60" s="40">
        <v>75651</v>
      </c>
      <c r="E60" s="41">
        <v>7480</v>
      </c>
      <c r="F60" s="76">
        <v>0.89339999999999997</v>
      </c>
      <c r="G60" s="23">
        <v>0.28470000000000001</v>
      </c>
      <c r="H60" s="77">
        <v>0</v>
      </c>
      <c r="I60" s="78">
        <v>7.5700000000000003E-2</v>
      </c>
      <c r="J60" s="78">
        <v>0.10009999999999999</v>
      </c>
      <c r="K60" s="79">
        <v>105.74</v>
      </c>
      <c r="L60" s="79">
        <v>69.911000000000001</v>
      </c>
      <c r="M60" s="79">
        <v>0</v>
      </c>
      <c r="N60" s="79">
        <v>175.65100000000001</v>
      </c>
      <c r="O60" s="1">
        <v>138.64699999999999</v>
      </c>
      <c r="P60" s="80">
        <v>27.728999999999999</v>
      </c>
      <c r="Q60" s="81">
        <v>28</v>
      </c>
      <c r="R60" s="80">
        <v>16.8</v>
      </c>
      <c r="S60" s="20">
        <v>2328.0549999999998</v>
      </c>
      <c r="T60" s="20">
        <v>2323.8069999999998</v>
      </c>
      <c r="U60" s="20">
        <v>2350.761</v>
      </c>
      <c r="V60" s="21">
        <v>2334.2080000000001</v>
      </c>
      <c r="W60" s="21">
        <v>220.18</v>
      </c>
      <c r="X60" s="21">
        <v>220.18</v>
      </c>
      <c r="Y60" s="21">
        <v>2554.3879999999999</v>
      </c>
      <c r="Z60" s="45">
        <v>0.84</v>
      </c>
      <c r="AA60" s="1">
        <v>1916.9559999999999</v>
      </c>
      <c r="AB60" s="82">
        <v>1446684.56</v>
      </c>
      <c r="AD60" s="75"/>
      <c r="AE60" s="21"/>
    </row>
    <row r="61" spans="1:31" x14ac:dyDescent="0.2">
      <c r="A61" s="38">
        <v>127042853</v>
      </c>
      <c r="B61" s="39" t="s">
        <v>535</v>
      </c>
      <c r="C61" s="39" t="s">
        <v>529</v>
      </c>
      <c r="D61" s="40">
        <v>58913</v>
      </c>
      <c r="E61" s="41">
        <v>4851</v>
      </c>
      <c r="F61" s="76">
        <v>1.1472</v>
      </c>
      <c r="G61" s="23">
        <v>0.67330000000000001</v>
      </c>
      <c r="H61" s="77">
        <v>0</v>
      </c>
      <c r="I61" s="78">
        <v>0.27750000000000002</v>
      </c>
      <c r="J61" s="78">
        <v>7.9500000000000001E-2</v>
      </c>
      <c r="K61" s="79">
        <v>221.51599999999999</v>
      </c>
      <c r="L61" s="79">
        <v>31.731000000000002</v>
      </c>
      <c r="M61" s="79">
        <v>0</v>
      </c>
      <c r="N61" s="79">
        <v>253.24700000000001</v>
      </c>
      <c r="O61" s="1">
        <v>83.289000000000001</v>
      </c>
      <c r="P61" s="80">
        <v>16.658000000000001</v>
      </c>
      <c r="Q61" s="81">
        <v>17</v>
      </c>
      <c r="R61" s="80">
        <v>10.199999999999999</v>
      </c>
      <c r="S61" s="20">
        <v>1330.424</v>
      </c>
      <c r="T61" s="20">
        <v>1343.4649999999999</v>
      </c>
      <c r="U61" s="20">
        <v>1363.8979999999999</v>
      </c>
      <c r="V61" s="21">
        <v>1345.9290000000001</v>
      </c>
      <c r="W61" s="21">
        <v>280.10500000000002</v>
      </c>
      <c r="X61" s="21">
        <v>280.10500000000002</v>
      </c>
      <c r="Y61" s="21">
        <v>1626.0340000000001</v>
      </c>
      <c r="Z61" s="45">
        <v>0.88</v>
      </c>
      <c r="AA61" s="1">
        <v>1641.54</v>
      </c>
      <c r="AB61" s="82">
        <v>1238834.1499999999</v>
      </c>
      <c r="AD61" s="75"/>
      <c r="AE61" s="21"/>
    </row>
    <row r="62" spans="1:31" x14ac:dyDescent="0.2">
      <c r="A62" s="38">
        <v>127044103</v>
      </c>
      <c r="B62" s="39" t="s">
        <v>536</v>
      </c>
      <c r="C62" s="39" t="s">
        <v>529</v>
      </c>
      <c r="D62" s="40">
        <v>73216</v>
      </c>
      <c r="E62" s="41">
        <v>7699</v>
      </c>
      <c r="F62" s="76">
        <v>0.92310000000000003</v>
      </c>
      <c r="G62" s="23">
        <v>0.60489999999999999</v>
      </c>
      <c r="H62" s="77">
        <v>0</v>
      </c>
      <c r="I62" s="78">
        <v>4.7899999999999998E-2</v>
      </c>
      <c r="J62" s="78">
        <v>0.1363</v>
      </c>
      <c r="K62" s="79">
        <v>62.249000000000002</v>
      </c>
      <c r="L62" s="79">
        <v>88.564999999999998</v>
      </c>
      <c r="M62" s="79">
        <v>0</v>
      </c>
      <c r="N62" s="79">
        <v>150.81399999999999</v>
      </c>
      <c r="O62" s="1">
        <v>121.83</v>
      </c>
      <c r="P62" s="80">
        <v>24.366</v>
      </c>
      <c r="Q62" s="81">
        <v>8</v>
      </c>
      <c r="R62" s="80">
        <v>4.8</v>
      </c>
      <c r="S62" s="20">
        <v>2165.9389999999999</v>
      </c>
      <c r="T62" s="20">
        <v>2204.2600000000002</v>
      </c>
      <c r="U62" s="20">
        <v>2256.759</v>
      </c>
      <c r="V62" s="21">
        <v>2208.9859999999999</v>
      </c>
      <c r="W62" s="21">
        <v>179.98</v>
      </c>
      <c r="X62" s="21">
        <v>179.98</v>
      </c>
      <c r="Y62" s="21">
        <v>2388.9659999999999</v>
      </c>
      <c r="Z62" s="45">
        <v>0.77</v>
      </c>
      <c r="AA62" s="1">
        <v>1698.046</v>
      </c>
      <c r="AB62" s="82">
        <v>1281477.99</v>
      </c>
      <c r="AD62" s="75"/>
      <c r="AE62" s="21"/>
    </row>
    <row r="63" spans="1:31" x14ac:dyDescent="0.2">
      <c r="A63" s="38">
        <v>127045303</v>
      </c>
      <c r="B63" s="39" t="s">
        <v>537</v>
      </c>
      <c r="C63" s="39" t="s">
        <v>529</v>
      </c>
      <c r="D63" s="40">
        <v>54375</v>
      </c>
      <c r="E63" s="41">
        <v>1100</v>
      </c>
      <c r="F63" s="76">
        <v>1.2430000000000001</v>
      </c>
      <c r="G63" s="23">
        <v>-2.8299999999999999E-2</v>
      </c>
      <c r="H63" s="77">
        <v>0</v>
      </c>
      <c r="I63" s="78">
        <v>0.33900000000000002</v>
      </c>
      <c r="J63" s="78">
        <v>0.1943</v>
      </c>
      <c r="K63" s="79">
        <v>72.201999999999998</v>
      </c>
      <c r="L63" s="79">
        <v>20.690999999999999</v>
      </c>
      <c r="M63" s="79">
        <v>36.100999999999999</v>
      </c>
      <c r="N63" s="79">
        <v>128.994</v>
      </c>
      <c r="O63" s="1">
        <v>73.093999999999994</v>
      </c>
      <c r="P63" s="80">
        <v>14.619</v>
      </c>
      <c r="Q63" s="81">
        <v>2</v>
      </c>
      <c r="R63" s="80">
        <v>1.2</v>
      </c>
      <c r="S63" s="20">
        <v>354.97399999999999</v>
      </c>
      <c r="T63" s="20">
        <v>368.88799999999998</v>
      </c>
      <c r="U63" s="20">
        <v>383.96300000000002</v>
      </c>
      <c r="V63" s="21">
        <v>369.27499999999998</v>
      </c>
      <c r="W63" s="21">
        <v>144.81299999999999</v>
      </c>
      <c r="X63" s="21">
        <v>144.81299999999999</v>
      </c>
      <c r="Y63" s="21">
        <v>514.08799999999997</v>
      </c>
      <c r="Z63" s="45">
        <v>1.01</v>
      </c>
      <c r="AA63" s="1">
        <v>645.40099999999995</v>
      </c>
      <c r="AB63" s="82">
        <v>487069.95</v>
      </c>
      <c r="AD63" s="75"/>
      <c r="AE63" s="21"/>
    </row>
    <row r="64" spans="1:31" x14ac:dyDescent="0.2">
      <c r="A64" s="38">
        <v>127045653</v>
      </c>
      <c r="B64" s="39" t="s">
        <v>538</v>
      </c>
      <c r="C64" s="39" t="s">
        <v>529</v>
      </c>
      <c r="D64" s="40">
        <v>47677</v>
      </c>
      <c r="E64" s="41">
        <v>4867</v>
      </c>
      <c r="F64" s="76">
        <v>1.4176</v>
      </c>
      <c r="G64" s="23">
        <v>0.25659999999999999</v>
      </c>
      <c r="H64" s="77">
        <v>0</v>
      </c>
      <c r="I64" s="78">
        <v>0.1835</v>
      </c>
      <c r="J64" s="78">
        <v>0.1384</v>
      </c>
      <c r="K64" s="79">
        <v>154.322</v>
      </c>
      <c r="L64" s="79">
        <v>58.197000000000003</v>
      </c>
      <c r="M64" s="79">
        <v>0</v>
      </c>
      <c r="N64" s="79">
        <v>212.51900000000001</v>
      </c>
      <c r="O64" s="1">
        <v>73.73299999999999</v>
      </c>
      <c r="P64" s="80">
        <v>14.747</v>
      </c>
      <c r="Q64" s="81">
        <v>1</v>
      </c>
      <c r="R64" s="80">
        <v>0.6</v>
      </c>
      <c r="S64" s="20">
        <v>1401.65</v>
      </c>
      <c r="T64" s="20">
        <v>1411.13</v>
      </c>
      <c r="U64" s="20">
        <v>1426.3610000000001</v>
      </c>
      <c r="V64" s="21">
        <v>1413.047</v>
      </c>
      <c r="W64" s="21">
        <v>227.86600000000001</v>
      </c>
      <c r="X64" s="21">
        <v>227.86600000000001</v>
      </c>
      <c r="Y64" s="21">
        <v>1640.913</v>
      </c>
      <c r="Z64" s="45">
        <v>1.17</v>
      </c>
      <c r="AA64" s="1">
        <v>2721.605</v>
      </c>
      <c r="AB64" s="82">
        <v>2053935.47</v>
      </c>
      <c r="AD64" s="75"/>
      <c r="AE64" s="21"/>
    </row>
    <row r="65" spans="1:31" x14ac:dyDescent="0.2">
      <c r="A65" s="38">
        <v>127045853</v>
      </c>
      <c r="B65" s="39" t="s">
        <v>539</v>
      </c>
      <c r="C65" s="39" t="s">
        <v>529</v>
      </c>
      <c r="D65" s="40">
        <v>80084</v>
      </c>
      <c r="E65" s="41">
        <v>4104</v>
      </c>
      <c r="F65" s="76">
        <v>0.84399999999999997</v>
      </c>
      <c r="G65" s="23">
        <v>0.71609999999999996</v>
      </c>
      <c r="H65" s="77">
        <v>0</v>
      </c>
      <c r="I65" s="78">
        <v>2.7300000000000001E-2</v>
      </c>
      <c r="J65" s="78">
        <v>9.4899999999999998E-2</v>
      </c>
      <c r="K65" s="79">
        <v>23.498000000000001</v>
      </c>
      <c r="L65" s="79">
        <v>40.841999999999999</v>
      </c>
      <c r="M65" s="79">
        <v>0</v>
      </c>
      <c r="N65" s="79">
        <v>64.34</v>
      </c>
      <c r="O65" s="1">
        <v>39.019999999999996</v>
      </c>
      <c r="P65" s="80">
        <v>7.8040000000000003</v>
      </c>
      <c r="Q65" s="81">
        <v>4</v>
      </c>
      <c r="R65" s="80">
        <v>2.4</v>
      </c>
      <c r="S65" s="20">
        <v>1434.5709999999999</v>
      </c>
      <c r="T65" s="20">
        <v>1432.47</v>
      </c>
      <c r="U65" s="20">
        <v>1444.703</v>
      </c>
      <c r="V65" s="21">
        <v>1437.248</v>
      </c>
      <c r="W65" s="21">
        <v>74.543999999999997</v>
      </c>
      <c r="X65" s="21">
        <v>74.543999999999997</v>
      </c>
      <c r="Y65" s="21">
        <v>1511.7919999999999</v>
      </c>
      <c r="Z65" s="45">
        <v>0.69</v>
      </c>
      <c r="AA65" s="1">
        <v>880.40700000000004</v>
      </c>
      <c r="AB65" s="82">
        <v>664423.81000000006</v>
      </c>
      <c r="AD65" s="75"/>
      <c r="AE65" s="21"/>
    </row>
    <row r="66" spans="1:31" x14ac:dyDescent="0.2">
      <c r="A66" s="38">
        <v>127046903</v>
      </c>
      <c r="B66" s="39" t="s">
        <v>540</v>
      </c>
      <c r="C66" s="39" t="s">
        <v>529</v>
      </c>
      <c r="D66" s="40">
        <v>44020</v>
      </c>
      <c r="E66" s="41">
        <v>2945</v>
      </c>
      <c r="F66" s="76">
        <v>1.5354000000000001</v>
      </c>
      <c r="G66" s="23">
        <v>0.104</v>
      </c>
      <c r="H66" s="77">
        <v>0</v>
      </c>
      <c r="I66" s="78">
        <v>0.27500000000000002</v>
      </c>
      <c r="J66" s="78">
        <v>0.28260000000000002</v>
      </c>
      <c r="K66" s="79">
        <v>133.851</v>
      </c>
      <c r="L66" s="79">
        <v>68.775000000000006</v>
      </c>
      <c r="M66" s="79">
        <v>0</v>
      </c>
      <c r="N66" s="79">
        <v>202.626</v>
      </c>
      <c r="O66" s="1">
        <v>89.371999999999986</v>
      </c>
      <c r="P66" s="80">
        <v>17.873999999999999</v>
      </c>
      <c r="Q66" s="81">
        <v>12</v>
      </c>
      <c r="R66" s="80">
        <v>7.2</v>
      </c>
      <c r="S66" s="20">
        <v>811.21900000000005</v>
      </c>
      <c r="T66" s="20">
        <v>771.94500000000005</v>
      </c>
      <c r="U66" s="20">
        <v>788.47699999999998</v>
      </c>
      <c r="V66" s="21">
        <v>790.54700000000003</v>
      </c>
      <c r="W66" s="21">
        <v>227.7</v>
      </c>
      <c r="X66" s="21">
        <v>227.7</v>
      </c>
      <c r="Y66" s="21">
        <v>1018.247</v>
      </c>
      <c r="Z66" s="45">
        <v>1.27</v>
      </c>
      <c r="AA66" s="1">
        <v>1985.539</v>
      </c>
      <c r="AB66" s="82">
        <v>1498442.64</v>
      </c>
      <c r="AD66" s="75"/>
      <c r="AE66" s="21"/>
    </row>
    <row r="67" spans="1:31" x14ac:dyDescent="0.2">
      <c r="A67" s="38">
        <v>127047404</v>
      </c>
      <c r="B67" s="39" t="s">
        <v>541</v>
      </c>
      <c r="C67" s="39" t="s">
        <v>529</v>
      </c>
      <c r="D67" s="40">
        <v>75139</v>
      </c>
      <c r="E67" s="41">
        <v>2304</v>
      </c>
      <c r="F67" s="76">
        <v>0.89949999999999997</v>
      </c>
      <c r="G67" s="23">
        <v>0.83609999999999995</v>
      </c>
      <c r="H67" s="77">
        <v>64.334000000000003</v>
      </c>
      <c r="I67" s="78">
        <v>6.3399999999999998E-2</v>
      </c>
      <c r="J67" s="78">
        <v>9.06E-2</v>
      </c>
      <c r="K67" s="79">
        <v>39.238999999999997</v>
      </c>
      <c r="L67" s="79">
        <v>28.036999999999999</v>
      </c>
      <c r="M67" s="79">
        <v>0</v>
      </c>
      <c r="N67" s="79">
        <v>67.275999999999996</v>
      </c>
      <c r="O67" s="1">
        <v>28.077000000000002</v>
      </c>
      <c r="P67" s="80">
        <v>5.6150000000000002</v>
      </c>
      <c r="Q67" s="81">
        <v>3</v>
      </c>
      <c r="R67" s="80">
        <v>1.8</v>
      </c>
      <c r="S67" s="20">
        <v>1031.5239999999999</v>
      </c>
      <c r="T67" s="20">
        <v>1025.5050000000001</v>
      </c>
      <c r="U67" s="20">
        <v>1022.8049999999999</v>
      </c>
      <c r="V67" s="21">
        <v>1026.6110000000001</v>
      </c>
      <c r="W67" s="21">
        <v>74.691000000000003</v>
      </c>
      <c r="X67" s="21">
        <v>139.02500000000001</v>
      </c>
      <c r="Y67" s="21">
        <v>1165.636</v>
      </c>
      <c r="Z67" s="45">
        <v>0.84</v>
      </c>
      <c r="AA67" s="1">
        <v>880.73099999999999</v>
      </c>
      <c r="AB67" s="82">
        <v>664668.32999999996</v>
      </c>
      <c r="AD67" s="75"/>
      <c r="AE67" s="21"/>
    </row>
    <row r="68" spans="1:31" x14ac:dyDescent="0.2">
      <c r="A68" s="38">
        <v>127049303</v>
      </c>
      <c r="B68" s="39" t="s">
        <v>542</v>
      </c>
      <c r="C68" s="39" t="s">
        <v>529</v>
      </c>
      <c r="D68" s="40">
        <v>65127</v>
      </c>
      <c r="E68" s="41">
        <v>1980</v>
      </c>
      <c r="F68" s="76">
        <v>1.0378000000000001</v>
      </c>
      <c r="G68" s="23">
        <v>0.82230000000000003</v>
      </c>
      <c r="H68" s="77">
        <v>39.262</v>
      </c>
      <c r="I68" s="78">
        <v>9.4899999999999998E-2</v>
      </c>
      <c r="J68" s="78">
        <v>0.35270000000000001</v>
      </c>
      <c r="K68" s="79">
        <v>41.16</v>
      </c>
      <c r="L68" s="79">
        <v>76.486000000000004</v>
      </c>
      <c r="M68" s="79">
        <v>0</v>
      </c>
      <c r="N68" s="79">
        <v>117.646</v>
      </c>
      <c r="O68" s="1">
        <v>35.092000000000006</v>
      </c>
      <c r="P68" s="80">
        <v>7.0179999999999998</v>
      </c>
      <c r="Q68" s="81">
        <v>0</v>
      </c>
      <c r="R68" s="80">
        <v>0</v>
      </c>
      <c r="S68" s="20">
        <v>722.86199999999997</v>
      </c>
      <c r="T68" s="20">
        <v>733.59</v>
      </c>
      <c r="U68" s="20">
        <v>735.80399999999997</v>
      </c>
      <c r="V68" s="21">
        <v>730.75199999999995</v>
      </c>
      <c r="W68" s="21">
        <v>124.664</v>
      </c>
      <c r="X68" s="21">
        <v>163.92599999999999</v>
      </c>
      <c r="Y68" s="21">
        <v>894.678</v>
      </c>
      <c r="Z68" s="45">
        <v>1</v>
      </c>
      <c r="AA68" s="1">
        <v>928.49699999999996</v>
      </c>
      <c r="AB68" s="82">
        <v>700716.28</v>
      </c>
      <c r="AD68" s="75"/>
      <c r="AE68" s="21"/>
    </row>
    <row r="69" spans="1:31" ht="12" customHeight="1" x14ac:dyDescent="0.2">
      <c r="A69" s="38">
        <v>108051003</v>
      </c>
      <c r="B69" s="39" t="s">
        <v>164</v>
      </c>
      <c r="C69" s="39" t="s">
        <v>165</v>
      </c>
      <c r="D69" s="40">
        <v>57268</v>
      </c>
      <c r="E69" s="41">
        <v>6679</v>
      </c>
      <c r="F69" s="76">
        <v>1.1801999999999999</v>
      </c>
      <c r="G69" s="23">
        <v>0.79549999999999998</v>
      </c>
      <c r="H69" s="77">
        <v>46.279000000000003</v>
      </c>
      <c r="I69" s="78">
        <v>9.4500000000000001E-2</v>
      </c>
      <c r="J69" s="78">
        <v>0.16389999999999999</v>
      </c>
      <c r="K69" s="79">
        <v>107.72</v>
      </c>
      <c r="L69" s="79">
        <v>93.414000000000001</v>
      </c>
      <c r="M69" s="79">
        <v>0</v>
      </c>
      <c r="N69" s="79">
        <v>201.13399999999999</v>
      </c>
      <c r="O69" s="1">
        <v>160.23099999999999</v>
      </c>
      <c r="P69" s="80">
        <v>32.045999999999999</v>
      </c>
      <c r="Q69" s="81">
        <v>7</v>
      </c>
      <c r="R69" s="80">
        <v>4.2</v>
      </c>
      <c r="S69" s="20">
        <v>1899.8209999999999</v>
      </c>
      <c r="T69" s="20">
        <v>1896.671</v>
      </c>
      <c r="U69" s="20">
        <v>1922.347</v>
      </c>
      <c r="V69" s="21">
        <v>1906.28</v>
      </c>
      <c r="W69" s="21">
        <v>237.38</v>
      </c>
      <c r="X69" s="21">
        <v>283.65899999999999</v>
      </c>
      <c r="Y69" s="21">
        <v>2189.9389999999999</v>
      </c>
      <c r="Z69" s="45">
        <v>0.83</v>
      </c>
      <c r="AA69" s="1">
        <v>2145.19</v>
      </c>
      <c r="AB69" s="82">
        <v>1618927.74</v>
      </c>
      <c r="AD69" s="75"/>
      <c r="AE69" s="21"/>
    </row>
    <row r="70" spans="1:31" x14ac:dyDescent="0.2">
      <c r="A70" s="38">
        <v>108051503</v>
      </c>
      <c r="B70" s="39" t="s">
        <v>166</v>
      </c>
      <c r="C70" s="39" t="s">
        <v>165</v>
      </c>
      <c r="D70" s="40">
        <v>53339</v>
      </c>
      <c r="E70" s="41">
        <v>4195</v>
      </c>
      <c r="F70" s="76">
        <v>1.2670999999999999</v>
      </c>
      <c r="G70" s="23">
        <v>0.85360000000000003</v>
      </c>
      <c r="H70" s="77">
        <v>113.414</v>
      </c>
      <c r="I70" s="78">
        <v>0.18770000000000001</v>
      </c>
      <c r="J70" s="78">
        <v>0.17460000000000001</v>
      </c>
      <c r="K70" s="79">
        <v>144.11600000000001</v>
      </c>
      <c r="L70" s="79">
        <v>67.028999999999996</v>
      </c>
      <c r="M70" s="79">
        <v>0</v>
      </c>
      <c r="N70" s="79">
        <v>211.14500000000001</v>
      </c>
      <c r="O70" s="1">
        <v>72.067000000000007</v>
      </c>
      <c r="P70" s="80">
        <v>14.413</v>
      </c>
      <c r="Q70" s="81">
        <v>4</v>
      </c>
      <c r="R70" s="80">
        <v>2.4</v>
      </c>
      <c r="S70" s="20">
        <v>1279.662</v>
      </c>
      <c r="T70" s="20">
        <v>1291.5060000000001</v>
      </c>
      <c r="U70" s="20">
        <v>1324.854</v>
      </c>
      <c r="V70" s="21">
        <v>1298.674</v>
      </c>
      <c r="W70" s="21">
        <v>227.958</v>
      </c>
      <c r="X70" s="21">
        <v>341.37200000000001</v>
      </c>
      <c r="Y70" s="21">
        <v>1640.046</v>
      </c>
      <c r="Z70" s="45">
        <v>0.75</v>
      </c>
      <c r="AA70" s="1">
        <v>1558.577</v>
      </c>
      <c r="AB70" s="82">
        <v>1176223.8</v>
      </c>
      <c r="AD70" s="75"/>
      <c r="AE70" s="21"/>
    </row>
    <row r="71" spans="1:31" x14ac:dyDescent="0.2">
      <c r="A71" s="38">
        <v>108053003</v>
      </c>
      <c r="B71" s="39" t="s">
        <v>167</v>
      </c>
      <c r="C71" s="39" t="s">
        <v>165</v>
      </c>
      <c r="D71" s="40">
        <v>48504</v>
      </c>
      <c r="E71" s="41">
        <v>4002</v>
      </c>
      <c r="F71" s="76">
        <v>1.3934</v>
      </c>
      <c r="G71" s="23">
        <v>0.86839999999999995</v>
      </c>
      <c r="H71" s="77">
        <v>126.297</v>
      </c>
      <c r="I71" s="78">
        <v>0.14119999999999999</v>
      </c>
      <c r="J71" s="78">
        <v>0.26429999999999998</v>
      </c>
      <c r="K71" s="79">
        <v>102.566</v>
      </c>
      <c r="L71" s="79">
        <v>95.992000000000004</v>
      </c>
      <c r="M71" s="79">
        <v>0</v>
      </c>
      <c r="N71" s="79">
        <v>198.55799999999999</v>
      </c>
      <c r="O71" s="1">
        <v>40.751000000000005</v>
      </c>
      <c r="P71" s="80">
        <v>8.15</v>
      </c>
      <c r="Q71" s="81">
        <v>8</v>
      </c>
      <c r="R71" s="80">
        <v>4.8</v>
      </c>
      <c r="S71" s="20">
        <v>1210.6469999999999</v>
      </c>
      <c r="T71" s="20">
        <v>1231.038</v>
      </c>
      <c r="U71" s="20">
        <v>1243.3489999999999</v>
      </c>
      <c r="V71" s="21">
        <v>1228.345</v>
      </c>
      <c r="W71" s="21">
        <v>211.50800000000001</v>
      </c>
      <c r="X71" s="21">
        <v>337.80500000000001</v>
      </c>
      <c r="Y71" s="21">
        <v>1566.15</v>
      </c>
      <c r="Z71" s="45">
        <v>1.1000000000000001</v>
      </c>
      <c r="AA71" s="1">
        <v>2400.5010000000002</v>
      </c>
      <c r="AB71" s="82">
        <v>1811605.34</v>
      </c>
      <c r="AD71" s="75"/>
      <c r="AE71" s="21"/>
    </row>
    <row r="72" spans="1:31" x14ac:dyDescent="0.2">
      <c r="A72" s="38">
        <v>108056004</v>
      </c>
      <c r="B72" s="39" t="s">
        <v>168</v>
      </c>
      <c r="C72" s="39" t="s">
        <v>165</v>
      </c>
      <c r="D72" s="40">
        <v>61765</v>
      </c>
      <c r="E72" s="41">
        <v>2318</v>
      </c>
      <c r="F72" s="76">
        <v>1.0943000000000001</v>
      </c>
      <c r="G72" s="23">
        <v>0.88149999999999995</v>
      </c>
      <c r="H72" s="77">
        <v>98.254000000000005</v>
      </c>
      <c r="I72" s="78">
        <v>0.17019999999999999</v>
      </c>
      <c r="J72" s="78">
        <v>0.1154</v>
      </c>
      <c r="K72" s="79">
        <v>88.150999999999996</v>
      </c>
      <c r="L72" s="79">
        <v>29.884</v>
      </c>
      <c r="M72" s="79">
        <v>0</v>
      </c>
      <c r="N72" s="79">
        <v>118.035</v>
      </c>
      <c r="O72" s="1">
        <v>17.745000000000001</v>
      </c>
      <c r="P72" s="80">
        <v>3.5489999999999999</v>
      </c>
      <c r="Q72" s="81">
        <v>0</v>
      </c>
      <c r="R72" s="80">
        <v>0</v>
      </c>
      <c r="S72" s="20">
        <v>863.20600000000002</v>
      </c>
      <c r="T72" s="20">
        <v>859.56500000000005</v>
      </c>
      <c r="U72" s="20">
        <v>871.97299999999996</v>
      </c>
      <c r="V72" s="21">
        <v>864.91499999999996</v>
      </c>
      <c r="W72" s="21">
        <v>121.584</v>
      </c>
      <c r="X72" s="21">
        <v>219.83799999999999</v>
      </c>
      <c r="Y72" s="21">
        <v>1084.7529999999999</v>
      </c>
      <c r="Z72" s="45">
        <v>0.79</v>
      </c>
      <c r="AA72" s="1">
        <v>937.76599999999996</v>
      </c>
      <c r="AB72" s="82">
        <v>707711.39</v>
      </c>
      <c r="AD72" s="75"/>
      <c r="AE72" s="21"/>
    </row>
    <row r="73" spans="1:31" x14ac:dyDescent="0.2">
      <c r="A73" s="38">
        <v>108058003</v>
      </c>
      <c r="B73" s="39" t="s">
        <v>169</v>
      </c>
      <c r="C73" s="39" t="s">
        <v>165</v>
      </c>
      <c r="D73" s="40">
        <v>52550</v>
      </c>
      <c r="E73" s="41">
        <v>2640</v>
      </c>
      <c r="F73" s="76">
        <v>1.2861</v>
      </c>
      <c r="G73" s="23">
        <v>0.88729999999999998</v>
      </c>
      <c r="H73" s="77">
        <v>112.849</v>
      </c>
      <c r="I73" s="78">
        <v>9.8199999999999996E-2</v>
      </c>
      <c r="J73" s="78">
        <v>0.26100000000000001</v>
      </c>
      <c r="K73" s="79">
        <v>56.423000000000002</v>
      </c>
      <c r="L73" s="79">
        <v>74.981999999999999</v>
      </c>
      <c r="M73" s="79">
        <v>0</v>
      </c>
      <c r="N73" s="79">
        <v>131.405</v>
      </c>
      <c r="O73" s="1">
        <v>24.669</v>
      </c>
      <c r="P73" s="80">
        <v>4.9340000000000002</v>
      </c>
      <c r="Q73" s="81">
        <v>0</v>
      </c>
      <c r="R73" s="80">
        <v>0</v>
      </c>
      <c r="S73" s="20">
        <v>957.62400000000002</v>
      </c>
      <c r="T73" s="20">
        <v>934.49800000000005</v>
      </c>
      <c r="U73" s="20">
        <v>927.43399999999997</v>
      </c>
      <c r="V73" s="21">
        <v>939.85199999999998</v>
      </c>
      <c r="W73" s="21">
        <v>136.339</v>
      </c>
      <c r="X73" s="21">
        <v>249.18799999999999</v>
      </c>
      <c r="Y73" s="21">
        <v>1189.04</v>
      </c>
      <c r="Z73" s="45">
        <v>1.08</v>
      </c>
      <c r="AA73" s="1">
        <v>1651.5619999999999</v>
      </c>
      <c r="AB73" s="82">
        <v>1246397.54</v>
      </c>
      <c r="AD73" s="75"/>
      <c r="AE73" s="21"/>
    </row>
    <row r="74" spans="1:31" x14ac:dyDescent="0.2">
      <c r="A74" s="38">
        <v>114060503</v>
      </c>
      <c r="B74" s="39" t="s">
        <v>300</v>
      </c>
      <c r="C74" s="39" t="s">
        <v>301</v>
      </c>
      <c r="D74" s="40">
        <v>58056</v>
      </c>
      <c r="E74" s="41">
        <v>3204</v>
      </c>
      <c r="F74" s="76">
        <v>1.1641999999999999</v>
      </c>
      <c r="G74" s="23">
        <v>-0.26750000000000002</v>
      </c>
      <c r="H74" s="77">
        <v>0</v>
      </c>
      <c r="I74" s="78">
        <v>0.20960000000000001</v>
      </c>
      <c r="J74" s="78">
        <v>0.1148</v>
      </c>
      <c r="K74" s="79">
        <v>146.66800000000001</v>
      </c>
      <c r="L74" s="79">
        <v>40.165999999999997</v>
      </c>
      <c r="M74" s="79">
        <v>0</v>
      </c>
      <c r="N74" s="79">
        <v>186.834</v>
      </c>
      <c r="O74" s="1">
        <v>43.128</v>
      </c>
      <c r="P74" s="80">
        <v>8.6259999999999994</v>
      </c>
      <c r="Q74" s="81">
        <v>91</v>
      </c>
      <c r="R74" s="80">
        <v>54.6</v>
      </c>
      <c r="S74" s="20">
        <v>1166.252</v>
      </c>
      <c r="T74" s="20">
        <v>1114.6089999999999</v>
      </c>
      <c r="U74" s="20">
        <v>1136.653</v>
      </c>
      <c r="V74" s="21">
        <v>1139.171</v>
      </c>
      <c r="W74" s="21">
        <v>250.06</v>
      </c>
      <c r="X74" s="21">
        <v>250.06</v>
      </c>
      <c r="Y74" s="21">
        <v>1389.231</v>
      </c>
      <c r="Z74" s="45">
        <v>1.75</v>
      </c>
      <c r="AA74" s="1">
        <v>2830.35</v>
      </c>
      <c r="AB74" s="82">
        <v>2136002.9300000002</v>
      </c>
      <c r="AD74" s="75"/>
      <c r="AE74" s="21"/>
    </row>
    <row r="75" spans="1:31" x14ac:dyDescent="0.2">
      <c r="A75" s="38">
        <v>114060753</v>
      </c>
      <c r="B75" s="39" t="s">
        <v>302</v>
      </c>
      <c r="C75" s="39" t="s">
        <v>301</v>
      </c>
      <c r="D75" s="40">
        <v>87791</v>
      </c>
      <c r="E75" s="41">
        <v>19142</v>
      </c>
      <c r="F75" s="76">
        <v>0.76990000000000003</v>
      </c>
      <c r="G75" s="23">
        <v>2.47E-2</v>
      </c>
      <c r="H75" s="77">
        <v>0</v>
      </c>
      <c r="I75" s="78">
        <v>6.6400000000000001E-2</v>
      </c>
      <c r="J75" s="78">
        <v>9.6100000000000005E-2</v>
      </c>
      <c r="K75" s="79">
        <v>269.572</v>
      </c>
      <c r="L75" s="79">
        <v>195.07400000000001</v>
      </c>
      <c r="M75" s="79">
        <v>0</v>
      </c>
      <c r="N75" s="79">
        <v>464.64600000000002</v>
      </c>
      <c r="O75" s="1">
        <v>307.87099999999992</v>
      </c>
      <c r="P75" s="80">
        <v>61.573999999999998</v>
      </c>
      <c r="Q75" s="81">
        <v>31</v>
      </c>
      <c r="R75" s="80">
        <v>18.600000000000001</v>
      </c>
      <c r="S75" s="20">
        <v>6766.3710000000001</v>
      </c>
      <c r="T75" s="20">
        <v>6734.9440000000004</v>
      </c>
      <c r="U75" s="20">
        <v>6868.61</v>
      </c>
      <c r="V75" s="21">
        <v>6789.9750000000004</v>
      </c>
      <c r="W75" s="21">
        <v>544.82000000000005</v>
      </c>
      <c r="X75" s="21">
        <v>544.82000000000005</v>
      </c>
      <c r="Y75" s="21">
        <v>7334.7950000000001</v>
      </c>
      <c r="Z75" s="45">
        <v>1.1000000000000001</v>
      </c>
      <c r="AA75" s="1">
        <v>6211.7650000000003</v>
      </c>
      <c r="AB75" s="82">
        <v>4687882.5</v>
      </c>
      <c r="AD75" s="75"/>
      <c r="AE75" s="21"/>
    </row>
    <row r="76" spans="1:31" x14ac:dyDescent="0.2">
      <c r="A76" s="38">
        <v>114060853</v>
      </c>
      <c r="B76" s="39" t="s">
        <v>303</v>
      </c>
      <c r="C76" s="39" t="s">
        <v>301</v>
      </c>
      <c r="D76" s="40">
        <v>76776</v>
      </c>
      <c r="E76" s="41">
        <v>5061</v>
      </c>
      <c r="F76" s="76">
        <v>0.88029999999999997</v>
      </c>
      <c r="G76" s="23">
        <v>0.73199999999999998</v>
      </c>
      <c r="H76" s="77">
        <v>0</v>
      </c>
      <c r="I76" s="78">
        <v>0.1074</v>
      </c>
      <c r="J76" s="78">
        <v>0.1143</v>
      </c>
      <c r="K76" s="79">
        <v>86.962000000000003</v>
      </c>
      <c r="L76" s="79">
        <v>46.274000000000001</v>
      </c>
      <c r="M76" s="79">
        <v>0</v>
      </c>
      <c r="N76" s="79">
        <v>133.23599999999999</v>
      </c>
      <c r="O76" s="1">
        <v>50.461000000000006</v>
      </c>
      <c r="P76" s="80">
        <v>10.092000000000001</v>
      </c>
      <c r="Q76" s="81">
        <v>12</v>
      </c>
      <c r="R76" s="80">
        <v>7.2</v>
      </c>
      <c r="S76" s="20">
        <v>1349.4960000000001</v>
      </c>
      <c r="T76" s="20">
        <v>1389.663</v>
      </c>
      <c r="U76" s="20">
        <v>1450.537</v>
      </c>
      <c r="V76" s="21">
        <v>1396.5650000000001</v>
      </c>
      <c r="W76" s="21">
        <v>150.52799999999999</v>
      </c>
      <c r="X76" s="21">
        <v>150.52799999999999</v>
      </c>
      <c r="Y76" s="21">
        <v>1547.0930000000001</v>
      </c>
      <c r="Z76" s="45">
        <v>0.88</v>
      </c>
      <c r="AA76" s="1">
        <v>1198.4770000000001</v>
      </c>
      <c r="AB76" s="82">
        <v>904464.25</v>
      </c>
      <c r="AD76" s="75"/>
      <c r="AE76" s="21"/>
    </row>
    <row r="77" spans="1:31" x14ac:dyDescent="0.2">
      <c r="A77" s="38">
        <v>114061103</v>
      </c>
      <c r="B77" s="39" t="s">
        <v>304</v>
      </c>
      <c r="C77" s="39" t="s">
        <v>301</v>
      </c>
      <c r="D77" s="40">
        <v>75548</v>
      </c>
      <c r="E77" s="41">
        <v>7599</v>
      </c>
      <c r="F77" s="76">
        <v>0.89459999999999995</v>
      </c>
      <c r="G77" s="23">
        <v>0.54990000000000006</v>
      </c>
      <c r="H77" s="77">
        <v>0</v>
      </c>
      <c r="I77" s="78">
        <v>8.1699999999999995E-2</v>
      </c>
      <c r="J77" s="78">
        <v>0.115</v>
      </c>
      <c r="K77" s="79">
        <v>122.726</v>
      </c>
      <c r="L77" s="79">
        <v>86.373999999999995</v>
      </c>
      <c r="M77" s="79">
        <v>0</v>
      </c>
      <c r="N77" s="79">
        <v>209.1</v>
      </c>
      <c r="O77" s="1">
        <v>62.046000000000006</v>
      </c>
      <c r="P77" s="80">
        <v>12.409000000000001</v>
      </c>
      <c r="Q77" s="81">
        <v>20</v>
      </c>
      <c r="R77" s="80">
        <v>12</v>
      </c>
      <c r="S77" s="20">
        <v>2503.59</v>
      </c>
      <c r="T77" s="20">
        <v>2494.877</v>
      </c>
      <c r="U77" s="20">
        <v>2556.7539999999999</v>
      </c>
      <c r="V77" s="21">
        <v>2518.4070000000002</v>
      </c>
      <c r="W77" s="21">
        <v>233.50899999999999</v>
      </c>
      <c r="X77" s="21">
        <v>233.50899999999999</v>
      </c>
      <c r="Y77" s="21">
        <v>2751.9160000000002</v>
      </c>
      <c r="Z77" s="45">
        <v>1.1000000000000001</v>
      </c>
      <c r="AA77" s="1">
        <v>2708.05</v>
      </c>
      <c r="AB77" s="82">
        <v>2043705.81</v>
      </c>
      <c r="AD77" s="75"/>
      <c r="AE77" s="21"/>
    </row>
    <row r="78" spans="1:31" x14ac:dyDescent="0.2">
      <c r="A78" s="38">
        <v>114061503</v>
      </c>
      <c r="B78" s="39" t="s">
        <v>305</v>
      </c>
      <c r="C78" s="39" t="s">
        <v>301</v>
      </c>
      <c r="D78" s="40">
        <v>96786</v>
      </c>
      <c r="E78" s="41">
        <v>8230</v>
      </c>
      <c r="F78" s="76">
        <v>0.69830000000000003</v>
      </c>
      <c r="G78" s="23">
        <v>0.32090000000000002</v>
      </c>
      <c r="H78" s="77">
        <v>0</v>
      </c>
      <c r="I78" s="78">
        <v>0.1246</v>
      </c>
      <c r="J78" s="78">
        <v>3.8100000000000002E-2</v>
      </c>
      <c r="K78" s="79">
        <v>238.018</v>
      </c>
      <c r="L78" s="79">
        <v>36.39</v>
      </c>
      <c r="M78" s="79">
        <v>0</v>
      </c>
      <c r="N78" s="79">
        <v>274.40800000000002</v>
      </c>
      <c r="O78" s="1">
        <v>116.447</v>
      </c>
      <c r="P78" s="80">
        <v>23.289000000000001</v>
      </c>
      <c r="Q78" s="81">
        <v>28</v>
      </c>
      <c r="R78" s="80">
        <v>16.8</v>
      </c>
      <c r="S78" s="20">
        <v>3183.759</v>
      </c>
      <c r="T78" s="20">
        <v>3161.5859999999998</v>
      </c>
      <c r="U78" s="20">
        <v>3257.9</v>
      </c>
      <c r="V78" s="21">
        <v>3201.0819999999999</v>
      </c>
      <c r="W78" s="21">
        <v>314.49700000000001</v>
      </c>
      <c r="X78" s="21">
        <v>314.49700000000001</v>
      </c>
      <c r="Y78" s="21">
        <v>3515.5790000000002</v>
      </c>
      <c r="Z78" s="45">
        <v>1.02</v>
      </c>
      <c r="AA78" s="1">
        <v>2504.027</v>
      </c>
      <c r="AB78" s="82">
        <v>1889734.13</v>
      </c>
      <c r="AD78" s="75"/>
      <c r="AE78" s="21"/>
    </row>
    <row r="79" spans="1:31" x14ac:dyDescent="0.2">
      <c r="A79" s="38">
        <v>114062003</v>
      </c>
      <c r="B79" s="39" t="s">
        <v>306</v>
      </c>
      <c r="C79" s="39" t="s">
        <v>301</v>
      </c>
      <c r="D79" s="40">
        <v>85548</v>
      </c>
      <c r="E79" s="41">
        <v>10243</v>
      </c>
      <c r="F79" s="76">
        <v>0.79</v>
      </c>
      <c r="G79" s="23">
        <v>-0.1885</v>
      </c>
      <c r="H79" s="77">
        <v>0</v>
      </c>
      <c r="I79" s="78">
        <v>0.1062</v>
      </c>
      <c r="J79" s="78">
        <v>7.0099999999999996E-2</v>
      </c>
      <c r="K79" s="79">
        <v>254.87200000000001</v>
      </c>
      <c r="L79" s="79">
        <v>84.117000000000004</v>
      </c>
      <c r="M79" s="79">
        <v>0</v>
      </c>
      <c r="N79" s="79">
        <v>338.98899999999998</v>
      </c>
      <c r="O79" s="1">
        <v>88.885999999999996</v>
      </c>
      <c r="P79" s="80">
        <v>17.777000000000001</v>
      </c>
      <c r="Q79" s="81">
        <v>100</v>
      </c>
      <c r="R79" s="80">
        <v>60</v>
      </c>
      <c r="S79" s="20">
        <v>3999.873</v>
      </c>
      <c r="T79" s="20">
        <v>3943.23</v>
      </c>
      <c r="U79" s="20">
        <v>3949.3870000000002</v>
      </c>
      <c r="V79" s="21">
        <v>3964.163</v>
      </c>
      <c r="W79" s="21">
        <v>416.76600000000002</v>
      </c>
      <c r="X79" s="21">
        <v>416.76600000000002</v>
      </c>
      <c r="Y79" s="21">
        <v>4380.9290000000001</v>
      </c>
      <c r="Z79" s="45">
        <v>1.19</v>
      </c>
      <c r="AA79" s="1">
        <v>4118.5110000000004</v>
      </c>
      <c r="AB79" s="82">
        <v>3108149.72</v>
      </c>
      <c r="AD79" s="75"/>
      <c r="AE79" s="21"/>
    </row>
    <row r="80" spans="1:31" x14ac:dyDescent="0.2">
      <c r="A80" s="38">
        <v>114062503</v>
      </c>
      <c r="B80" s="39" t="s">
        <v>307</v>
      </c>
      <c r="C80" s="39" t="s">
        <v>301</v>
      </c>
      <c r="D80" s="40">
        <v>84882</v>
      </c>
      <c r="E80" s="41">
        <v>6833</v>
      </c>
      <c r="F80" s="76">
        <v>0.79620000000000002</v>
      </c>
      <c r="G80" s="23">
        <v>0.4622</v>
      </c>
      <c r="H80" s="77">
        <v>0</v>
      </c>
      <c r="I80" s="78">
        <v>7.0999999999999994E-2</v>
      </c>
      <c r="J80" s="78">
        <v>2.5899999999999999E-2</v>
      </c>
      <c r="K80" s="79">
        <v>100.12</v>
      </c>
      <c r="L80" s="79">
        <v>18.260999999999999</v>
      </c>
      <c r="M80" s="79">
        <v>0</v>
      </c>
      <c r="N80" s="79">
        <v>118.381</v>
      </c>
      <c r="O80" s="1">
        <v>61.820000000000007</v>
      </c>
      <c r="P80" s="80">
        <v>12.364000000000001</v>
      </c>
      <c r="Q80" s="81">
        <v>42</v>
      </c>
      <c r="R80" s="80">
        <v>25.2</v>
      </c>
      <c r="S80" s="20">
        <v>2350.239</v>
      </c>
      <c r="T80" s="20">
        <v>2366.9229999999998</v>
      </c>
      <c r="U80" s="20">
        <v>2456.665</v>
      </c>
      <c r="V80" s="21">
        <v>2391.2759999999998</v>
      </c>
      <c r="W80" s="21">
        <v>155.94499999999999</v>
      </c>
      <c r="X80" s="21">
        <v>155.94499999999999</v>
      </c>
      <c r="Y80" s="21">
        <v>2547.221</v>
      </c>
      <c r="Z80" s="45">
        <v>0.96</v>
      </c>
      <c r="AA80" s="1">
        <v>1946.973</v>
      </c>
      <c r="AB80" s="82">
        <v>1469337.73</v>
      </c>
      <c r="AD80" s="75"/>
      <c r="AE80" s="21"/>
    </row>
    <row r="81" spans="1:31" x14ac:dyDescent="0.2">
      <c r="A81" s="38">
        <v>114063003</v>
      </c>
      <c r="B81" s="39" t="s">
        <v>308</v>
      </c>
      <c r="C81" s="39" t="s">
        <v>301</v>
      </c>
      <c r="D81" s="40">
        <v>79465</v>
      </c>
      <c r="E81" s="41">
        <v>12597</v>
      </c>
      <c r="F81" s="76">
        <v>0.85050000000000003</v>
      </c>
      <c r="G81" s="23">
        <v>6.6699999999999995E-2</v>
      </c>
      <c r="H81" s="77">
        <v>0</v>
      </c>
      <c r="I81" s="78">
        <v>4.9700000000000001E-2</v>
      </c>
      <c r="J81" s="78">
        <v>0.1512</v>
      </c>
      <c r="K81" s="79">
        <v>126.244</v>
      </c>
      <c r="L81" s="79">
        <v>192.03399999999999</v>
      </c>
      <c r="M81" s="79">
        <v>0</v>
      </c>
      <c r="N81" s="79">
        <v>318.27800000000002</v>
      </c>
      <c r="O81" s="1">
        <v>69.64500000000001</v>
      </c>
      <c r="P81" s="80">
        <v>13.929</v>
      </c>
      <c r="Q81" s="81">
        <v>148</v>
      </c>
      <c r="R81" s="80">
        <v>88.8</v>
      </c>
      <c r="S81" s="20">
        <v>4233.5450000000001</v>
      </c>
      <c r="T81" s="20">
        <v>4255.1629999999996</v>
      </c>
      <c r="U81" s="20">
        <v>4305.826</v>
      </c>
      <c r="V81" s="21">
        <v>4264.8450000000003</v>
      </c>
      <c r="W81" s="21">
        <v>421.00700000000001</v>
      </c>
      <c r="X81" s="21">
        <v>421.00700000000001</v>
      </c>
      <c r="Y81" s="21">
        <v>4685.8519999999999</v>
      </c>
      <c r="Z81" s="45">
        <v>1.08</v>
      </c>
      <c r="AA81" s="1">
        <v>4304.1419999999998</v>
      </c>
      <c r="AB81" s="82">
        <v>3248241.36</v>
      </c>
      <c r="AD81" s="75"/>
      <c r="AE81" s="21"/>
    </row>
    <row r="82" spans="1:31" x14ac:dyDescent="0.2">
      <c r="A82" s="38">
        <v>114063503</v>
      </c>
      <c r="B82" s="39" t="s">
        <v>309</v>
      </c>
      <c r="C82" s="39" t="s">
        <v>301</v>
      </c>
      <c r="D82" s="40">
        <v>67890</v>
      </c>
      <c r="E82" s="41">
        <v>7265</v>
      </c>
      <c r="F82" s="76">
        <v>0.99550000000000005</v>
      </c>
      <c r="G82" s="23">
        <v>0.69720000000000004</v>
      </c>
      <c r="H82" s="77">
        <v>0</v>
      </c>
      <c r="I82" s="78">
        <v>9.1300000000000006E-2</v>
      </c>
      <c r="J82" s="78">
        <v>0.11269999999999999</v>
      </c>
      <c r="K82" s="79">
        <v>117.926</v>
      </c>
      <c r="L82" s="79">
        <v>72.784000000000006</v>
      </c>
      <c r="M82" s="79">
        <v>0</v>
      </c>
      <c r="N82" s="79">
        <v>190.71</v>
      </c>
      <c r="O82" s="1">
        <v>78.060999999999993</v>
      </c>
      <c r="P82" s="80">
        <v>15.612</v>
      </c>
      <c r="Q82" s="81">
        <v>30</v>
      </c>
      <c r="R82" s="80">
        <v>18</v>
      </c>
      <c r="S82" s="20">
        <v>2152.7260000000001</v>
      </c>
      <c r="T82" s="20">
        <v>2129.6309999999999</v>
      </c>
      <c r="U82" s="20">
        <v>2186.3220000000001</v>
      </c>
      <c r="V82" s="21">
        <v>2156.2260000000001</v>
      </c>
      <c r="W82" s="21">
        <v>224.322</v>
      </c>
      <c r="X82" s="21">
        <v>224.322</v>
      </c>
      <c r="Y82" s="21">
        <v>2380.5479999999998</v>
      </c>
      <c r="Z82" s="45">
        <v>1.1100000000000001</v>
      </c>
      <c r="AA82" s="1">
        <v>2630.5169999999998</v>
      </c>
      <c r="AB82" s="82">
        <v>1985193.36</v>
      </c>
      <c r="AD82" s="75"/>
      <c r="AE82" s="21"/>
    </row>
    <row r="83" spans="1:31" x14ac:dyDescent="0.2">
      <c r="A83" s="38">
        <v>114064003</v>
      </c>
      <c r="B83" s="39" t="s">
        <v>310</v>
      </c>
      <c r="C83" s="39" t="s">
        <v>301</v>
      </c>
      <c r="D83" s="40">
        <v>67528</v>
      </c>
      <c r="E83" s="41">
        <v>5754</v>
      </c>
      <c r="F83" s="76">
        <v>1.0008999999999999</v>
      </c>
      <c r="G83" s="23">
        <v>0.79669999999999996</v>
      </c>
      <c r="H83" s="77">
        <v>36.505000000000003</v>
      </c>
      <c r="I83" s="78">
        <v>0.1019</v>
      </c>
      <c r="J83" s="78">
        <v>0.13719999999999999</v>
      </c>
      <c r="K83" s="79">
        <v>88.54</v>
      </c>
      <c r="L83" s="79">
        <v>59.606000000000002</v>
      </c>
      <c r="M83" s="79">
        <v>0</v>
      </c>
      <c r="N83" s="79">
        <v>148.14599999999999</v>
      </c>
      <c r="O83" s="1">
        <v>87.884999999999991</v>
      </c>
      <c r="P83" s="80">
        <v>17.577000000000002</v>
      </c>
      <c r="Q83" s="81">
        <v>37</v>
      </c>
      <c r="R83" s="80">
        <v>22.2</v>
      </c>
      <c r="S83" s="20">
        <v>1448.154</v>
      </c>
      <c r="T83" s="20">
        <v>1403.8230000000001</v>
      </c>
      <c r="U83" s="20">
        <v>1413.5039999999999</v>
      </c>
      <c r="V83" s="21">
        <v>1421.827</v>
      </c>
      <c r="W83" s="21">
        <v>187.923</v>
      </c>
      <c r="X83" s="21">
        <v>224.428</v>
      </c>
      <c r="Y83" s="21">
        <v>1646.2550000000001</v>
      </c>
      <c r="Z83" s="45">
        <v>1.02</v>
      </c>
      <c r="AA83" s="1">
        <v>1680.691</v>
      </c>
      <c r="AB83" s="82">
        <v>1268380.55</v>
      </c>
      <c r="AD83" s="75"/>
      <c r="AE83" s="21"/>
    </row>
    <row r="84" spans="1:31" x14ac:dyDescent="0.2">
      <c r="A84" s="38">
        <v>114065503</v>
      </c>
      <c r="B84" s="39" t="s">
        <v>311</v>
      </c>
      <c r="C84" s="39" t="s">
        <v>301</v>
      </c>
      <c r="D84" s="40">
        <v>69631</v>
      </c>
      <c r="E84" s="41">
        <v>9994</v>
      </c>
      <c r="F84" s="76">
        <v>0.97060000000000002</v>
      </c>
      <c r="G84" s="23">
        <v>-1.1044</v>
      </c>
      <c r="H84" s="77">
        <v>0</v>
      </c>
      <c r="I84" s="78">
        <v>7.9699999999999993E-2</v>
      </c>
      <c r="J84" s="78">
        <v>0.15690000000000001</v>
      </c>
      <c r="K84" s="79">
        <v>201.143</v>
      </c>
      <c r="L84" s="79">
        <v>197.988</v>
      </c>
      <c r="M84" s="79">
        <v>0</v>
      </c>
      <c r="N84" s="79">
        <v>399.13099999999997</v>
      </c>
      <c r="O84" s="1">
        <v>84.542000000000002</v>
      </c>
      <c r="P84" s="80">
        <v>16.908000000000001</v>
      </c>
      <c r="Q84" s="81">
        <v>391</v>
      </c>
      <c r="R84" s="80">
        <v>234.6</v>
      </c>
      <c r="S84" s="20">
        <v>4206.2430000000004</v>
      </c>
      <c r="T84" s="20">
        <v>4117.1030000000001</v>
      </c>
      <c r="U84" s="20">
        <v>4123.62</v>
      </c>
      <c r="V84" s="21">
        <v>4148.9889999999996</v>
      </c>
      <c r="W84" s="21">
        <v>650.63900000000001</v>
      </c>
      <c r="X84" s="21">
        <v>650.63900000000001</v>
      </c>
      <c r="Y84" s="21">
        <v>4799.6279999999997</v>
      </c>
      <c r="Z84" s="45">
        <v>1.54</v>
      </c>
      <c r="AA84" s="1">
        <v>7174.1189999999997</v>
      </c>
      <c r="AB84" s="82">
        <v>5414149.9100000001</v>
      </c>
      <c r="AD84" s="75"/>
      <c r="AE84" s="21"/>
    </row>
    <row r="85" spans="1:31" x14ac:dyDescent="0.2">
      <c r="A85" s="38">
        <v>114066503</v>
      </c>
      <c r="B85" s="39" t="s">
        <v>312</v>
      </c>
      <c r="C85" s="39" t="s">
        <v>301</v>
      </c>
      <c r="D85" s="40">
        <v>89076</v>
      </c>
      <c r="E85" s="41">
        <v>5400</v>
      </c>
      <c r="F85" s="76">
        <v>0.75880000000000003</v>
      </c>
      <c r="G85" s="23">
        <v>0.72829999999999995</v>
      </c>
      <c r="H85" s="77">
        <v>0</v>
      </c>
      <c r="I85" s="78">
        <v>2.7400000000000001E-2</v>
      </c>
      <c r="J85" s="78">
        <v>5.7299999999999997E-2</v>
      </c>
      <c r="K85" s="79">
        <v>24.803000000000001</v>
      </c>
      <c r="L85" s="79">
        <v>25.934000000000001</v>
      </c>
      <c r="M85" s="79">
        <v>0</v>
      </c>
      <c r="N85" s="79">
        <v>50.737000000000002</v>
      </c>
      <c r="O85" s="1">
        <v>52.582000000000008</v>
      </c>
      <c r="P85" s="80">
        <v>10.516</v>
      </c>
      <c r="Q85" s="81">
        <v>20</v>
      </c>
      <c r="R85" s="80">
        <v>12</v>
      </c>
      <c r="S85" s="20">
        <v>1508.6890000000001</v>
      </c>
      <c r="T85" s="20">
        <v>1563.942</v>
      </c>
      <c r="U85" s="20">
        <v>1645.739</v>
      </c>
      <c r="V85" s="21">
        <v>1572.79</v>
      </c>
      <c r="W85" s="21">
        <v>73.253</v>
      </c>
      <c r="X85" s="21">
        <v>73.253</v>
      </c>
      <c r="Y85" s="21">
        <v>1646.0429999999999</v>
      </c>
      <c r="Z85" s="45">
        <v>0.73</v>
      </c>
      <c r="AA85" s="1">
        <v>911.78300000000002</v>
      </c>
      <c r="AB85" s="82">
        <v>688102.59</v>
      </c>
      <c r="AD85" s="75"/>
      <c r="AE85" s="21"/>
    </row>
    <row r="86" spans="1:31" x14ac:dyDescent="0.2">
      <c r="A86" s="38">
        <v>114067002</v>
      </c>
      <c r="B86" s="39" t="s">
        <v>313</v>
      </c>
      <c r="C86" s="39" t="s">
        <v>301</v>
      </c>
      <c r="D86" s="40">
        <v>38738</v>
      </c>
      <c r="E86" s="41">
        <v>32380</v>
      </c>
      <c r="F86" s="76">
        <v>1.7446999999999999</v>
      </c>
      <c r="G86" s="23">
        <v>-10.453900000000001</v>
      </c>
      <c r="H86" s="77">
        <v>0</v>
      </c>
      <c r="I86" s="78">
        <v>0.3947</v>
      </c>
      <c r="J86" s="78">
        <v>0.30530000000000002</v>
      </c>
      <c r="K86" s="79">
        <v>4359.3440000000001</v>
      </c>
      <c r="L86" s="79">
        <v>1685.9739999999999</v>
      </c>
      <c r="M86" s="79">
        <v>2179.672</v>
      </c>
      <c r="N86" s="79">
        <v>8224.99</v>
      </c>
      <c r="O86" s="1">
        <v>695.59100000000001</v>
      </c>
      <c r="P86" s="80">
        <v>139.11799999999999</v>
      </c>
      <c r="Q86" s="81">
        <v>5097</v>
      </c>
      <c r="R86" s="80">
        <v>3058.2</v>
      </c>
      <c r="S86" s="20">
        <v>18407.838</v>
      </c>
      <c r="T86" s="20">
        <v>18454.834999999999</v>
      </c>
      <c r="U86" s="20">
        <v>18438.955000000002</v>
      </c>
      <c r="V86" s="21">
        <v>18433.876</v>
      </c>
      <c r="W86" s="21">
        <v>11422.308000000001</v>
      </c>
      <c r="X86" s="21">
        <v>11422.308000000001</v>
      </c>
      <c r="Y86" s="21">
        <v>29856.184000000001</v>
      </c>
      <c r="Z86" s="45">
        <v>1.64</v>
      </c>
      <c r="AA86" s="1">
        <v>85427.737999999998</v>
      </c>
      <c r="AB86" s="82">
        <v>64470436.030000001</v>
      </c>
      <c r="AD86" s="75"/>
      <c r="AE86" s="21"/>
    </row>
    <row r="87" spans="1:31" x14ac:dyDescent="0.2">
      <c r="A87" s="38">
        <v>114067503</v>
      </c>
      <c r="B87" s="39" t="s">
        <v>314</v>
      </c>
      <c r="C87" s="39" t="s">
        <v>301</v>
      </c>
      <c r="D87" s="40">
        <v>86849</v>
      </c>
      <c r="E87" s="41">
        <v>5330</v>
      </c>
      <c r="F87" s="76">
        <v>0.7782</v>
      </c>
      <c r="G87" s="23">
        <v>0.59389999999999998</v>
      </c>
      <c r="H87" s="77">
        <v>0</v>
      </c>
      <c r="I87" s="78">
        <v>5.2299999999999999E-2</v>
      </c>
      <c r="J87" s="78">
        <v>5.57E-2</v>
      </c>
      <c r="K87" s="79">
        <v>64.594999999999999</v>
      </c>
      <c r="L87" s="79">
        <v>34.396999999999998</v>
      </c>
      <c r="M87" s="79">
        <v>0</v>
      </c>
      <c r="N87" s="79">
        <v>98.992000000000004</v>
      </c>
      <c r="O87" s="1">
        <v>59.661000000000001</v>
      </c>
      <c r="P87" s="80">
        <v>11.932</v>
      </c>
      <c r="Q87" s="81">
        <v>44</v>
      </c>
      <c r="R87" s="80">
        <v>26.4</v>
      </c>
      <c r="S87" s="20">
        <v>2058.4870000000001</v>
      </c>
      <c r="T87" s="20">
        <v>2147.663</v>
      </c>
      <c r="U87" s="20">
        <v>2137.69</v>
      </c>
      <c r="V87" s="21">
        <v>2114.6129999999998</v>
      </c>
      <c r="W87" s="21">
        <v>137.32400000000001</v>
      </c>
      <c r="X87" s="21">
        <v>137.32400000000001</v>
      </c>
      <c r="Y87" s="21">
        <v>2251.9369999999999</v>
      </c>
      <c r="Z87" s="45">
        <v>1.23</v>
      </c>
      <c r="AA87" s="1">
        <v>2155.5230000000001</v>
      </c>
      <c r="AB87" s="82">
        <v>1626725.83</v>
      </c>
      <c r="AD87" s="75"/>
      <c r="AE87" s="21"/>
    </row>
    <row r="88" spans="1:31" x14ac:dyDescent="0.2">
      <c r="A88" s="38">
        <v>114068003</v>
      </c>
      <c r="B88" s="39" t="s">
        <v>315</v>
      </c>
      <c r="C88" s="39" t="s">
        <v>301</v>
      </c>
      <c r="D88" s="40">
        <v>79414</v>
      </c>
      <c r="E88" s="41">
        <v>4245</v>
      </c>
      <c r="F88" s="76">
        <v>0.85109999999999997</v>
      </c>
      <c r="G88" s="23">
        <v>0.80269999999999997</v>
      </c>
      <c r="H88" s="77">
        <v>43.52</v>
      </c>
      <c r="I88" s="78">
        <v>6.7599999999999993E-2</v>
      </c>
      <c r="J88" s="78">
        <v>0.16309999999999999</v>
      </c>
      <c r="K88" s="79">
        <v>55.622999999999998</v>
      </c>
      <c r="L88" s="79">
        <v>67.102000000000004</v>
      </c>
      <c r="M88" s="79">
        <v>0</v>
      </c>
      <c r="N88" s="79">
        <v>122.72499999999999</v>
      </c>
      <c r="O88" s="1">
        <v>45.875000000000007</v>
      </c>
      <c r="P88" s="80">
        <v>9.1750000000000007</v>
      </c>
      <c r="Q88" s="81">
        <v>41</v>
      </c>
      <c r="R88" s="80">
        <v>24.6</v>
      </c>
      <c r="S88" s="20">
        <v>1371.3820000000001</v>
      </c>
      <c r="T88" s="20">
        <v>1360.48</v>
      </c>
      <c r="U88" s="20">
        <v>1441.6020000000001</v>
      </c>
      <c r="V88" s="21">
        <v>1391.155</v>
      </c>
      <c r="W88" s="21">
        <v>156.5</v>
      </c>
      <c r="X88" s="21">
        <v>200.02</v>
      </c>
      <c r="Y88" s="21">
        <v>1591.175</v>
      </c>
      <c r="Z88" s="45">
        <v>1.25</v>
      </c>
      <c r="AA88" s="1">
        <v>1692.8109999999999</v>
      </c>
      <c r="AB88" s="82">
        <v>1277527.25</v>
      </c>
      <c r="AD88" s="75"/>
      <c r="AE88" s="21"/>
    </row>
    <row r="89" spans="1:31" x14ac:dyDescent="0.2">
      <c r="A89" s="38">
        <v>114068103</v>
      </c>
      <c r="B89" s="39" t="s">
        <v>316</v>
      </c>
      <c r="C89" s="39" t="s">
        <v>301</v>
      </c>
      <c r="D89" s="40">
        <v>81046</v>
      </c>
      <c r="E89" s="41">
        <v>9389</v>
      </c>
      <c r="F89" s="76">
        <v>0.83389999999999997</v>
      </c>
      <c r="G89" s="23">
        <v>0.52090000000000003</v>
      </c>
      <c r="H89" s="77">
        <v>0</v>
      </c>
      <c r="I89" s="78">
        <v>0.1087</v>
      </c>
      <c r="J89" s="78">
        <v>0.13800000000000001</v>
      </c>
      <c r="K89" s="79">
        <v>211.40100000000001</v>
      </c>
      <c r="L89" s="79">
        <v>134.19200000000001</v>
      </c>
      <c r="M89" s="79">
        <v>0</v>
      </c>
      <c r="N89" s="79">
        <v>345.59300000000002</v>
      </c>
      <c r="O89" s="1">
        <v>122.15599999999999</v>
      </c>
      <c r="P89" s="80">
        <v>24.431000000000001</v>
      </c>
      <c r="Q89" s="81">
        <v>42</v>
      </c>
      <c r="R89" s="80">
        <v>25.2</v>
      </c>
      <c r="S89" s="20">
        <v>3241.3490000000002</v>
      </c>
      <c r="T89" s="20">
        <v>3135.8359999999998</v>
      </c>
      <c r="U89" s="20">
        <v>3261.52</v>
      </c>
      <c r="V89" s="21">
        <v>3212.902</v>
      </c>
      <c r="W89" s="21">
        <v>395.22399999999999</v>
      </c>
      <c r="X89" s="21">
        <v>395.22399999999999</v>
      </c>
      <c r="Y89" s="21">
        <v>3608.1260000000002</v>
      </c>
      <c r="Z89" s="45">
        <v>1.19</v>
      </c>
      <c r="AA89" s="1">
        <v>3580.491</v>
      </c>
      <c r="AB89" s="82">
        <v>2702117.85</v>
      </c>
      <c r="AD89" s="75"/>
      <c r="AE89" s="21"/>
    </row>
    <row r="90" spans="1:31" x14ac:dyDescent="0.2">
      <c r="A90" s="38">
        <v>114069103</v>
      </c>
      <c r="B90" s="39" t="s">
        <v>317</v>
      </c>
      <c r="C90" s="39" t="s">
        <v>301</v>
      </c>
      <c r="D90" s="40">
        <v>83392</v>
      </c>
      <c r="E90" s="41">
        <v>15811</v>
      </c>
      <c r="F90" s="76">
        <v>0.8105</v>
      </c>
      <c r="G90" s="23">
        <v>-0.47820000000000001</v>
      </c>
      <c r="H90" s="77">
        <v>0</v>
      </c>
      <c r="I90" s="78">
        <v>7.4300000000000005E-2</v>
      </c>
      <c r="J90" s="78">
        <v>0.1593</v>
      </c>
      <c r="K90" s="79">
        <v>286.90899999999999</v>
      </c>
      <c r="L90" s="79">
        <v>307.56799999999998</v>
      </c>
      <c r="M90" s="79">
        <v>0</v>
      </c>
      <c r="N90" s="79">
        <v>594.47699999999998</v>
      </c>
      <c r="O90" s="1">
        <v>93.1</v>
      </c>
      <c r="P90" s="80">
        <v>18.62</v>
      </c>
      <c r="Q90" s="81">
        <v>325</v>
      </c>
      <c r="R90" s="80">
        <v>195</v>
      </c>
      <c r="S90" s="20">
        <v>6435.8329999999996</v>
      </c>
      <c r="T90" s="20">
        <v>6158.3559999999998</v>
      </c>
      <c r="U90" s="20">
        <v>6297.5619999999999</v>
      </c>
      <c r="V90" s="21">
        <v>6297.25</v>
      </c>
      <c r="W90" s="21">
        <v>808.09699999999998</v>
      </c>
      <c r="X90" s="21">
        <v>808.09699999999998</v>
      </c>
      <c r="Y90" s="21">
        <v>7105.3469999999998</v>
      </c>
      <c r="Z90" s="45">
        <v>1.33</v>
      </c>
      <c r="AA90" s="1">
        <v>7659.3149999999996</v>
      </c>
      <c r="AB90" s="82">
        <v>5780316.6699999999</v>
      </c>
      <c r="AD90" s="75"/>
      <c r="AE90" s="21"/>
    </row>
    <row r="91" spans="1:31" x14ac:dyDescent="0.2">
      <c r="A91" s="38">
        <v>114069353</v>
      </c>
      <c r="B91" s="39" t="s">
        <v>318</v>
      </c>
      <c r="C91" s="39" t="s">
        <v>301</v>
      </c>
      <c r="D91" s="40">
        <v>79000</v>
      </c>
      <c r="E91" s="41">
        <v>5530</v>
      </c>
      <c r="F91" s="76">
        <v>0.85550000000000004</v>
      </c>
      <c r="G91" s="23">
        <v>-2.0457000000000001</v>
      </c>
      <c r="H91" s="77">
        <v>0</v>
      </c>
      <c r="I91" s="78">
        <v>5.5300000000000002E-2</v>
      </c>
      <c r="J91" s="78">
        <v>0.1168</v>
      </c>
      <c r="K91" s="79">
        <v>60.688000000000002</v>
      </c>
      <c r="L91" s="79">
        <v>64.090999999999994</v>
      </c>
      <c r="M91" s="79">
        <v>0</v>
      </c>
      <c r="N91" s="79">
        <v>124.779</v>
      </c>
      <c r="O91" s="1">
        <v>39.346000000000004</v>
      </c>
      <c r="P91" s="80">
        <v>7.8689999999999998</v>
      </c>
      <c r="Q91" s="81">
        <v>73</v>
      </c>
      <c r="R91" s="80">
        <v>43.8</v>
      </c>
      <c r="S91" s="20">
        <v>1829.067</v>
      </c>
      <c r="T91" s="20">
        <v>1878.7660000000001</v>
      </c>
      <c r="U91" s="20">
        <v>1958.441</v>
      </c>
      <c r="V91" s="21">
        <v>1888.758</v>
      </c>
      <c r="W91" s="21">
        <v>176.44800000000001</v>
      </c>
      <c r="X91" s="21">
        <v>176.44800000000001</v>
      </c>
      <c r="Y91" s="21">
        <v>2065.2060000000001</v>
      </c>
      <c r="Z91" s="45">
        <v>1.25</v>
      </c>
      <c r="AA91" s="1">
        <v>2208.48</v>
      </c>
      <c r="AB91" s="82">
        <v>1666691.31</v>
      </c>
      <c r="AD91" s="75"/>
      <c r="AE91" s="21"/>
    </row>
    <row r="92" spans="1:31" x14ac:dyDescent="0.2">
      <c r="A92" s="38">
        <v>108070502</v>
      </c>
      <c r="B92" s="39" t="s">
        <v>170</v>
      </c>
      <c r="C92" s="39" t="s">
        <v>171</v>
      </c>
      <c r="D92" s="40">
        <v>49210</v>
      </c>
      <c r="E92" s="41">
        <v>23223</v>
      </c>
      <c r="F92" s="76">
        <v>1.3734</v>
      </c>
      <c r="G92" s="23">
        <v>-0.25219999999999998</v>
      </c>
      <c r="H92" s="77">
        <v>0</v>
      </c>
      <c r="I92" s="78">
        <v>0.23089999999999999</v>
      </c>
      <c r="J92" s="78">
        <v>0.22850000000000001</v>
      </c>
      <c r="K92" s="79">
        <v>1040.0360000000001</v>
      </c>
      <c r="L92" s="79">
        <v>514.61300000000006</v>
      </c>
      <c r="M92" s="79">
        <v>0</v>
      </c>
      <c r="N92" s="79">
        <v>1554.6489999999999</v>
      </c>
      <c r="O92" s="1">
        <v>283.91000000000008</v>
      </c>
      <c r="P92" s="80">
        <v>56.781999999999996</v>
      </c>
      <c r="Q92" s="81">
        <v>48</v>
      </c>
      <c r="R92" s="80">
        <v>28.8</v>
      </c>
      <c r="S92" s="20">
        <v>7507.12</v>
      </c>
      <c r="T92" s="20">
        <v>7552.5320000000002</v>
      </c>
      <c r="U92" s="20">
        <v>7642.2370000000001</v>
      </c>
      <c r="V92" s="21">
        <v>7567.2960000000003</v>
      </c>
      <c r="W92" s="21">
        <v>1640.231</v>
      </c>
      <c r="X92" s="21">
        <v>1640.231</v>
      </c>
      <c r="Y92" s="21">
        <v>9207.527</v>
      </c>
      <c r="Z92" s="45">
        <v>0.87</v>
      </c>
      <c r="AA92" s="1">
        <v>11001.687</v>
      </c>
      <c r="AB92" s="82">
        <v>8302731.3399999999</v>
      </c>
      <c r="AD92" s="75"/>
      <c r="AE92" s="21"/>
    </row>
    <row r="93" spans="1:31" x14ac:dyDescent="0.2">
      <c r="A93" s="38">
        <v>108071003</v>
      </c>
      <c r="B93" s="39" t="s">
        <v>172</v>
      </c>
      <c r="C93" s="39" t="s">
        <v>171</v>
      </c>
      <c r="D93" s="40">
        <v>62633</v>
      </c>
      <c r="E93" s="41">
        <v>3497</v>
      </c>
      <c r="F93" s="76">
        <v>1.0790999999999999</v>
      </c>
      <c r="G93" s="23">
        <v>0.7843</v>
      </c>
      <c r="H93" s="77">
        <v>15.657</v>
      </c>
      <c r="I93" s="78">
        <v>0.1014</v>
      </c>
      <c r="J93" s="78">
        <v>0.17580000000000001</v>
      </c>
      <c r="K93" s="79">
        <v>73.492000000000004</v>
      </c>
      <c r="L93" s="79">
        <v>63.707999999999998</v>
      </c>
      <c r="M93" s="79">
        <v>0</v>
      </c>
      <c r="N93" s="79">
        <v>137.19999999999999</v>
      </c>
      <c r="O93" s="1">
        <v>27.457000000000001</v>
      </c>
      <c r="P93" s="80">
        <v>5.4909999999999997</v>
      </c>
      <c r="Q93" s="81">
        <v>3</v>
      </c>
      <c r="R93" s="80">
        <v>1.8</v>
      </c>
      <c r="S93" s="20">
        <v>1207.9580000000001</v>
      </c>
      <c r="T93" s="20">
        <v>1218.164</v>
      </c>
      <c r="U93" s="20">
        <v>1250.1659999999999</v>
      </c>
      <c r="V93" s="21">
        <v>1225.4290000000001</v>
      </c>
      <c r="W93" s="21">
        <v>144.49100000000001</v>
      </c>
      <c r="X93" s="21">
        <v>160.148</v>
      </c>
      <c r="Y93" s="21">
        <v>1385.577</v>
      </c>
      <c r="Z93" s="45">
        <v>0.78</v>
      </c>
      <c r="AA93" s="1">
        <v>1166.2370000000001</v>
      </c>
      <c r="AB93" s="82">
        <v>880133.43</v>
      </c>
      <c r="AD93" s="75"/>
      <c r="AE93" s="21"/>
    </row>
    <row r="94" spans="1:31" x14ac:dyDescent="0.2">
      <c r="A94" s="38">
        <v>108071504</v>
      </c>
      <c r="B94" s="39" t="s">
        <v>173</v>
      </c>
      <c r="C94" s="39" t="s">
        <v>171</v>
      </c>
      <c r="D94" s="40">
        <v>53311</v>
      </c>
      <c r="E94" s="41">
        <v>2146</v>
      </c>
      <c r="F94" s="76">
        <v>1.2678</v>
      </c>
      <c r="G94" s="23">
        <v>0.84950000000000003</v>
      </c>
      <c r="H94" s="77">
        <v>68.872</v>
      </c>
      <c r="I94" s="78">
        <v>0.22059999999999999</v>
      </c>
      <c r="J94" s="78">
        <v>0.2135</v>
      </c>
      <c r="K94" s="79">
        <v>104.819</v>
      </c>
      <c r="L94" s="79">
        <v>50.722999999999999</v>
      </c>
      <c r="M94" s="79">
        <v>0</v>
      </c>
      <c r="N94" s="79">
        <v>155.542</v>
      </c>
      <c r="O94" s="1">
        <v>10.439</v>
      </c>
      <c r="P94" s="80">
        <v>2.0880000000000001</v>
      </c>
      <c r="Q94" s="81">
        <v>0</v>
      </c>
      <c r="R94" s="80">
        <v>0</v>
      </c>
      <c r="S94" s="20">
        <v>791.923</v>
      </c>
      <c r="T94" s="20">
        <v>833.77800000000002</v>
      </c>
      <c r="U94" s="20">
        <v>829.15499999999997</v>
      </c>
      <c r="V94" s="21">
        <v>818.28499999999997</v>
      </c>
      <c r="W94" s="21">
        <v>157.63</v>
      </c>
      <c r="X94" s="21">
        <v>226.50200000000001</v>
      </c>
      <c r="Y94" s="21">
        <v>1044.787</v>
      </c>
      <c r="Z94" s="45">
        <v>1</v>
      </c>
      <c r="AA94" s="1">
        <v>1324.5809999999999</v>
      </c>
      <c r="AB94" s="82">
        <v>999632.16</v>
      </c>
      <c r="AD94" s="75"/>
      <c r="AE94" s="21"/>
    </row>
    <row r="95" spans="1:31" x14ac:dyDescent="0.2">
      <c r="A95" s="38">
        <v>108073503</v>
      </c>
      <c r="B95" s="39" t="s">
        <v>174</v>
      </c>
      <c r="C95" s="39" t="s">
        <v>171</v>
      </c>
      <c r="D95" s="40">
        <v>65388</v>
      </c>
      <c r="E95" s="41">
        <v>11417</v>
      </c>
      <c r="F95" s="76">
        <v>1.0336000000000001</v>
      </c>
      <c r="G95" s="23">
        <v>0.55910000000000004</v>
      </c>
      <c r="H95" s="77">
        <v>0</v>
      </c>
      <c r="I95" s="78">
        <v>5.2200000000000003E-2</v>
      </c>
      <c r="J95" s="78">
        <v>9.9500000000000005E-2</v>
      </c>
      <c r="K95" s="79">
        <v>101.94499999999999</v>
      </c>
      <c r="L95" s="79">
        <v>97.16</v>
      </c>
      <c r="M95" s="79">
        <v>0</v>
      </c>
      <c r="N95" s="79">
        <v>199.10499999999999</v>
      </c>
      <c r="O95" s="1">
        <v>76.626999999999995</v>
      </c>
      <c r="P95" s="80">
        <v>15.324999999999999</v>
      </c>
      <c r="Q95" s="81">
        <v>15</v>
      </c>
      <c r="R95" s="80">
        <v>9</v>
      </c>
      <c r="S95" s="20">
        <v>3254.9549999999999</v>
      </c>
      <c r="T95" s="20">
        <v>3286.31</v>
      </c>
      <c r="U95" s="20">
        <v>3392.0650000000001</v>
      </c>
      <c r="V95" s="21">
        <v>3311.11</v>
      </c>
      <c r="W95" s="21">
        <v>223.43</v>
      </c>
      <c r="X95" s="21">
        <v>223.43</v>
      </c>
      <c r="Y95" s="21">
        <v>3534.54</v>
      </c>
      <c r="Z95" s="45">
        <v>0.76</v>
      </c>
      <c r="AA95" s="1">
        <v>2776.5079999999998</v>
      </c>
      <c r="AB95" s="82">
        <v>2095369.56</v>
      </c>
      <c r="AD95" s="75"/>
      <c r="AE95" s="21"/>
    </row>
    <row r="96" spans="1:31" x14ac:dyDescent="0.2">
      <c r="A96" s="38">
        <v>108077503</v>
      </c>
      <c r="B96" s="39" t="s">
        <v>175</v>
      </c>
      <c r="C96" s="39" t="s">
        <v>171</v>
      </c>
      <c r="D96" s="40">
        <v>60894</v>
      </c>
      <c r="E96" s="41">
        <v>5374</v>
      </c>
      <c r="F96" s="76">
        <v>1.1099000000000001</v>
      </c>
      <c r="G96" s="23">
        <v>0.74950000000000006</v>
      </c>
      <c r="H96" s="77">
        <v>0</v>
      </c>
      <c r="I96" s="78">
        <v>9.4E-2</v>
      </c>
      <c r="J96" s="78">
        <v>0.14530000000000001</v>
      </c>
      <c r="K96" s="79">
        <v>97.837999999999994</v>
      </c>
      <c r="L96" s="79">
        <v>75.616</v>
      </c>
      <c r="M96" s="79">
        <v>0</v>
      </c>
      <c r="N96" s="79">
        <v>173.45400000000001</v>
      </c>
      <c r="O96" s="1">
        <v>43.554000000000002</v>
      </c>
      <c r="P96" s="80">
        <v>8.7110000000000003</v>
      </c>
      <c r="Q96" s="81">
        <v>12</v>
      </c>
      <c r="R96" s="80">
        <v>7.2</v>
      </c>
      <c r="S96" s="20">
        <v>1734.7180000000001</v>
      </c>
      <c r="T96" s="20">
        <v>1728.3389999999999</v>
      </c>
      <c r="U96" s="20">
        <v>1772.684</v>
      </c>
      <c r="V96" s="21">
        <v>1745.2470000000001</v>
      </c>
      <c r="W96" s="21">
        <v>189.36500000000001</v>
      </c>
      <c r="X96" s="21">
        <v>189.36500000000001</v>
      </c>
      <c r="Y96" s="21">
        <v>1934.6120000000001</v>
      </c>
      <c r="Z96" s="45">
        <v>0.8</v>
      </c>
      <c r="AA96" s="1">
        <v>1717.7809999999999</v>
      </c>
      <c r="AB96" s="82">
        <v>1296371.56</v>
      </c>
      <c r="AD96" s="75"/>
      <c r="AE96" s="21"/>
    </row>
    <row r="97" spans="1:31" x14ac:dyDescent="0.2">
      <c r="A97" s="38">
        <v>108078003</v>
      </c>
      <c r="B97" s="39" t="s">
        <v>176</v>
      </c>
      <c r="C97" s="39" t="s">
        <v>171</v>
      </c>
      <c r="D97" s="40">
        <v>56342</v>
      </c>
      <c r="E97" s="41">
        <v>5215</v>
      </c>
      <c r="F97" s="76">
        <v>1.1996</v>
      </c>
      <c r="G97" s="23">
        <v>0.78100000000000003</v>
      </c>
      <c r="H97" s="77">
        <v>16.922999999999998</v>
      </c>
      <c r="I97" s="78">
        <v>0.10390000000000001</v>
      </c>
      <c r="J97" s="78">
        <v>0.12859999999999999</v>
      </c>
      <c r="K97" s="79">
        <v>111.527</v>
      </c>
      <c r="L97" s="79">
        <v>69.02</v>
      </c>
      <c r="M97" s="79">
        <v>0</v>
      </c>
      <c r="N97" s="79">
        <v>180.547</v>
      </c>
      <c r="O97" s="1">
        <v>69.400000000000006</v>
      </c>
      <c r="P97" s="80">
        <v>13.88</v>
      </c>
      <c r="Q97" s="81">
        <v>2</v>
      </c>
      <c r="R97" s="80">
        <v>1.2</v>
      </c>
      <c r="S97" s="20">
        <v>1789.008</v>
      </c>
      <c r="T97" s="20">
        <v>1817.194</v>
      </c>
      <c r="U97" s="20">
        <v>1825.1389999999999</v>
      </c>
      <c r="V97" s="21">
        <v>1810.4469999999999</v>
      </c>
      <c r="W97" s="21">
        <v>195.62700000000001</v>
      </c>
      <c r="X97" s="21">
        <v>212.55</v>
      </c>
      <c r="Y97" s="21">
        <v>2022.9970000000001</v>
      </c>
      <c r="Z97" s="45">
        <v>0.71</v>
      </c>
      <c r="AA97" s="1">
        <v>1723.019</v>
      </c>
      <c r="AB97" s="82">
        <v>1300324.56</v>
      </c>
      <c r="AD97" s="75"/>
      <c r="AE97" s="21"/>
    </row>
    <row r="98" spans="1:31" x14ac:dyDescent="0.2">
      <c r="A98" s="38">
        <v>108079004</v>
      </c>
      <c r="B98" s="39" t="s">
        <v>177</v>
      </c>
      <c r="C98" s="39" t="s">
        <v>171</v>
      </c>
      <c r="D98" s="40">
        <v>56786</v>
      </c>
      <c r="E98" s="41">
        <v>1276</v>
      </c>
      <c r="F98" s="76">
        <v>1.1901999999999999</v>
      </c>
      <c r="G98" s="23">
        <v>0.91100000000000003</v>
      </c>
      <c r="H98" s="77">
        <v>74.867000000000004</v>
      </c>
      <c r="I98" s="78">
        <v>0.13980000000000001</v>
      </c>
      <c r="J98" s="78">
        <v>0.19159999999999999</v>
      </c>
      <c r="K98" s="79">
        <v>43.665999999999997</v>
      </c>
      <c r="L98" s="79">
        <v>29.922000000000001</v>
      </c>
      <c r="M98" s="79">
        <v>0</v>
      </c>
      <c r="N98" s="79">
        <v>73.587999999999994</v>
      </c>
      <c r="O98" s="1">
        <v>19.741</v>
      </c>
      <c r="P98" s="80">
        <v>3.948</v>
      </c>
      <c r="Q98" s="81">
        <v>2</v>
      </c>
      <c r="R98" s="80">
        <v>1.2</v>
      </c>
      <c r="S98" s="20">
        <v>520.572</v>
      </c>
      <c r="T98" s="20">
        <v>515.48400000000004</v>
      </c>
      <c r="U98" s="20">
        <v>505.22899999999998</v>
      </c>
      <c r="V98" s="21">
        <v>513.76199999999994</v>
      </c>
      <c r="W98" s="21">
        <v>78.736000000000004</v>
      </c>
      <c r="X98" s="21">
        <v>153.60300000000001</v>
      </c>
      <c r="Y98" s="21">
        <v>667.36500000000001</v>
      </c>
      <c r="Z98" s="45">
        <v>1.1100000000000001</v>
      </c>
      <c r="AA98" s="1">
        <v>881.67100000000005</v>
      </c>
      <c r="AB98" s="82">
        <v>665377.72</v>
      </c>
      <c r="AD98" s="75"/>
      <c r="AE98" s="21"/>
    </row>
    <row r="99" spans="1:31" x14ac:dyDescent="0.2">
      <c r="A99" s="38">
        <v>117080503</v>
      </c>
      <c r="B99" s="39" t="s">
        <v>368</v>
      </c>
      <c r="C99" s="39" t="s">
        <v>369</v>
      </c>
      <c r="D99" s="40">
        <v>55829</v>
      </c>
      <c r="E99" s="41">
        <v>5843</v>
      </c>
      <c r="F99" s="76">
        <v>1.2105999999999999</v>
      </c>
      <c r="G99" s="23">
        <v>0.75439999999999996</v>
      </c>
      <c r="H99" s="77">
        <v>0</v>
      </c>
      <c r="I99" s="78">
        <v>0.1106</v>
      </c>
      <c r="J99" s="78">
        <v>0.13569999999999999</v>
      </c>
      <c r="K99" s="79">
        <v>138.828</v>
      </c>
      <c r="L99" s="79">
        <v>85.167000000000002</v>
      </c>
      <c r="M99" s="79">
        <v>0</v>
      </c>
      <c r="N99" s="79">
        <v>223.995</v>
      </c>
      <c r="O99" s="1">
        <v>63.844000000000001</v>
      </c>
      <c r="P99" s="80">
        <v>12.769</v>
      </c>
      <c r="Q99" s="81">
        <v>14</v>
      </c>
      <c r="R99" s="80">
        <v>8.4</v>
      </c>
      <c r="S99" s="20">
        <v>2092.0390000000002</v>
      </c>
      <c r="T99" s="20">
        <v>2029.2370000000001</v>
      </c>
      <c r="U99" s="20">
        <v>2112.2150000000001</v>
      </c>
      <c r="V99" s="21">
        <v>2077.83</v>
      </c>
      <c r="W99" s="21">
        <v>245.16399999999999</v>
      </c>
      <c r="X99" s="21">
        <v>245.16399999999999</v>
      </c>
      <c r="Y99" s="21">
        <v>2322.9940000000001</v>
      </c>
      <c r="Z99" s="45">
        <v>1.23</v>
      </c>
      <c r="AA99" s="1">
        <v>3459.0259999999998</v>
      </c>
      <c r="AB99" s="82">
        <v>2610450.89</v>
      </c>
      <c r="AD99" s="75"/>
      <c r="AE99" s="21"/>
    </row>
    <row r="100" spans="1:31" x14ac:dyDescent="0.2">
      <c r="A100" s="38">
        <v>117081003</v>
      </c>
      <c r="B100" s="39" t="s">
        <v>370</v>
      </c>
      <c r="C100" s="39" t="s">
        <v>369</v>
      </c>
      <c r="D100" s="40">
        <v>49554</v>
      </c>
      <c r="E100" s="41">
        <v>2315</v>
      </c>
      <c r="F100" s="76">
        <v>1.3638999999999999</v>
      </c>
      <c r="G100" s="23">
        <v>0.89959999999999996</v>
      </c>
      <c r="H100" s="77">
        <v>124.831</v>
      </c>
      <c r="I100" s="78">
        <v>0.18090000000000001</v>
      </c>
      <c r="J100" s="78">
        <v>0.38140000000000002</v>
      </c>
      <c r="K100" s="79">
        <v>92.795000000000002</v>
      </c>
      <c r="L100" s="79">
        <v>97.822000000000003</v>
      </c>
      <c r="M100" s="79">
        <v>0</v>
      </c>
      <c r="N100" s="79">
        <v>190.61699999999999</v>
      </c>
      <c r="O100" s="1">
        <v>22.684999999999999</v>
      </c>
      <c r="P100" s="80">
        <v>4.5369999999999999</v>
      </c>
      <c r="Q100" s="81">
        <v>2</v>
      </c>
      <c r="R100" s="80">
        <v>1.2</v>
      </c>
      <c r="S100" s="20">
        <v>854.94200000000001</v>
      </c>
      <c r="T100" s="20">
        <v>861.58799999999997</v>
      </c>
      <c r="U100" s="20">
        <v>922.33699999999999</v>
      </c>
      <c r="V100" s="21">
        <v>879.62199999999996</v>
      </c>
      <c r="W100" s="21">
        <v>196.35400000000001</v>
      </c>
      <c r="X100" s="21">
        <v>321.185</v>
      </c>
      <c r="Y100" s="21">
        <v>1200.807</v>
      </c>
      <c r="Z100" s="45">
        <v>1.22</v>
      </c>
      <c r="AA100" s="1">
        <v>1998.0920000000001</v>
      </c>
      <c r="AB100" s="82">
        <v>1507916.11</v>
      </c>
      <c r="AD100" s="75"/>
      <c r="AE100" s="21"/>
    </row>
    <row r="101" spans="1:31" x14ac:dyDescent="0.2">
      <c r="A101" s="38">
        <v>117083004</v>
      </c>
      <c r="B101" s="39" t="s">
        <v>371</v>
      </c>
      <c r="C101" s="39" t="s">
        <v>369</v>
      </c>
      <c r="D101" s="40">
        <v>66786</v>
      </c>
      <c r="E101" s="41">
        <v>1922</v>
      </c>
      <c r="F101" s="76">
        <v>1.012</v>
      </c>
      <c r="G101" s="23">
        <v>0.91269999999999996</v>
      </c>
      <c r="H101" s="77">
        <v>110.575</v>
      </c>
      <c r="I101" s="78">
        <v>0.20469999999999999</v>
      </c>
      <c r="J101" s="78">
        <v>0.2354</v>
      </c>
      <c r="K101" s="79">
        <v>86.813000000000002</v>
      </c>
      <c r="L101" s="79">
        <v>49.915999999999997</v>
      </c>
      <c r="M101" s="79">
        <v>0</v>
      </c>
      <c r="N101" s="79">
        <v>136.72900000000001</v>
      </c>
      <c r="O101" s="1">
        <v>18.634</v>
      </c>
      <c r="P101" s="80">
        <v>3.7269999999999999</v>
      </c>
      <c r="Q101" s="81">
        <v>5</v>
      </c>
      <c r="R101" s="80">
        <v>3</v>
      </c>
      <c r="S101" s="20">
        <v>706.82899999999995</v>
      </c>
      <c r="T101" s="20">
        <v>696.08100000000002</v>
      </c>
      <c r="U101" s="20">
        <v>760.36099999999999</v>
      </c>
      <c r="V101" s="21">
        <v>721.09</v>
      </c>
      <c r="W101" s="21">
        <v>143.45599999999999</v>
      </c>
      <c r="X101" s="21">
        <v>254.03100000000001</v>
      </c>
      <c r="Y101" s="21">
        <v>975.12099999999998</v>
      </c>
      <c r="Z101" s="45">
        <v>1</v>
      </c>
      <c r="AA101" s="1">
        <v>986.822</v>
      </c>
      <c r="AB101" s="82">
        <v>744732.87</v>
      </c>
      <c r="AD101" s="75"/>
      <c r="AE101" s="21"/>
    </row>
    <row r="102" spans="1:31" x14ac:dyDescent="0.2">
      <c r="A102" s="38">
        <v>117086003</v>
      </c>
      <c r="B102" s="39" t="s">
        <v>372</v>
      </c>
      <c r="C102" s="39" t="s">
        <v>369</v>
      </c>
      <c r="D102" s="40">
        <v>52723</v>
      </c>
      <c r="E102" s="41">
        <v>3306</v>
      </c>
      <c r="F102" s="76">
        <v>1.2819</v>
      </c>
      <c r="G102" s="23">
        <v>0.74350000000000005</v>
      </c>
      <c r="H102" s="77">
        <v>0</v>
      </c>
      <c r="I102" s="78">
        <v>0.19409999999999999</v>
      </c>
      <c r="J102" s="78">
        <v>0.22009999999999999</v>
      </c>
      <c r="K102" s="79">
        <v>114.995</v>
      </c>
      <c r="L102" s="79">
        <v>65.198999999999998</v>
      </c>
      <c r="M102" s="79">
        <v>0</v>
      </c>
      <c r="N102" s="79">
        <v>180.19399999999999</v>
      </c>
      <c r="O102" s="1">
        <v>36.067</v>
      </c>
      <c r="P102" s="80">
        <v>7.2130000000000001</v>
      </c>
      <c r="Q102" s="81">
        <v>10</v>
      </c>
      <c r="R102" s="80">
        <v>6</v>
      </c>
      <c r="S102" s="20">
        <v>987.42100000000005</v>
      </c>
      <c r="T102" s="20">
        <v>1032.7739999999999</v>
      </c>
      <c r="U102" s="20">
        <v>1058.318</v>
      </c>
      <c r="V102" s="21">
        <v>1026.171</v>
      </c>
      <c r="W102" s="21">
        <v>193.40700000000001</v>
      </c>
      <c r="X102" s="21">
        <v>193.40700000000001</v>
      </c>
      <c r="Y102" s="21">
        <v>1219.578</v>
      </c>
      <c r="Z102" s="45">
        <v>1.23</v>
      </c>
      <c r="AA102" s="1">
        <v>1922.954</v>
      </c>
      <c r="AB102" s="82">
        <v>1451211.11</v>
      </c>
      <c r="AD102" s="75"/>
      <c r="AE102" s="21"/>
    </row>
    <row r="103" spans="1:31" x14ac:dyDescent="0.2">
      <c r="A103" s="38">
        <v>117086503</v>
      </c>
      <c r="B103" s="39" t="s">
        <v>373</v>
      </c>
      <c r="C103" s="39" t="s">
        <v>369</v>
      </c>
      <c r="D103" s="40">
        <v>47129</v>
      </c>
      <c r="E103" s="41">
        <v>4433</v>
      </c>
      <c r="F103" s="76">
        <v>1.4340999999999999</v>
      </c>
      <c r="G103" s="23">
        <v>0.81269999999999998</v>
      </c>
      <c r="H103" s="77">
        <v>67.491</v>
      </c>
      <c r="I103" s="78">
        <v>0.1961</v>
      </c>
      <c r="J103" s="78">
        <v>0.1905</v>
      </c>
      <c r="K103" s="79">
        <v>181.49700000000001</v>
      </c>
      <c r="L103" s="79">
        <v>88.156999999999996</v>
      </c>
      <c r="M103" s="79">
        <v>0</v>
      </c>
      <c r="N103" s="79">
        <v>269.654</v>
      </c>
      <c r="O103" s="1">
        <v>35.882000000000005</v>
      </c>
      <c r="P103" s="80">
        <v>7.1760000000000002</v>
      </c>
      <c r="Q103" s="81">
        <v>3</v>
      </c>
      <c r="R103" s="80">
        <v>1.8</v>
      </c>
      <c r="S103" s="20">
        <v>1542.556</v>
      </c>
      <c r="T103" s="20">
        <v>1531.2660000000001</v>
      </c>
      <c r="U103" s="20">
        <v>1534.471</v>
      </c>
      <c r="V103" s="21">
        <v>1536.098</v>
      </c>
      <c r="W103" s="21">
        <v>278.63</v>
      </c>
      <c r="X103" s="21">
        <v>346.12099999999998</v>
      </c>
      <c r="Y103" s="21">
        <v>1882.2190000000001</v>
      </c>
      <c r="Z103" s="45">
        <v>1.48</v>
      </c>
      <c r="AA103" s="1">
        <v>3994.95</v>
      </c>
      <c r="AB103" s="82">
        <v>3014900.95</v>
      </c>
      <c r="AD103" s="75"/>
      <c r="AE103" s="21"/>
    </row>
    <row r="104" spans="1:31" x14ac:dyDescent="0.2">
      <c r="A104" s="38">
        <v>117086653</v>
      </c>
      <c r="B104" s="39" t="s">
        <v>374</v>
      </c>
      <c r="C104" s="39" t="s">
        <v>369</v>
      </c>
      <c r="D104" s="40">
        <v>56827</v>
      </c>
      <c r="E104" s="41">
        <v>3969</v>
      </c>
      <c r="F104" s="76">
        <v>1.1893</v>
      </c>
      <c r="G104" s="23">
        <v>0.84040000000000004</v>
      </c>
      <c r="H104" s="77">
        <v>107.074</v>
      </c>
      <c r="I104" s="78">
        <v>0.1613</v>
      </c>
      <c r="J104" s="78">
        <v>0.1971</v>
      </c>
      <c r="K104" s="79">
        <v>141.79300000000001</v>
      </c>
      <c r="L104" s="79">
        <v>86.632000000000005</v>
      </c>
      <c r="M104" s="79">
        <v>0</v>
      </c>
      <c r="N104" s="79">
        <v>228.42500000000001</v>
      </c>
      <c r="O104" s="1">
        <v>65.108000000000004</v>
      </c>
      <c r="P104" s="80">
        <v>13.022</v>
      </c>
      <c r="Q104" s="81">
        <v>4</v>
      </c>
      <c r="R104" s="80">
        <v>2.4</v>
      </c>
      <c r="S104" s="20">
        <v>1465.1089999999999</v>
      </c>
      <c r="T104" s="20">
        <v>1456.393</v>
      </c>
      <c r="U104" s="20">
        <v>1501.5889999999999</v>
      </c>
      <c r="V104" s="21">
        <v>1474.364</v>
      </c>
      <c r="W104" s="21">
        <v>243.84700000000001</v>
      </c>
      <c r="X104" s="21">
        <v>350.92099999999999</v>
      </c>
      <c r="Y104" s="21">
        <v>1825.2850000000001</v>
      </c>
      <c r="Z104" s="45">
        <v>1.1100000000000001</v>
      </c>
      <c r="AA104" s="1">
        <v>2409.6010000000001</v>
      </c>
      <c r="AB104" s="82">
        <v>1818472.91</v>
      </c>
      <c r="AD104" s="75"/>
      <c r="AE104" s="21"/>
    </row>
    <row r="105" spans="1:31" x14ac:dyDescent="0.2">
      <c r="A105" s="38">
        <v>117089003</v>
      </c>
      <c r="B105" s="39" t="s">
        <v>375</v>
      </c>
      <c r="C105" s="39" t="s">
        <v>369</v>
      </c>
      <c r="D105" s="40">
        <v>59492</v>
      </c>
      <c r="E105" s="41">
        <v>3530</v>
      </c>
      <c r="F105" s="76">
        <v>1.1361000000000001</v>
      </c>
      <c r="G105" s="23">
        <v>0.85660000000000003</v>
      </c>
      <c r="H105" s="77">
        <v>119.348</v>
      </c>
      <c r="I105" s="78">
        <v>0.12180000000000001</v>
      </c>
      <c r="J105" s="78">
        <v>0.28560000000000002</v>
      </c>
      <c r="K105" s="79">
        <v>95.174999999999997</v>
      </c>
      <c r="L105" s="79">
        <v>111.58499999999999</v>
      </c>
      <c r="M105" s="79">
        <v>0</v>
      </c>
      <c r="N105" s="79">
        <v>206.76</v>
      </c>
      <c r="O105" s="1">
        <v>67.212999999999994</v>
      </c>
      <c r="P105" s="80">
        <v>13.443</v>
      </c>
      <c r="Q105" s="81">
        <v>7</v>
      </c>
      <c r="R105" s="80">
        <v>4.2</v>
      </c>
      <c r="S105" s="20">
        <v>1302.3440000000001</v>
      </c>
      <c r="T105" s="20">
        <v>1322.567</v>
      </c>
      <c r="U105" s="20">
        <v>1351.0809999999999</v>
      </c>
      <c r="V105" s="21">
        <v>1325.3309999999999</v>
      </c>
      <c r="W105" s="21">
        <v>224.40299999999999</v>
      </c>
      <c r="X105" s="21">
        <v>343.75099999999998</v>
      </c>
      <c r="Y105" s="21">
        <v>1669.0820000000001</v>
      </c>
      <c r="Z105" s="45">
        <v>1.33</v>
      </c>
      <c r="AA105" s="1">
        <v>2522.0050000000001</v>
      </c>
      <c r="AB105" s="82">
        <v>1903301.74</v>
      </c>
      <c r="AD105" s="75"/>
      <c r="AE105" s="21"/>
    </row>
    <row r="106" spans="1:31" x14ac:dyDescent="0.2">
      <c r="A106" s="38">
        <v>122091002</v>
      </c>
      <c r="B106" s="39" t="s">
        <v>460</v>
      </c>
      <c r="C106" s="39" t="s">
        <v>461</v>
      </c>
      <c r="D106" s="40">
        <v>72001</v>
      </c>
      <c r="E106" s="41">
        <v>24358</v>
      </c>
      <c r="F106" s="76">
        <v>0.93869999999999998</v>
      </c>
      <c r="G106" s="23">
        <v>-1.7065999999999999</v>
      </c>
      <c r="H106" s="77">
        <v>0</v>
      </c>
      <c r="I106" s="78">
        <v>0.15340000000000001</v>
      </c>
      <c r="J106" s="78">
        <v>0.14560000000000001</v>
      </c>
      <c r="K106" s="79">
        <v>720.351</v>
      </c>
      <c r="L106" s="79">
        <v>341.86099999999999</v>
      </c>
      <c r="M106" s="79">
        <v>0</v>
      </c>
      <c r="N106" s="79">
        <v>1062.212</v>
      </c>
      <c r="O106" s="1">
        <v>1225.933</v>
      </c>
      <c r="P106" s="80">
        <v>245.18700000000001</v>
      </c>
      <c r="Q106" s="81">
        <v>835</v>
      </c>
      <c r="R106" s="80">
        <v>501</v>
      </c>
      <c r="S106" s="20">
        <v>7826.4960000000001</v>
      </c>
      <c r="T106" s="20">
        <v>7768.8389999999999</v>
      </c>
      <c r="U106" s="20">
        <v>7913.6239999999998</v>
      </c>
      <c r="V106" s="21">
        <v>7836.32</v>
      </c>
      <c r="W106" s="21">
        <v>1808.3989999999999</v>
      </c>
      <c r="X106" s="21">
        <v>1808.3989999999999</v>
      </c>
      <c r="Y106" s="21">
        <v>9644.7189999999991</v>
      </c>
      <c r="Z106" s="45">
        <v>1.34</v>
      </c>
      <c r="AA106" s="1">
        <v>12131.687</v>
      </c>
      <c r="AB106" s="82">
        <v>9155517.5099999998</v>
      </c>
      <c r="AD106" s="75"/>
      <c r="AE106" s="21"/>
    </row>
    <row r="107" spans="1:31" x14ac:dyDescent="0.2">
      <c r="A107" s="38">
        <v>122091303</v>
      </c>
      <c r="B107" s="39" t="s">
        <v>462</v>
      </c>
      <c r="C107" s="39" t="s">
        <v>461</v>
      </c>
      <c r="D107" s="40">
        <v>65651</v>
      </c>
      <c r="E107" s="41">
        <v>4011</v>
      </c>
      <c r="F107" s="76">
        <v>1.0295000000000001</v>
      </c>
      <c r="G107" s="23">
        <v>-2.8557999999999999</v>
      </c>
      <c r="H107" s="77">
        <v>0</v>
      </c>
      <c r="I107" s="78">
        <v>0.10589999999999999</v>
      </c>
      <c r="J107" s="78">
        <v>0.34460000000000002</v>
      </c>
      <c r="K107" s="79">
        <v>85.058000000000007</v>
      </c>
      <c r="L107" s="79">
        <v>138.38999999999999</v>
      </c>
      <c r="M107" s="79">
        <v>0</v>
      </c>
      <c r="N107" s="79">
        <v>223.44800000000001</v>
      </c>
      <c r="O107" s="1">
        <v>66.81</v>
      </c>
      <c r="P107" s="80">
        <v>13.362</v>
      </c>
      <c r="Q107" s="81">
        <v>28</v>
      </c>
      <c r="R107" s="80">
        <v>16.8</v>
      </c>
      <c r="S107" s="20">
        <v>1338.6510000000001</v>
      </c>
      <c r="T107" s="20">
        <v>1351.7049999999999</v>
      </c>
      <c r="U107" s="20">
        <v>1396.4670000000001</v>
      </c>
      <c r="V107" s="21">
        <v>1362.2739999999999</v>
      </c>
      <c r="W107" s="21">
        <v>253.61</v>
      </c>
      <c r="X107" s="21">
        <v>253.61</v>
      </c>
      <c r="Y107" s="21">
        <v>1615.884</v>
      </c>
      <c r="Z107" s="45">
        <v>1.06</v>
      </c>
      <c r="AA107" s="1">
        <v>1763.366</v>
      </c>
      <c r="AB107" s="82">
        <v>1330773.56</v>
      </c>
      <c r="AD107" s="75"/>
      <c r="AE107" s="21"/>
    </row>
    <row r="108" spans="1:31" x14ac:dyDescent="0.2">
      <c r="A108" s="38">
        <v>122091352</v>
      </c>
      <c r="B108" s="39" t="s">
        <v>463</v>
      </c>
      <c r="C108" s="39" t="s">
        <v>461</v>
      </c>
      <c r="D108" s="40">
        <v>73387</v>
      </c>
      <c r="E108" s="41">
        <v>20354</v>
      </c>
      <c r="F108" s="76">
        <v>0.92100000000000004</v>
      </c>
      <c r="G108" s="23">
        <v>-1.865</v>
      </c>
      <c r="H108" s="77">
        <v>0</v>
      </c>
      <c r="I108" s="78">
        <v>0.1671</v>
      </c>
      <c r="J108" s="78">
        <v>0.1227</v>
      </c>
      <c r="K108" s="79">
        <v>705.48900000000003</v>
      </c>
      <c r="L108" s="79">
        <v>259.017</v>
      </c>
      <c r="M108" s="79">
        <v>0</v>
      </c>
      <c r="N108" s="79">
        <v>964.50599999999997</v>
      </c>
      <c r="O108" s="1">
        <v>477.98099999999999</v>
      </c>
      <c r="P108" s="80">
        <v>95.596000000000004</v>
      </c>
      <c r="Q108" s="81">
        <v>346</v>
      </c>
      <c r="R108" s="80">
        <v>207.6</v>
      </c>
      <c r="S108" s="20">
        <v>7036.5969999999998</v>
      </c>
      <c r="T108" s="20">
        <v>7031.7879999999996</v>
      </c>
      <c r="U108" s="20">
        <v>7282.5420000000004</v>
      </c>
      <c r="V108" s="21">
        <v>7116.9759999999997</v>
      </c>
      <c r="W108" s="21">
        <v>1267.702</v>
      </c>
      <c r="X108" s="21">
        <v>1267.702</v>
      </c>
      <c r="Y108" s="21">
        <v>8384.6779999999999</v>
      </c>
      <c r="Z108" s="45">
        <v>1.23</v>
      </c>
      <c r="AA108" s="1">
        <v>9498.4150000000009</v>
      </c>
      <c r="AB108" s="82">
        <v>7168245.0099999998</v>
      </c>
      <c r="AD108" s="75"/>
      <c r="AE108" s="21"/>
    </row>
    <row r="109" spans="1:31" x14ac:dyDescent="0.2">
      <c r="A109" s="38">
        <v>122092002</v>
      </c>
      <c r="B109" s="39" t="s">
        <v>464</v>
      </c>
      <c r="C109" s="39" t="s">
        <v>461</v>
      </c>
      <c r="D109" s="40">
        <v>83315</v>
      </c>
      <c r="E109" s="41">
        <v>20543</v>
      </c>
      <c r="F109" s="76">
        <v>0.81120000000000003</v>
      </c>
      <c r="G109" s="23">
        <v>-1.204</v>
      </c>
      <c r="H109" s="77">
        <v>0</v>
      </c>
      <c r="I109" s="78">
        <v>5.3100000000000001E-2</v>
      </c>
      <c r="J109" s="78">
        <v>0.1172</v>
      </c>
      <c r="K109" s="79">
        <v>172.89400000000001</v>
      </c>
      <c r="L109" s="79">
        <v>190.80199999999999</v>
      </c>
      <c r="M109" s="79">
        <v>0</v>
      </c>
      <c r="N109" s="79">
        <v>363.69600000000003</v>
      </c>
      <c r="O109" s="1">
        <v>115.52099999999999</v>
      </c>
      <c r="P109" s="80">
        <v>23.103999999999999</v>
      </c>
      <c r="Q109" s="81">
        <v>415</v>
      </c>
      <c r="R109" s="80">
        <v>249</v>
      </c>
      <c r="S109" s="20">
        <v>5426.692</v>
      </c>
      <c r="T109" s="20">
        <v>5437.2640000000001</v>
      </c>
      <c r="U109" s="20">
        <v>5602.3980000000001</v>
      </c>
      <c r="V109" s="21">
        <v>5488.7849999999999</v>
      </c>
      <c r="W109" s="21">
        <v>635.79999999999995</v>
      </c>
      <c r="X109" s="21">
        <v>635.79999999999995</v>
      </c>
      <c r="Y109" s="21">
        <v>6124.585</v>
      </c>
      <c r="Z109" s="45">
        <v>0.93</v>
      </c>
      <c r="AA109" s="1">
        <v>4620.4849999999997</v>
      </c>
      <c r="AB109" s="82">
        <v>3486978.46</v>
      </c>
      <c r="AD109" s="75"/>
      <c r="AE109" s="21"/>
    </row>
    <row r="110" spans="1:31" x14ac:dyDescent="0.2">
      <c r="A110" s="38">
        <v>122092102</v>
      </c>
      <c r="B110" s="39" t="s">
        <v>465</v>
      </c>
      <c r="C110" s="39" t="s">
        <v>461</v>
      </c>
      <c r="D110" s="40">
        <v>124357</v>
      </c>
      <c r="E110" s="41">
        <v>44119</v>
      </c>
      <c r="F110" s="76">
        <v>0.54349999999999998</v>
      </c>
      <c r="G110" s="23">
        <v>-1.3391999999999999</v>
      </c>
      <c r="H110" s="77">
        <v>0</v>
      </c>
      <c r="I110" s="78">
        <v>3.4099999999999998E-2</v>
      </c>
      <c r="J110" s="78">
        <v>4.19E-2</v>
      </c>
      <c r="K110" s="79">
        <v>356.31200000000001</v>
      </c>
      <c r="L110" s="79">
        <v>218.90700000000001</v>
      </c>
      <c r="M110" s="79">
        <v>0</v>
      </c>
      <c r="N110" s="79">
        <v>575.21900000000005</v>
      </c>
      <c r="O110" s="1">
        <v>199.37299999999999</v>
      </c>
      <c r="P110" s="80">
        <v>39.875</v>
      </c>
      <c r="Q110" s="81">
        <v>555</v>
      </c>
      <c r="R110" s="80">
        <v>333</v>
      </c>
      <c r="S110" s="20">
        <v>17415.066999999999</v>
      </c>
      <c r="T110" s="20">
        <v>17439.573</v>
      </c>
      <c r="U110" s="20">
        <v>17828.014999999999</v>
      </c>
      <c r="V110" s="21">
        <v>17560.884999999998</v>
      </c>
      <c r="W110" s="21">
        <v>948.09400000000005</v>
      </c>
      <c r="X110" s="21">
        <v>948.09400000000005</v>
      </c>
      <c r="Y110" s="21">
        <v>18508.978999999999</v>
      </c>
      <c r="Z110" s="45">
        <v>0.87</v>
      </c>
      <c r="AA110" s="1">
        <v>8751.8780000000006</v>
      </c>
      <c r="AB110" s="82">
        <v>6604849.9500000002</v>
      </c>
      <c r="AD110" s="75"/>
      <c r="AE110" s="21"/>
    </row>
    <row r="111" spans="1:31" x14ac:dyDescent="0.2">
      <c r="A111" s="38">
        <v>122092353</v>
      </c>
      <c r="B111" s="39" t="s">
        <v>466</v>
      </c>
      <c r="C111" s="39" t="s">
        <v>461</v>
      </c>
      <c r="D111" s="40">
        <v>137936</v>
      </c>
      <c r="E111" s="41">
        <v>27599</v>
      </c>
      <c r="F111" s="76">
        <v>0.49</v>
      </c>
      <c r="G111" s="23">
        <v>-0.72709999999999997</v>
      </c>
      <c r="H111" s="77">
        <v>0</v>
      </c>
      <c r="I111" s="78">
        <v>3.1600000000000003E-2</v>
      </c>
      <c r="J111" s="78">
        <v>3.5799999999999998E-2</v>
      </c>
      <c r="K111" s="79">
        <v>196.5</v>
      </c>
      <c r="L111" s="79">
        <v>111.309</v>
      </c>
      <c r="M111" s="79">
        <v>0</v>
      </c>
      <c r="N111" s="79">
        <v>307.80900000000003</v>
      </c>
      <c r="O111" s="1">
        <v>137.91000000000003</v>
      </c>
      <c r="P111" s="80">
        <v>27.582000000000001</v>
      </c>
      <c r="Q111" s="81">
        <v>351</v>
      </c>
      <c r="R111" s="80">
        <v>210.6</v>
      </c>
      <c r="S111" s="20">
        <v>10363.934999999999</v>
      </c>
      <c r="T111" s="20">
        <v>10382.074000000001</v>
      </c>
      <c r="U111" s="20">
        <v>10601.468000000001</v>
      </c>
      <c r="V111" s="21">
        <v>10449.159</v>
      </c>
      <c r="W111" s="21">
        <v>545.99099999999999</v>
      </c>
      <c r="X111" s="21">
        <v>545.99099999999999</v>
      </c>
      <c r="Y111" s="21">
        <v>10995.15</v>
      </c>
      <c r="Z111" s="45">
        <v>0.8</v>
      </c>
      <c r="AA111" s="1">
        <v>4310.0990000000002</v>
      </c>
      <c r="AB111" s="82">
        <v>3252736.97</v>
      </c>
      <c r="AD111" s="75"/>
      <c r="AE111" s="21"/>
    </row>
    <row r="112" spans="1:31" x14ac:dyDescent="0.2">
      <c r="A112" s="38">
        <v>122097203</v>
      </c>
      <c r="B112" s="39" t="s">
        <v>467</v>
      </c>
      <c r="C112" s="39" t="s">
        <v>461</v>
      </c>
      <c r="D112" s="40">
        <v>81028</v>
      </c>
      <c r="E112" s="41">
        <v>4013</v>
      </c>
      <c r="F112" s="76">
        <v>0.83409999999999995</v>
      </c>
      <c r="G112" s="23">
        <v>-1.7954000000000001</v>
      </c>
      <c r="H112" s="77">
        <v>0</v>
      </c>
      <c r="I112" s="78">
        <v>2.9399999999999999E-2</v>
      </c>
      <c r="J112" s="78">
        <v>0.1731</v>
      </c>
      <c r="K112" s="79">
        <v>16.995000000000001</v>
      </c>
      <c r="L112" s="79">
        <v>50.031999999999996</v>
      </c>
      <c r="M112" s="79">
        <v>0</v>
      </c>
      <c r="N112" s="79">
        <v>67.027000000000001</v>
      </c>
      <c r="O112" s="1">
        <v>79.353000000000009</v>
      </c>
      <c r="P112" s="80">
        <v>15.871</v>
      </c>
      <c r="Q112" s="81">
        <v>60</v>
      </c>
      <c r="R112" s="80">
        <v>36</v>
      </c>
      <c r="S112" s="20">
        <v>963.45399999999995</v>
      </c>
      <c r="T112" s="20">
        <v>975.60299999999995</v>
      </c>
      <c r="U112" s="20">
        <v>1010.626</v>
      </c>
      <c r="V112" s="21">
        <v>983.22799999999995</v>
      </c>
      <c r="W112" s="21">
        <v>118.898</v>
      </c>
      <c r="X112" s="21">
        <v>118.898</v>
      </c>
      <c r="Y112" s="21">
        <v>1102.126</v>
      </c>
      <c r="Z112" s="45">
        <v>0.65</v>
      </c>
      <c r="AA112" s="1">
        <v>597.53399999999999</v>
      </c>
      <c r="AB112" s="82">
        <v>450945.78</v>
      </c>
      <c r="AD112" s="75"/>
      <c r="AE112" s="21"/>
    </row>
    <row r="113" spans="1:31" x14ac:dyDescent="0.2">
      <c r="A113" s="38">
        <v>122097502</v>
      </c>
      <c r="B113" s="39" t="s">
        <v>468</v>
      </c>
      <c r="C113" s="39" t="s">
        <v>461</v>
      </c>
      <c r="D113" s="40">
        <v>95833</v>
      </c>
      <c r="E113" s="41">
        <v>26688</v>
      </c>
      <c r="F113" s="76">
        <v>0.70530000000000004</v>
      </c>
      <c r="G113" s="23">
        <v>-1.7152000000000001</v>
      </c>
      <c r="H113" s="77">
        <v>0</v>
      </c>
      <c r="I113" s="78">
        <v>3.9699999999999999E-2</v>
      </c>
      <c r="J113" s="78">
        <v>9.01E-2</v>
      </c>
      <c r="K113" s="79">
        <v>232.81100000000001</v>
      </c>
      <c r="L113" s="79">
        <v>264.185</v>
      </c>
      <c r="M113" s="79">
        <v>0</v>
      </c>
      <c r="N113" s="79">
        <v>496.99599999999998</v>
      </c>
      <c r="O113" s="1">
        <v>192.642</v>
      </c>
      <c r="P113" s="80">
        <v>38.527999999999999</v>
      </c>
      <c r="Q113" s="81">
        <v>414</v>
      </c>
      <c r="R113" s="80">
        <v>248.4</v>
      </c>
      <c r="S113" s="20">
        <v>9773.7780000000002</v>
      </c>
      <c r="T113" s="20">
        <v>9584.616</v>
      </c>
      <c r="U113" s="20">
        <v>9616.5509999999995</v>
      </c>
      <c r="V113" s="21">
        <v>9658.3150000000005</v>
      </c>
      <c r="W113" s="21">
        <v>783.92399999999998</v>
      </c>
      <c r="X113" s="21">
        <v>783.92399999999998</v>
      </c>
      <c r="Y113" s="21">
        <v>10442.239</v>
      </c>
      <c r="Z113" s="45">
        <v>1.03</v>
      </c>
      <c r="AA113" s="1">
        <v>7585.8590000000004</v>
      </c>
      <c r="AB113" s="82">
        <v>5724881.04</v>
      </c>
      <c r="AD113" s="75"/>
      <c r="AE113" s="21"/>
    </row>
    <row r="114" spans="1:31" x14ac:dyDescent="0.2">
      <c r="A114" s="38">
        <v>122097604</v>
      </c>
      <c r="B114" s="39" t="s">
        <v>469</v>
      </c>
      <c r="C114" s="39" t="s">
        <v>461</v>
      </c>
      <c r="D114" s="40">
        <v>154229</v>
      </c>
      <c r="E114" s="41">
        <v>4995</v>
      </c>
      <c r="F114" s="76">
        <v>0.43819999999999998</v>
      </c>
      <c r="G114" s="23">
        <v>0.62790000000000001</v>
      </c>
      <c r="H114" s="77">
        <v>0</v>
      </c>
      <c r="I114" s="78">
        <v>2.9100000000000001E-2</v>
      </c>
      <c r="J114" s="78">
        <v>5.0999999999999997E-2</v>
      </c>
      <c r="K114" s="79">
        <v>23.134</v>
      </c>
      <c r="L114" s="79">
        <v>20.271999999999998</v>
      </c>
      <c r="M114" s="79">
        <v>0</v>
      </c>
      <c r="N114" s="79">
        <v>43.405999999999999</v>
      </c>
      <c r="O114" s="1">
        <v>10.01</v>
      </c>
      <c r="P114" s="80">
        <v>2.0019999999999998</v>
      </c>
      <c r="Q114" s="81">
        <v>36</v>
      </c>
      <c r="R114" s="80">
        <v>21.6</v>
      </c>
      <c r="S114" s="20">
        <v>1324.9870000000001</v>
      </c>
      <c r="T114" s="20">
        <v>1332.6120000000001</v>
      </c>
      <c r="U114" s="20">
        <v>1375.4079999999999</v>
      </c>
      <c r="V114" s="21">
        <v>1344.336</v>
      </c>
      <c r="W114" s="21">
        <v>67.007999999999996</v>
      </c>
      <c r="X114" s="21">
        <v>67.007999999999996</v>
      </c>
      <c r="Y114" s="21">
        <v>1411.3440000000001</v>
      </c>
      <c r="Z114" s="45">
        <v>0.57999999999999996</v>
      </c>
      <c r="AA114" s="1">
        <v>358.702</v>
      </c>
      <c r="AB114" s="82">
        <v>270704.51</v>
      </c>
      <c r="AD114" s="75"/>
      <c r="AE114" s="21"/>
    </row>
    <row r="115" spans="1:31" x14ac:dyDescent="0.2">
      <c r="A115" s="38">
        <v>122098003</v>
      </c>
      <c r="B115" s="39" t="s">
        <v>470</v>
      </c>
      <c r="C115" s="39" t="s">
        <v>461</v>
      </c>
      <c r="D115" s="40">
        <v>102107</v>
      </c>
      <c r="E115" s="41">
        <v>6687</v>
      </c>
      <c r="F115" s="76">
        <v>0.66190000000000004</v>
      </c>
      <c r="G115" s="23">
        <v>0.78320000000000001</v>
      </c>
      <c r="H115" s="77">
        <v>16.683</v>
      </c>
      <c r="I115" s="78">
        <v>2.7799999999999998E-2</v>
      </c>
      <c r="J115" s="78">
        <v>5.6500000000000002E-2</v>
      </c>
      <c r="K115" s="79">
        <v>24.483000000000001</v>
      </c>
      <c r="L115" s="79">
        <v>24.879000000000001</v>
      </c>
      <c r="M115" s="79">
        <v>0</v>
      </c>
      <c r="N115" s="79">
        <v>49.362000000000002</v>
      </c>
      <c r="O115" s="1">
        <v>84.727000000000004</v>
      </c>
      <c r="P115" s="80">
        <v>16.945</v>
      </c>
      <c r="Q115" s="81">
        <v>7</v>
      </c>
      <c r="R115" s="80">
        <v>4.2</v>
      </c>
      <c r="S115" s="20">
        <v>1467.7819999999999</v>
      </c>
      <c r="T115" s="20">
        <v>1538.5250000000001</v>
      </c>
      <c r="U115" s="20">
        <v>1579.941</v>
      </c>
      <c r="V115" s="21">
        <v>1528.749</v>
      </c>
      <c r="W115" s="21">
        <v>70.507000000000005</v>
      </c>
      <c r="X115" s="21">
        <v>87.19</v>
      </c>
      <c r="Y115" s="21">
        <v>1615.9390000000001</v>
      </c>
      <c r="Z115" s="45">
        <v>0.56999999999999995</v>
      </c>
      <c r="AA115" s="1">
        <v>609.66600000000005</v>
      </c>
      <c r="AB115" s="82">
        <v>460101.53</v>
      </c>
      <c r="AD115" s="75"/>
      <c r="AE115" s="21"/>
    </row>
    <row r="116" spans="1:31" x14ac:dyDescent="0.2">
      <c r="A116" s="38">
        <v>122098103</v>
      </c>
      <c r="B116" s="39" t="s">
        <v>471</v>
      </c>
      <c r="C116" s="39" t="s">
        <v>461</v>
      </c>
      <c r="D116" s="40">
        <v>102193</v>
      </c>
      <c r="E116" s="41">
        <v>19433</v>
      </c>
      <c r="F116" s="76">
        <v>0.66139999999999999</v>
      </c>
      <c r="G116" s="23">
        <v>-5.7000000000000002E-3</v>
      </c>
      <c r="H116" s="77">
        <v>0</v>
      </c>
      <c r="I116" s="78">
        <v>4.4499999999999998E-2</v>
      </c>
      <c r="J116" s="78">
        <v>5.3900000000000003E-2</v>
      </c>
      <c r="K116" s="79">
        <v>179.24199999999999</v>
      </c>
      <c r="L116" s="79">
        <v>108.55200000000001</v>
      </c>
      <c r="M116" s="79">
        <v>0</v>
      </c>
      <c r="N116" s="79">
        <v>287.79399999999998</v>
      </c>
      <c r="O116" s="1">
        <v>149.05599999999998</v>
      </c>
      <c r="P116" s="80">
        <v>29.811</v>
      </c>
      <c r="Q116" s="81">
        <v>204</v>
      </c>
      <c r="R116" s="80">
        <v>122.4</v>
      </c>
      <c r="S116" s="20">
        <v>6713.1819999999998</v>
      </c>
      <c r="T116" s="20">
        <v>6828.8109999999997</v>
      </c>
      <c r="U116" s="20">
        <v>6995.8220000000001</v>
      </c>
      <c r="V116" s="21">
        <v>6845.9380000000001</v>
      </c>
      <c r="W116" s="21">
        <v>440.005</v>
      </c>
      <c r="X116" s="21">
        <v>440.005</v>
      </c>
      <c r="Y116" s="21">
        <v>7285.9430000000002</v>
      </c>
      <c r="Z116" s="45">
        <v>0.95</v>
      </c>
      <c r="AA116" s="1">
        <v>4577.9769999999999</v>
      </c>
      <c r="AB116" s="82">
        <v>3454898.61</v>
      </c>
      <c r="AD116" s="75"/>
      <c r="AE116" s="21"/>
    </row>
    <row r="117" spans="1:31" x14ac:dyDescent="0.2">
      <c r="A117" s="38">
        <v>122098202</v>
      </c>
      <c r="B117" s="39" t="s">
        <v>472</v>
      </c>
      <c r="C117" s="39" t="s">
        <v>461</v>
      </c>
      <c r="D117" s="40">
        <v>110642</v>
      </c>
      <c r="E117" s="41">
        <v>27137</v>
      </c>
      <c r="F117" s="76">
        <v>0.6109</v>
      </c>
      <c r="G117" s="23">
        <v>-1.0919000000000001</v>
      </c>
      <c r="H117" s="77">
        <v>0</v>
      </c>
      <c r="I117" s="78">
        <v>8.72E-2</v>
      </c>
      <c r="J117" s="78">
        <v>4.1099999999999998E-2</v>
      </c>
      <c r="K117" s="79">
        <v>542.35599999999999</v>
      </c>
      <c r="L117" s="79">
        <v>127.81399999999999</v>
      </c>
      <c r="M117" s="79">
        <v>0</v>
      </c>
      <c r="N117" s="79">
        <v>670.17</v>
      </c>
      <c r="O117" s="1">
        <v>354.77600000000012</v>
      </c>
      <c r="P117" s="80">
        <v>70.954999999999998</v>
      </c>
      <c r="Q117" s="81">
        <v>231</v>
      </c>
      <c r="R117" s="80">
        <v>138.6</v>
      </c>
      <c r="S117" s="20">
        <v>10366.138000000001</v>
      </c>
      <c r="T117" s="20">
        <v>10284.391</v>
      </c>
      <c r="U117" s="20">
        <v>10616.541999999999</v>
      </c>
      <c r="V117" s="21">
        <v>10422.357</v>
      </c>
      <c r="W117" s="21">
        <v>879.72500000000002</v>
      </c>
      <c r="X117" s="21">
        <v>879.72500000000002</v>
      </c>
      <c r="Y117" s="21">
        <v>11302.082</v>
      </c>
      <c r="Z117" s="45">
        <v>0.94</v>
      </c>
      <c r="AA117" s="1">
        <v>6490.1750000000002</v>
      </c>
      <c r="AB117" s="82">
        <v>4897992.41</v>
      </c>
      <c r="AD117" s="75"/>
      <c r="AE117" s="21"/>
    </row>
    <row r="118" spans="1:31" x14ac:dyDescent="0.2">
      <c r="A118" s="38">
        <v>122098403</v>
      </c>
      <c r="B118" s="39" t="s">
        <v>473</v>
      </c>
      <c r="C118" s="39" t="s">
        <v>461</v>
      </c>
      <c r="D118" s="40">
        <v>85527</v>
      </c>
      <c r="E118" s="41">
        <v>14239</v>
      </c>
      <c r="F118" s="76">
        <v>0.79020000000000001</v>
      </c>
      <c r="G118" s="23">
        <v>0.18079999999999999</v>
      </c>
      <c r="H118" s="77">
        <v>0</v>
      </c>
      <c r="I118" s="78">
        <v>6.6400000000000001E-2</v>
      </c>
      <c r="J118" s="78">
        <v>8.2199999999999995E-2</v>
      </c>
      <c r="K118" s="79">
        <v>197.75299999999999</v>
      </c>
      <c r="L118" s="79">
        <v>122.405</v>
      </c>
      <c r="M118" s="79">
        <v>0</v>
      </c>
      <c r="N118" s="79">
        <v>320.15800000000002</v>
      </c>
      <c r="O118" s="1">
        <v>190.72800000000001</v>
      </c>
      <c r="P118" s="80">
        <v>38.146000000000001</v>
      </c>
      <c r="Q118" s="81">
        <v>195</v>
      </c>
      <c r="R118" s="80">
        <v>117</v>
      </c>
      <c r="S118" s="20">
        <v>4963.6869999999999</v>
      </c>
      <c r="T118" s="20">
        <v>4997.4560000000001</v>
      </c>
      <c r="U118" s="20">
        <v>5125.5169999999998</v>
      </c>
      <c r="V118" s="21">
        <v>5028.8869999999997</v>
      </c>
      <c r="W118" s="21">
        <v>475.30399999999997</v>
      </c>
      <c r="X118" s="21">
        <v>475.30399999999997</v>
      </c>
      <c r="Y118" s="21">
        <v>5504.1909999999998</v>
      </c>
      <c r="Z118" s="45">
        <v>1.22</v>
      </c>
      <c r="AA118" s="1">
        <v>5306.2820000000002</v>
      </c>
      <c r="AB118" s="82">
        <v>4004534.38</v>
      </c>
      <c r="AD118" s="75"/>
      <c r="AE118" s="21"/>
    </row>
    <row r="119" spans="1:31" x14ac:dyDescent="0.2">
      <c r="A119" s="38">
        <v>104101252</v>
      </c>
      <c r="B119" s="39" t="s">
        <v>75</v>
      </c>
      <c r="C119" s="39" t="s">
        <v>76</v>
      </c>
      <c r="D119" s="40">
        <v>60489</v>
      </c>
      <c r="E119" s="41">
        <v>23845</v>
      </c>
      <c r="F119" s="76">
        <v>1.1173</v>
      </c>
      <c r="G119" s="23">
        <v>0.18659999999999999</v>
      </c>
      <c r="H119" s="77">
        <v>0</v>
      </c>
      <c r="I119" s="78">
        <v>0.12740000000000001</v>
      </c>
      <c r="J119" s="78">
        <v>0.13389999999999999</v>
      </c>
      <c r="K119" s="79">
        <v>482.88900000000001</v>
      </c>
      <c r="L119" s="79">
        <v>253.76300000000001</v>
      </c>
      <c r="M119" s="79">
        <v>0</v>
      </c>
      <c r="N119" s="79">
        <v>736.65200000000004</v>
      </c>
      <c r="O119" s="1">
        <v>287.10199999999998</v>
      </c>
      <c r="P119" s="80">
        <v>57.42</v>
      </c>
      <c r="Q119" s="81">
        <v>24</v>
      </c>
      <c r="R119" s="80">
        <v>14.4</v>
      </c>
      <c r="S119" s="20">
        <v>6317.232</v>
      </c>
      <c r="T119" s="20">
        <v>6463.4290000000001</v>
      </c>
      <c r="U119" s="20">
        <v>6571.7370000000001</v>
      </c>
      <c r="V119" s="21">
        <v>6450.799</v>
      </c>
      <c r="W119" s="21">
        <v>808.47199999999998</v>
      </c>
      <c r="X119" s="21">
        <v>808.47199999999998</v>
      </c>
      <c r="Y119" s="21">
        <v>7259.2709999999997</v>
      </c>
      <c r="Z119" s="45">
        <v>0.76</v>
      </c>
      <c r="AA119" s="1">
        <v>6164.1949999999997</v>
      </c>
      <c r="AB119" s="82">
        <v>4651982.47</v>
      </c>
      <c r="AD119" s="75"/>
      <c r="AE119" s="21"/>
    </row>
    <row r="120" spans="1:31" x14ac:dyDescent="0.2">
      <c r="A120" s="38">
        <v>104103603</v>
      </c>
      <c r="B120" s="39" t="s">
        <v>77</v>
      </c>
      <c r="C120" s="39" t="s">
        <v>76</v>
      </c>
      <c r="D120" s="40">
        <v>63067</v>
      </c>
      <c r="E120" s="41">
        <v>3850</v>
      </c>
      <c r="F120" s="76">
        <v>1.0717000000000001</v>
      </c>
      <c r="G120" s="23">
        <v>0.82079999999999997</v>
      </c>
      <c r="H120" s="77">
        <v>68.912999999999997</v>
      </c>
      <c r="I120" s="78">
        <v>0.1198</v>
      </c>
      <c r="J120" s="78">
        <v>0.1416</v>
      </c>
      <c r="K120" s="79">
        <v>99.248000000000005</v>
      </c>
      <c r="L120" s="79">
        <v>58.654000000000003</v>
      </c>
      <c r="M120" s="79">
        <v>0</v>
      </c>
      <c r="N120" s="79">
        <v>157.90199999999999</v>
      </c>
      <c r="O120" s="1">
        <v>40.593000000000004</v>
      </c>
      <c r="P120" s="80">
        <v>8.1189999999999998</v>
      </c>
      <c r="Q120" s="81">
        <v>0</v>
      </c>
      <c r="R120" s="80">
        <v>0</v>
      </c>
      <c r="S120" s="20">
        <v>1380.7439999999999</v>
      </c>
      <c r="T120" s="20">
        <v>1375.8009999999999</v>
      </c>
      <c r="U120" s="20">
        <v>1387.2260000000001</v>
      </c>
      <c r="V120" s="21">
        <v>1381.2570000000001</v>
      </c>
      <c r="W120" s="21">
        <v>166.02099999999999</v>
      </c>
      <c r="X120" s="21">
        <v>234.934</v>
      </c>
      <c r="Y120" s="21">
        <v>1616.191</v>
      </c>
      <c r="Z120" s="45">
        <v>0.93</v>
      </c>
      <c r="AA120" s="1">
        <v>1610.827</v>
      </c>
      <c r="AB120" s="82">
        <v>1215655.73</v>
      </c>
      <c r="AD120" s="75"/>
      <c r="AE120" s="21"/>
    </row>
    <row r="121" spans="1:31" x14ac:dyDescent="0.2">
      <c r="A121" s="38">
        <v>104107803</v>
      </c>
      <c r="B121" s="39" t="s">
        <v>624</v>
      </c>
      <c r="C121" s="39" t="s">
        <v>76</v>
      </c>
      <c r="D121" s="40">
        <v>69714</v>
      </c>
      <c r="E121" s="41">
        <v>7067</v>
      </c>
      <c r="F121" s="76">
        <v>0.96950000000000003</v>
      </c>
      <c r="G121" s="23">
        <v>0.69299999999999995</v>
      </c>
      <c r="H121" s="77">
        <v>0</v>
      </c>
      <c r="I121" s="78">
        <v>4.8899999999999999E-2</v>
      </c>
      <c r="J121" s="78">
        <v>0.10249999999999999</v>
      </c>
      <c r="K121" s="79">
        <v>60.445999999999998</v>
      </c>
      <c r="L121" s="79">
        <v>63.35</v>
      </c>
      <c r="M121" s="79">
        <v>0</v>
      </c>
      <c r="N121" s="79">
        <v>123.79600000000001</v>
      </c>
      <c r="O121" s="1">
        <v>87.122</v>
      </c>
      <c r="P121" s="80">
        <v>17.423999999999999</v>
      </c>
      <c r="Q121" s="81">
        <v>0</v>
      </c>
      <c r="R121" s="80">
        <v>0</v>
      </c>
      <c r="S121" s="20">
        <v>2060.1770000000001</v>
      </c>
      <c r="T121" s="20">
        <v>2110.317</v>
      </c>
      <c r="U121" s="20">
        <v>2180.4119999999998</v>
      </c>
      <c r="V121" s="21">
        <v>2116.9690000000001</v>
      </c>
      <c r="W121" s="21">
        <v>141.22</v>
      </c>
      <c r="X121" s="21">
        <v>141.22</v>
      </c>
      <c r="Y121" s="21">
        <v>2258.1889999999999</v>
      </c>
      <c r="Z121" s="45">
        <v>0.8</v>
      </c>
      <c r="AA121" s="1">
        <v>1751.451</v>
      </c>
      <c r="AB121" s="82">
        <v>1321781.57</v>
      </c>
      <c r="AD121" s="75"/>
      <c r="AE121" s="21"/>
    </row>
    <row r="122" spans="1:31" x14ac:dyDescent="0.2">
      <c r="A122" s="38">
        <v>104105003</v>
      </c>
      <c r="B122" s="39" t="s">
        <v>78</v>
      </c>
      <c r="C122" s="39" t="s">
        <v>76</v>
      </c>
      <c r="D122" s="40">
        <v>107826</v>
      </c>
      <c r="E122" s="41">
        <v>8944</v>
      </c>
      <c r="F122" s="76">
        <v>0.62680000000000002</v>
      </c>
      <c r="G122" s="23">
        <v>0.30499999999999999</v>
      </c>
      <c r="H122" s="77">
        <v>0</v>
      </c>
      <c r="I122" s="78">
        <v>4.4600000000000001E-2</v>
      </c>
      <c r="J122" s="78">
        <v>8.2000000000000003E-2</v>
      </c>
      <c r="K122" s="79">
        <v>92.215999999999994</v>
      </c>
      <c r="L122" s="79">
        <v>84.772000000000006</v>
      </c>
      <c r="M122" s="79">
        <v>0</v>
      </c>
      <c r="N122" s="79">
        <v>176.988</v>
      </c>
      <c r="O122" s="1">
        <v>117.14</v>
      </c>
      <c r="P122" s="80">
        <v>23.428000000000001</v>
      </c>
      <c r="Q122" s="81">
        <v>17</v>
      </c>
      <c r="R122" s="80">
        <v>10.199999999999999</v>
      </c>
      <c r="S122" s="20">
        <v>3446.0349999999999</v>
      </c>
      <c r="T122" s="20">
        <v>3383.3040000000001</v>
      </c>
      <c r="U122" s="20">
        <v>3360.2849999999999</v>
      </c>
      <c r="V122" s="21">
        <v>3396.5410000000002</v>
      </c>
      <c r="W122" s="21">
        <v>210.61600000000001</v>
      </c>
      <c r="X122" s="21">
        <v>210.61600000000001</v>
      </c>
      <c r="Y122" s="21">
        <v>3607.1570000000002</v>
      </c>
      <c r="Z122" s="45">
        <v>0.81</v>
      </c>
      <c r="AA122" s="1">
        <v>1831.3820000000001</v>
      </c>
      <c r="AB122" s="82">
        <v>1382103.74</v>
      </c>
      <c r="AD122" s="75"/>
      <c r="AE122" s="21"/>
    </row>
    <row r="123" spans="1:31" x14ac:dyDescent="0.2">
      <c r="A123" s="38">
        <v>104105353</v>
      </c>
      <c r="B123" s="39" t="s">
        <v>79</v>
      </c>
      <c r="C123" s="39" t="s">
        <v>76</v>
      </c>
      <c r="D123" s="40">
        <v>62395</v>
      </c>
      <c r="E123" s="41">
        <v>3428</v>
      </c>
      <c r="F123" s="76">
        <v>1.0831999999999999</v>
      </c>
      <c r="G123" s="23">
        <v>0.84530000000000005</v>
      </c>
      <c r="H123" s="77">
        <v>92.79</v>
      </c>
      <c r="I123" s="78">
        <v>9.9500000000000005E-2</v>
      </c>
      <c r="J123" s="78">
        <v>0.18260000000000001</v>
      </c>
      <c r="K123" s="79">
        <v>73.188000000000002</v>
      </c>
      <c r="L123" s="79">
        <v>67.156999999999996</v>
      </c>
      <c r="M123" s="79">
        <v>0</v>
      </c>
      <c r="N123" s="79">
        <v>140.345</v>
      </c>
      <c r="O123" s="1">
        <v>30.521999999999998</v>
      </c>
      <c r="P123" s="80">
        <v>6.1040000000000001</v>
      </c>
      <c r="Q123" s="81">
        <v>1</v>
      </c>
      <c r="R123" s="80">
        <v>0.6</v>
      </c>
      <c r="S123" s="20">
        <v>1225.933</v>
      </c>
      <c r="T123" s="20">
        <v>1249.8209999999999</v>
      </c>
      <c r="U123" s="20">
        <v>1252.6959999999999</v>
      </c>
      <c r="V123" s="21">
        <v>1242.817</v>
      </c>
      <c r="W123" s="21">
        <v>147.04900000000001</v>
      </c>
      <c r="X123" s="21">
        <v>239.839</v>
      </c>
      <c r="Y123" s="21">
        <v>1482.6559999999999</v>
      </c>
      <c r="Z123" s="45">
        <v>0.87</v>
      </c>
      <c r="AA123" s="1">
        <v>1397.231</v>
      </c>
      <c r="AB123" s="82">
        <v>1054459.52</v>
      </c>
      <c r="AD123" s="75"/>
      <c r="AE123" s="21"/>
    </row>
    <row r="124" spans="1:31" x14ac:dyDescent="0.2">
      <c r="A124" s="38">
        <v>104107903</v>
      </c>
      <c r="B124" s="39" t="s">
        <v>81</v>
      </c>
      <c r="C124" s="39" t="s">
        <v>76</v>
      </c>
      <c r="D124" s="40">
        <v>100856</v>
      </c>
      <c r="E124" s="41">
        <v>22095</v>
      </c>
      <c r="F124" s="76">
        <v>0.67010000000000003</v>
      </c>
      <c r="G124" s="23">
        <v>-4.9500000000000002E-2</v>
      </c>
      <c r="H124" s="77">
        <v>0</v>
      </c>
      <c r="I124" s="78">
        <v>5.9799999999999999E-2</v>
      </c>
      <c r="J124" s="78">
        <v>5.6899999999999999E-2</v>
      </c>
      <c r="K124" s="79">
        <v>260.53800000000001</v>
      </c>
      <c r="L124" s="79">
        <v>123.952</v>
      </c>
      <c r="M124" s="79">
        <v>0</v>
      </c>
      <c r="N124" s="79">
        <v>384.49</v>
      </c>
      <c r="O124" s="1">
        <v>130.21800000000002</v>
      </c>
      <c r="P124" s="80">
        <v>26.044</v>
      </c>
      <c r="Q124" s="81">
        <v>174</v>
      </c>
      <c r="R124" s="80">
        <v>104.4</v>
      </c>
      <c r="S124" s="20">
        <v>7261.3779999999997</v>
      </c>
      <c r="T124" s="20">
        <v>7238.34</v>
      </c>
      <c r="U124" s="20">
        <v>7190.277</v>
      </c>
      <c r="V124" s="21">
        <v>7229.9979999999996</v>
      </c>
      <c r="W124" s="21">
        <v>514.93399999999997</v>
      </c>
      <c r="X124" s="21">
        <v>514.93399999999997</v>
      </c>
      <c r="Y124" s="21">
        <v>7744.9319999999998</v>
      </c>
      <c r="Z124" s="45">
        <v>0.89</v>
      </c>
      <c r="AA124" s="1">
        <v>4618.9920000000002</v>
      </c>
      <c r="AB124" s="82">
        <v>3485851.73</v>
      </c>
      <c r="AD124" s="75"/>
      <c r="AE124" s="21"/>
    </row>
    <row r="125" spans="1:31" x14ac:dyDescent="0.2">
      <c r="A125" s="38">
        <v>104107503</v>
      </c>
      <c r="B125" s="39" t="s">
        <v>80</v>
      </c>
      <c r="C125" s="39" t="s">
        <v>76</v>
      </c>
      <c r="D125" s="40">
        <v>57750</v>
      </c>
      <c r="E125" s="41">
        <v>7289</v>
      </c>
      <c r="F125" s="76">
        <v>1.1702999999999999</v>
      </c>
      <c r="G125" s="23">
        <v>0.74650000000000005</v>
      </c>
      <c r="H125" s="77">
        <v>0</v>
      </c>
      <c r="I125" s="78">
        <v>9.9199999999999997E-2</v>
      </c>
      <c r="J125" s="78">
        <v>0.125</v>
      </c>
      <c r="K125" s="79">
        <v>117.83799999999999</v>
      </c>
      <c r="L125" s="79">
        <v>74.242000000000004</v>
      </c>
      <c r="M125" s="79">
        <v>0</v>
      </c>
      <c r="N125" s="79">
        <v>192.08</v>
      </c>
      <c r="O125" s="1">
        <v>90.53</v>
      </c>
      <c r="P125" s="80">
        <v>18.106000000000002</v>
      </c>
      <c r="Q125" s="81">
        <v>9</v>
      </c>
      <c r="R125" s="80">
        <v>5.4</v>
      </c>
      <c r="S125" s="20">
        <v>1979.797</v>
      </c>
      <c r="T125" s="20">
        <v>1990.693</v>
      </c>
      <c r="U125" s="20">
        <v>2015.6020000000001</v>
      </c>
      <c r="V125" s="21">
        <v>1995.364</v>
      </c>
      <c r="W125" s="21">
        <v>215.58600000000001</v>
      </c>
      <c r="X125" s="21">
        <v>215.58600000000001</v>
      </c>
      <c r="Y125" s="21">
        <v>2210.9499999999998</v>
      </c>
      <c r="Z125" s="45">
        <v>0.86</v>
      </c>
      <c r="AA125" s="1">
        <v>2225.2280000000001</v>
      </c>
      <c r="AB125" s="82">
        <v>1679330.66</v>
      </c>
      <c r="AD125" s="75"/>
      <c r="AE125" s="21"/>
    </row>
    <row r="126" spans="1:31" x14ac:dyDescent="0.2">
      <c r="A126" s="38">
        <v>108110603</v>
      </c>
      <c r="B126" s="39" t="s">
        <v>178</v>
      </c>
      <c r="C126" s="39" t="s">
        <v>179</v>
      </c>
      <c r="D126" s="40">
        <v>39846</v>
      </c>
      <c r="E126" s="41">
        <v>2166</v>
      </c>
      <c r="F126" s="76">
        <v>1.6961999999999999</v>
      </c>
      <c r="G126" s="23">
        <v>0.83919999999999995</v>
      </c>
      <c r="H126" s="77">
        <v>54.823</v>
      </c>
      <c r="I126" s="78">
        <v>0.32940000000000003</v>
      </c>
      <c r="J126" s="78">
        <v>0.28079999999999999</v>
      </c>
      <c r="K126" s="79">
        <v>125.58</v>
      </c>
      <c r="L126" s="79">
        <v>53.526000000000003</v>
      </c>
      <c r="M126" s="79">
        <v>62.79</v>
      </c>
      <c r="N126" s="79">
        <v>241.89599999999999</v>
      </c>
      <c r="O126" s="1">
        <v>25.303000000000004</v>
      </c>
      <c r="P126" s="80">
        <v>5.0609999999999999</v>
      </c>
      <c r="Q126" s="81">
        <v>4</v>
      </c>
      <c r="R126" s="80">
        <v>2.4</v>
      </c>
      <c r="S126" s="20">
        <v>635.39800000000002</v>
      </c>
      <c r="T126" s="20">
        <v>635.96400000000006</v>
      </c>
      <c r="U126" s="20">
        <v>666.73500000000001</v>
      </c>
      <c r="V126" s="21">
        <v>646.03200000000004</v>
      </c>
      <c r="W126" s="21">
        <v>249.357</v>
      </c>
      <c r="X126" s="21">
        <v>304.18</v>
      </c>
      <c r="Y126" s="21">
        <v>950.21199999999999</v>
      </c>
      <c r="Z126" s="45">
        <v>1.0900000000000001</v>
      </c>
      <c r="AA126" s="1">
        <v>1756.807</v>
      </c>
      <c r="AB126" s="82">
        <v>1325823.6299999999</v>
      </c>
      <c r="AD126" s="75"/>
      <c r="AE126" s="21"/>
    </row>
    <row r="127" spans="1:31" x14ac:dyDescent="0.2">
      <c r="A127" s="38">
        <v>108111203</v>
      </c>
      <c r="B127" s="39" t="s">
        <v>180</v>
      </c>
      <c r="C127" s="39" t="s">
        <v>179</v>
      </c>
      <c r="D127" s="40">
        <v>60045</v>
      </c>
      <c r="E127" s="41">
        <v>3785</v>
      </c>
      <c r="F127" s="76">
        <v>1.1255999999999999</v>
      </c>
      <c r="G127" s="23">
        <v>0.81679999999999997</v>
      </c>
      <c r="H127" s="77">
        <v>59.822000000000003</v>
      </c>
      <c r="I127" s="78">
        <v>9.74E-2</v>
      </c>
      <c r="J127" s="78">
        <v>0.11210000000000001</v>
      </c>
      <c r="K127" s="79">
        <v>77.3</v>
      </c>
      <c r="L127" s="79">
        <v>44.482999999999997</v>
      </c>
      <c r="M127" s="79">
        <v>0</v>
      </c>
      <c r="N127" s="79">
        <v>121.783</v>
      </c>
      <c r="O127" s="1">
        <v>26.592999999999996</v>
      </c>
      <c r="P127" s="80">
        <v>5.319</v>
      </c>
      <c r="Q127" s="81">
        <v>3</v>
      </c>
      <c r="R127" s="80">
        <v>1.8</v>
      </c>
      <c r="S127" s="20">
        <v>1322.7270000000001</v>
      </c>
      <c r="T127" s="20">
        <v>1321.3309999999999</v>
      </c>
      <c r="U127" s="20">
        <v>1356.0989999999999</v>
      </c>
      <c r="V127" s="21">
        <v>1333.386</v>
      </c>
      <c r="W127" s="21">
        <v>128.90199999999999</v>
      </c>
      <c r="X127" s="21">
        <v>188.72399999999999</v>
      </c>
      <c r="Y127" s="21">
        <v>1522.11</v>
      </c>
      <c r="Z127" s="45">
        <v>0.95</v>
      </c>
      <c r="AA127" s="1">
        <v>1627.623</v>
      </c>
      <c r="AB127" s="82">
        <v>1228331.3</v>
      </c>
      <c r="AD127" s="75"/>
      <c r="AE127" s="21"/>
    </row>
    <row r="128" spans="1:31" x14ac:dyDescent="0.2">
      <c r="A128" s="38">
        <v>108111303</v>
      </c>
      <c r="B128" s="39" t="s">
        <v>181</v>
      </c>
      <c r="C128" s="39" t="s">
        <v>179</v>
      </c>
      <c r="D128" s="40">
        <v>60250</v>
      </c>
      <c r="E128" s="41">
        <v>5382</v>
      </c>
      <c r="F128" s="76">
        <v>1.1217999999999999</v>
      </c>
      <c r="G128" s="23">
        <v>0.77270000000000005</v>
      </c>
      <c r="H128" s="77">
        <v>1.5349999999999999</v>
      </c>
      <c r="I128" s="78">
        <v>7.46E-2</v>
      </c>
      <c r="J128" s="78">
        <v>3.6200000000000003E-2</v>
      </c>
      <c r="K128" s="79">
        <v>72.22</v>
      </c>
      <c r="L128" s="79">
        <v>17.523</v>
      </c>
      <c r="M128" s="79">
        <v>0</v>
      </c>
      <c r="N128" s="79">
        <v>89.742999999999995</v>
      </c>
      <c r="O128" s="1">
        <v>31.431000000000001</v>
      </c>
      <c r="P128" s="80">
        <v>6.2859999999999996</v>
      </c>
      <c r="Q128" s="81">
        <v>7</v>
      </c>
      <c r="R128" s="80">
        <v>4.2</v>
      </c>
      <c r="S128" s="20">
        <v>1613.501</v>
      </c>
      <c r="T128" s="20">
        <v>1611.998</v>
      </c>
      <c r="U128" s="20">
        <v>1550.701</v>
      </c>
      <c r="V128" s="21">
        <v>1592.067</v>
      </c>
      <c r="W128" s="21">
        <v>100.229</v>
      </c>
      <c r="X128" s="21">
        <v>101.764</v>
      </c>
      <c r="Y128" s="21">
        <v>1693.8309999999999</v>
      </c>
      <c r="Z128" s="45">
        <v>0.72</v>
      </c>
      <c r="AA128" s="1">
        <v>1368.1010000000001</v>
      </c>
      <c r="AB128" s="82">
        <v>1032475.75</v>
      </c>
      <c r="AD128" s="75"/>
      <c r="AE128" s="21"/>
    </row>
    <row r="129" spans="1:31" x14ac:dyDescent="0.2">
      <c r="A129" s="38">
        <v>108111403</v>
      </c>
      <c r="B129" s="39" t="s">
        <v>182</v>
      </c>
      <c r="C129" s="39" t="s">
        <v>179</v>
      </c>
      <c r="D129" s="40">
        <v>54314</v>
      </c>
      <c r="E129" s="41">
        <v>2443</v>
      </c>
      <c r="F129" s="76">
        <v>1.2444</v>
      </c>
      <c r="G129" s="23">
        <v>0.75570000000000004</v>
      </c>
      <c r="H129" s="77">
        <v>0</v>
      </c>
      <c r="I129" s="78">
        <v>0.26219999999999999</v>
      </c>
      <c r="J129" s="78">
        <v>9.6500000000000002E-2</v>
      </c>
      <c r="K129" s="79">
        <v>114.602</v>
      </c>
      <c r="L129" s="79">
        <v>21.088999999999999</v>
      </c>
      <c r="M129" s="79">
        <v>0</v>
      </c>
      <c r="N129" s="79">
        <v>135.691</v>
      </c>
      <c r="O129" s="1">
        <v>25.828999999999997</v>
      </c>
      <c r="P129" s="80">
        <v>5.1660000000000004</v>
      </c>
      <c r="Q129" s="81">
        <v>1</v>
      </c>
      <c r="R129" s="80">
        <v>0.6</v>
      </c>
      <c r="S129" s="20">
        <v>728.46199999999999</v>
      </c>
      <c r="T129" s="20">
        <v>726.75400000000002</v>
      </c>
      <c r="U129" s="20">
        <v>713.20600000000002</v>
      </c>
      <c r="V129" s="21">
        <v>722.80700000000002</v>
      </c>
      <c r="W129" s="21">
        <v>141.45699999999999</v>
      </c>
      <c r="X129" s="21">
        <v>141.45699999999999</v>
      </c>
      <c r="Y129" s="21">
        <v>864.26400000000001</v>
      </c>
      <c r="Z129" s="45">
        <v>0.88</v>
      </c>
      <c r="AA129" s="1">
        <v>946.43100000000004</v>
      </c>
      <c r="AB129" s="82">
        <v>714250.67</v>
      </c>
      <c r="AD129" s="75"/>
      <c r="AE129" s="21"/>
    </row>
    <row r="130" spans="1:31" x14ac:dyDescent="0.2">
      <c r="A130" s="38">
        <v>108112003</v>
      </c>
      <c r="B130" s="39" t="s">
        <v>183</v>
      </c>
      <c r="C130" s="39" t="s">
        <v>179</v>
      </c>
      <c r="D130" s="40">
        <v>44375</v>
      </c>
      <c r="E130" s="41">
        <v>2054</v>
      </c>
      <c r="F130" s="76">
        <v>1.5230999999999999</v>
      </c>
      <c r="G130" s="23">
        <v>0.36170000000000002</v>
      </c>
      <c r="H130" s="77">
        <v>0</v>
      </c>
      <c r="I130" s="78">
        <v>0.30070000000000002</v>
      </c>
      <c r="J130" s="78">
        <v>0.23830000000000001</v>
      </c>
      <c r="K130" s="79">
        <v>117.17100000000001</v>
      </c>
      <c r="L130" s="79">
        <v>46.427999999999997</v>
      </c>
      <c r="M130" s="79">
        <v>58.585999999999999</v>
      </c>
      <c r="N130" s="79">
        <v>222.185</v>
      </c>
      <c r="O130" s="1">
        <v>43.138000000000005</v>
      </c>
      <c r="P130" s="80">
        <v>8.6280000000000001</v>
      </c>
      <c r="Q130" s="81">
        <v>2</v>
      </c>
      <c r="R130" s="80">
        <v>1.2</v>
      </c>
      <c r="S130" s="20">
        <v>649.43700000000001</v>
      </c>
      <c r="T130" s="20">
        <v>636.34900000000005</v>
      </c>
      <c r="U130" s="20">
        <v>645.88</v>
      </c>
      <c r="V130" s="21">
        <v>643.88900000000001</v>
      </c>
      <c r="W130" s="21">
        <v>232.01300000000001</v>
      </c>
      <c r="X130" s="21">
        <v>232.01300000000001</v>
      </c>
      <c r="Y130" s="21">
        <v>875.90200000000004</v>
      </c>
      <c r="Z130" s="45">
        <v>1.35</v>
      </c>
      <c r="AA130" s="1">
        <v>1801.0170000000001</v>
      </c>
      <c r="AB130" s="82">
        <v>1359187.94</v>
      </c>
      <c r="AD130" s="75"/>
      <c r="AE130" s="21"/>
    </row>
    <row r="131" spans="1:31" x14ac:dyDescent="0.2">
      <c r="A131" s="38">
        <v>108112203</v>
      </c>
      <c r="B131" s="39" t="s">
        <v>184</v>
      </c>
      <c r="C131" s="39" t="s">
        <v>179</v>
      </c>
      <c r="D131" s="40">
        <v>58761</v>
      </c>
      <c r="E131" s="41">
        <v>4930</v>
      </c>
      <c r="F131" s="76">
        <v>1.1501999999999999</v>
      </c>
      <c r="G131" s="23">
        <v>0.74219999999999997</v>
      </c>
      <c r="H131" s="77">
        <v>0</v>
      </c>
      <c r="I131" s="78">
        <v>8.2400000000000001E-2</v>
      </c>
      <c r="J131" s="78">
        <v>0.1988</v>
      </c>
      <c r="K131" s="79">
        <v>87.504999999999995</v>
      </c>
      <c r="L131" s="79">
        <v>105.55800000000001</v>
      </c>
      <c r="M131" s="79">
        <v>0</v>
      </c>
      <c r="N131" s="79">
        <v>193.06299999999999</v>
      </c>
      <c r="O131" s="1">
        <v>25.532999999999998</v>
      </c>
      <c r="P131" s="80">
        <v>5.1070000000000002</v>
      </c>
      <c r="Q131" s="81">
        <v>4</v>
      </c>
      <c r="R131" s="80">
        <v>2.4</v>
      </c>
      <c r="S131" s="20">
        <v>1769.9169999999999</v>
      </c>
      <c r="T131" s="20">
        <v>1780.922</v>
      </c>
      <c r="U131" s="20">
        <v>1789.355</v>
      </c>
      <c r="V131" s="21">
        <v>1780.0650000000001</v>
      </c>
      <c r="W131" s="21">
        <v>200.57</v>
      </c>
      <c r="X131" s="21">
        <v>200.57</v>
      </c>
      <c r="Y131" s="21">
        <v>1980.635</v>
      </c>
      <c r="Z131" s="45">
        <v>0.75</v>
      </c>
      <c r="AA131" s="1">
        <v>1708.595</v>
      </c>
      <c r="AB131" s="82">
        <v>1289439.0900000001</v>
      </c>
      <c r="AD131" s="75"/>
      <c r="AE131" s="21"/>
    </row>
    <row r="132" spans="1:31" x14ac:dyDescent="0.2">
      <c r="A132" s="38">
        <v>108112502</v>
      </c>
      <c r="B132" s="39" t="s">
        <v>185</v>
      </c>
      <c r="C132" s="39" t="s">
        <v>179</v>
      </c>
      <c r="D132" s="40">
        <v>35063</v>
      </c>
      <c r="E132" s="41">
        <v>12074</v>
      </c>
      <c r="F132" s="76">
        <v>1.9276</v>
      </c>
      <c r="G132" s="23">
        <v>0.16189999999999999</v>
      </c>
      <c r="H132" s="77">
        <v>0</v>
      </c>
      <c r="I132" s="78">
        <v>0.50739999999999996</v>
      </c>
      <c r="J132" s="78">
        <v>0.2011</v>
      </c>
      <c r="K132" s="79">
        <v>928.88800000000003</v>
      </c>
      <c r="L132" s="79">
        <v>184.07499999999999</v>
      </c>
      <c r="M132" s="79">
        <v>464.44400000000002</v>
      </c>
      <c r="N132" s="79">
        <v>1577.4069999999999</v>
      </c>
      <c r="O132" s="1">
        <v>267.15899999999999</v>
      </c>
      <c r="P132" s="80">
        <v>53.432000000000002</v>
      </c>
      <c r="Q132" s="81">
        <v>27</v>
      </c>
      <c r="R132" s="80">
        <v>16.2</v>
      </c>
      <c r="S132" s="20">
        <v>3051.1350000000002</v>
      </c>
      <c r="T132" s="20">
        <v>3058.1010000000001</v>
      </c>
      <c r="U132" s="20">
        <v>3000.8429999999998</v>
      </c>
      <c r="V132" s="21">
        <v>3036.6930000000002</v>
      </c>
      <c r="W132" s="21">
        <v>1647.039</v>
      </c>
      <c r="X132" s="21">
        <v>1647.039</v>
      </c>
      <c r="Y132" s="21">
        <v>4683.732</v>
      </c>
      <c r="Z132" s="45">
        <v>1.28</v>
      </c>
      <c r="AA132" s="1">
        <v>11556.303</v>
      </c>
      <c r="AB132" s="82">
        <v>8721287.8499999996</v>
      </c>
      <c r="AD132" s="75"/>
      <c r="AE132" s="21"/>
    </row>
    <row r="133" spans="1:31" x14ac:dyDescent="0.2">
      <c r="A133" s="38">
        <v>108114503</v>
      </c>
      <c r="B133" s="39" t="s">
        <v>186</v>
      </c>
      <c r="C133" s="39" t="s">
        <v>179</v>
      </c>
      <c r="D133" s="40">
        <v>50809</v>
      </c>
      <c r="E133" s="41">
        <v>2840</v>
      </c>
      <c r="F133" s="76">
        <v>1.3302</v>
      </c>
      <c r="G133" s="23">
        <v>0.83099999999999996</v>
      </c>
      <c r="H133" s="77">
        <v>69.899000000000001</v>
      </c>
      <c r="I133" s="78">
        <v>0.34060000000000001</v>
      </c>
      <c r="J133" s="78">
        <v>0.12959999999999999</v>
      </c>
      <c r="K133" s="79">
        <v>189.90600000000001</v>
      </c>
      <c r="L133" s="79">
        <v>36.130000000000003</v>
      </c>
      <c r="M133" s="79">
        <v>94.953000000000003</v>
      </c>
      <c r="N133" s="79">
        <v>320.98899999999998</v>
      </c>
      <c r="O133" s="1">
        <v>48.163000000000004</v>
      </c>
      <c r="P133" s="80">
        <v>9.6329999999999991</v>
      </c>
      <c r="Q133" s="81">
        <v>0</v>
      </c>
      <c r="R133" s="80">
        <v>0</v>
      </c>
      <c r="S133" s="20">
        <v>929.27200000000005</v>
      </c>
      <c r="T133" s="20">
        <v>953.00699999999995</v>
      </c>
      <c r="U133" s="20">
        <v>1024.2570000000001</v>
      </c>
      <c r="V133" s="21">
        <v>968.84500000000003</v>
      </c>
      <c r="W133" s="21">
        <v>330.62200000000001</v>
      </c>
      <c r="X133" s="21">
        <v>400.52100000000002</v>
      </c>
      <c r="Y133" s="21">
        <v>1369.366</v>
      </c>
      <c r="Z133" s="45">
        <v>1.07</v>
      </c>
      <c r="AA133" s="1">
        <v>1949.038</v>
      </c>
      <c r="AB133" s="82">
        <v>1470896.14</v>
      </c>
      <c r="AD133" s="75"/>
      <c r="AE133" s="21"/>
    </row>
    <row r="134" spans="1:31" x14ac:dyDescent="0.2">
      <c r="A134" s="38">
        <v>108116003</v>
      </c>
      <c r="B134" s="39" t="s">
        <v>187</v>
      </c>
      <c r="C134" s="39" t="s">
        <v>179</v>
      </c>
      <c r="D134" s="40">
        <v>60838</v>
      </c>
      <c r="E134" s="41">
        <v>5224</v>
      </c>
      <c r="F134" s="76">
        <v>1.1109</v>
      </c>
      <c r="G134" s="23">
        <v>0.77910000000000001</v>
      </c>
      <c r="H134" s="77">
        <v>11.744999999999999</v>
      </c>
      <c r="I134" s="78">
        <v>6.8599999999999994E-2</v>
      </c>
      <c r="J134" s="78">
        <v>0.1396</v>
      </c>
      <c r="K134" s="79">
        <v>65.519000000000005</v>
      </c>
      <c r="L134" s="79">
        <v>66.665000000000006</v>
      </c>
      <c r="M134" s="79">
        <v>0</v>
      </c>
      <c r="N134" s="79">
        <v>132.184</v>
      </c>
      <c r="O134" s="1">
        <v>48.327000000000005</v>
      </c>
      <c r="P134" s="80">
        <v>9.6649999999999991</v>
      </c>
      <c r="Q134" s="81">
        <v>3</v>
      </c>
      <c r="R134" s="80">
        <v>1.8</v>
      </c>
      <c r="S134" s="20">
        <v>1591.818</v>
      </c>
      <c r="T134" s="20">
        <v>1598.8440000000001</v>
      </c>
      <c r="U134" s="20">
        <v>1627.7439999999999</v>
      </c>
      <c r="V134" s="21">
        <v>1606.135</v>
      </c>
      <c r="W134" s="21">
        <v>143.649</v>
      </c>
      <c r="X134" s="21">
        <v>155.39400000000001</v>
      </c>
      <c r="Y134" s="21">
        <v>1761.529</v>
      </c>
      <c r="Z134" s="45">
        <v>0.68</v>
      </c>
      <c r="AA134" s="1">
        <v>1330.68</v>
      </c>
      <c r="AB134" s="82">
        <v>1004234.95</v>
      </c>
      <c r="AD134" s="75"/>
      <c r="AE134" s="21"/>
    </row>
    <row r="135" spans="1:31" x14ac:dyDescent="0.2">
      <c r="A135" s="38">
        <v>108116303</v>
      </c>
      <c r="B135" s="39" t="s">
        <v>188</v>
      </c>
      <c r="C135" s="39" t="s">
        <v>179</v>
      </c>
      <c r="D135" s="40">
        <v>52633</v>
      </c>
      <c r="E135" s="41">
        <v>2545</v>
      </c>
      <c r="F135" s="76">
        <v>1.2841</v>
      </c>
      <c r="G135" s="23">
        <v>0.745</v>
      </c>
      <c r="H135" s="77">
        <v>0</v>
      </c>
      <c r="I135" s="78">
        <v>0.18010000000000001</v>
      </c>
      <c r="J135" s="78">
        <v>0.13469999999999999</v>
      </c>
      <c r="K135" s="79">
        <v>91.682000000000002</v>
      </c>
      <c r="L135" s="79">
        <v>34.284999999999997</v>
      </c>
      <c r="M135" s="79">
        <v>0</v>
      </c>
      <c r="N135" s="79">
        <v>125.967</v>
      </c>
      <c r="O135" s="1">
        <v>31.67</v>
      </c>
      <c r="P135" s="80">
        <v>6.3339999999999996</v>
      </c>
      <c r="Q135" s="81">
        <v>0</v>
      </c>
      <c r="R135" s="80">
        <v>0</v>
      </c>
      <c r="S135" s="20">
        <v>848.43499999999995</v>
      </c>
      <c r="T135" s="20">
        <v>833.69100000000003</v>
      </c>
      <c r="U135" s="20">
        <v>860.60900000000004</v>
      </c>
      <c r="V135" s="21">
        <v>847.57799999999997</v>
      </c>
      <c r="W135" s="21">
        <v>132.30099999999999</v>
      </c>
      <c r="X135" s="21">
        <v>132.30099999999999</v>
      </c>
      <c r="Y135" s="21">
        <v>979.87900000000002</v>
      </c>
      <c r="Z135" s="45">
        <v>0.92</v>
      </c>
      <c r="AA135" s="1">
        <v>1157.6020000000001</v>
      </c>
      <c r="AB135" s="82">
        <v>873616.78</v>
      </c>
      <c r="AD135" s="75"/>
      <c r="AE135" s="21"/>
    </row>
    <row r="136" spans="1:31" x14ac:dyDescent="0.2">
      <c r="A136" s="38">
        <v>108116503</v>
      </c>
      <c r="B136" s="39" t="s">
        <v>189</v>
      </c>
      <c r="C136" s="39" t="s">
        <v>179</v>
      </c>
      <c r="D136" s="40">
        <v>63622</v>
      </c>
      <c r="E136" s="41">
        <v>5813</v>
      </c>
      <c r="F136" s="76">
        <v>1.0623</v>
      </c>
      <c r="G136" s="23">
        <v>0.47989999999999999</v>
      </c>
      <c r="H136" s="77">
        <v>0</v>
      </c>
      <c r="I136" s="78">
        <v>5.6800000000000003E-2</v>
      </c>
      <c r="J136" s="78">
        <v>8.6999999999999994E-2</v>
      </c>
      <c r="K136" s="79">
        <v>52.795999999999999</v>
      </c>
      <c r="L136" s="79">
        <v>40.433999999999997</v>
      </c>
      <c r="M136" s="79">
        <v>0</v>
      </c>
      <c r="N136" s="79">
        <v>93.23</v>
      </c>
      <c r="O136" s="1">
        <v>24.714999999999996</v>
      </c>
      <c r="P136" s="80">
        <v>4.9429999999999996</v>
      </c>
      <c r="Q136" s="81">
        <v>13</v>
      </c>
      <c r="R136" s="80">
        <v>7.8</v>
      </c>
      <c r="S136" s="20">
        <v>1549.1769999999999</v>
      </c>
      <c r="T136" s="20">
        <v>1503.8119999999999</v>
      </c>
      <c r="U136" s="20">
        <v>1550.7</v>
      </c>
      <c r="V136" s="21">
        <v>1534.5630000000001</v>
      </c>
      <c r="W136" s="21">
        <v>105.973</v>
      </c>
      <c r="X136" s="21">
        <v>105.973</v>
      </c>
      <c r="Y136" s="21">
        <v>1640.5360000000001</v>
      </c>
      <c r="Z136" s="45">
        <v>0.83</v>
      </c>
      <c r="AA136" s="1">
        <v>1446.4749999999999</v>
      </c>
      <c r="AB136" s="82">
        <v>1091622.8899999999</v>
      </c>
      <c r="AD136" s="75"/>
      <c r="AE136" s="21"/>
    </row>
    <row r="137" spans="1:31" x14ac:dyDescent="0.2">
      <c r="A137" s="38">
        <v>108118503</v>
      </c>
      <c r="B137" s="39" t="s">
        <v>190</v>
      </c>
      <c r="C137" s="39" t="s">
        <v>179</v>
      </c>
      <c r="D137" s="40">
        <v>72650</v>
      </c>
      <c r="E137" s="41">
        <v>5078</v>
      </c>
      <c r="F137" s="76">
        <v>0.93030000000000002</v>
      </c>
      <c r="G137" s="23">
        <v>0.33079999999999998</v>
      </c>
      <c r="H137" s="77">
        <v>0</v>
      </c>
      <c r="I137" s="78">
        <v>0.13089999999999999</v>
      </c>
      <c r="J137" s="78">
        <v>0.1116</v>
      </c>
      <c r="K137" s="79">
        <v>121.663</v>
      </c>
      <c r="L137" s="79">
        <v>51.863</v>
      </c>
      <c r="M137" s="79">
        <v>0</v>
      </c>
      <c r="N137" s="79">
        <v>173.52600000000001</v>
      </c>
      <c r="O137" s="1">
        <v>40.957999999999991</v>
      </c>
      <c r="P137" s="80">
        <v>8.1920000000000002</v>
      </c>
      <c r="Q137" s="81">
        <v>21</v>
      </c>
      <c r="R137" s="80">
        <v>12.6</v>
      </c>
      <c r="S137" s="20">
        <v>1549.06</v>
      </c>
      <c r="T137" s="20">
        <v>1552.6120000000001</v>
      </c>
      <c r="U137" s="20">
        <v>1542.5889999999999</v>
      </c>
      <c r="V137" s="21">
        <v>1548.087</v>
      </c>
      <c r="W137" s="21">
        <v>194.31800000000001</v>
      </c>
      <c r="X137" s="21">
        <v>194.31800000000001</v>
      </c>
      <c r="Y137" s="21">
        <v>1742.405</v>
      </c>
      <c r="Z137" s="45">
        <v>0.89</v>
      </c>
      <c r="AA137" s="1">
        <v>1442.654</v>
      </c>
      <c r="AB137" s="82">
        <v>1088739.26</v>
      </c>
      <c r="AD137" s="75"/>
      <c r="AE137" s="21"/>
    </row>
    <row r="138" spans="1:31" x14ac:dyDescent="0.2">
      <c r="A138" s="38">
        <v>109122703</v>
      </c>
      <c r="B138" s="39" t="s">
        <v>203</v>
      </c>
      <c r="C138" s="39" t="s">
        <v>204</v>
      </c>
      <c r="D138" s="40">
        <v>43615</v>
      </c>
      <c r="E138" s="41">
        <v>2131</v>
      </c>
      <c r="F138" s="76">
        <v>1.5496000000000001</v>
      </c>
      <c r="G138" s="23">
        <v>0.94320000000000004</v>
      </c>
      <c r="H138" s="77">
        <v>107.89400000000001</v>
      </c>
      <c r="I138" s="78">
        <v>0.24679999999999999</v>
      </c>
      <c r="J138" s="78">
        <v>0.2727</v>
      </c>
      <c r="K138" s="79">
        <v>83.37</v>
      </c>
      <c r="L138" s="79">
        <v>46.06</v>
      </c>
      <c r="M138" s="79">
        <v>0</v>
      </c>
      <c r="N138" s="79">
        <v>129.43</v>
      </c>
      <c r="O138" s="1">
        <v>31.312999999999999</v>
      </c>
      <c r="P138" s="80">
        <v>6.2629999999999999</v>
      </c>
      <c r="Q138" s="81">
        <v>4</v>
      </c>
      <c r="R138" s="80">
        <v>2.4</v>
      </c>
      <c r="S138" s="20">
        <v>563.00900000000001</v>
      </c>
      <c r="T138" s="20">
        <v>553.13</v>
      </c>
      <c r="U138" s="20">
        <v>550.25599999999997</v>
      </c>
      <c r="V138" s="21">
        <v>555.46500000000003</v>
      </c>
      <c r="W138" s="21">
        <v>138.09299999999999</v>
      </c>
      <c r="X138" s="21">
        <v>245.98699999999999</v>
      </c>
      <c r="Y138" s="21">
        <v>801.452</v>
      </c>
      <c r="Z138" s="45">
        <v>1.35</v>
      </c>
      <c r="AA138" s="1">
        <v>1676.606</v>
      </c>
      <c r="AB138" s="82">
        <v>1265297.69</v>
      </c>
      <c r="AD138" s="75"/>
      <c r="AE138" s="21"/>
    </row>
    <row r="139" spans="1:31" x14ac:dyDescent="0.2">
      <c r="A139" s="38">
        <v>121135003</v>
      </c>
      <c r="B139" s="39" t="s">
        <v>444</v>
      </c>
      <c r="C139" s="39" t="s">
        <v>445</v>
      </c>
      <c r="D139" s="40">
        <v>64036</v>
      </c>
      <c r="E139" s="41">
        <v>6476</v>
      </c>
      <c r="F139" s="76">
        <v>1.0555000000000001</v>
      </c>
      <c r="G139" s="23">
        <v>0.70599999999999996</v>
      </c>
      <c r="H139" s="77">
        <v>0</v>
      </c>
      <c r="I139" s="78">
        <v>0.18090000000000001</v>
      </c>
      <c r="J139" s="78">
        <v>0.1241</v>
      </c>
      <c r="K139" s="79">
        <v>229.71600000000001</v>
      </c>
      <c r="L139" s="79">
        <v>78.793999999999997</v>
      </c>
      <c r="M139" s="79">
        <v>0</v>
      </c>
      <c r="N139" s="79">
        <v>308.51</v>
      </c>
      <c r="O139" s="1">
        <v>211.31700000000004</v>
      </c>
      <c r="P139" s="80">
        <v>42.262999999999998</v>
      </c>
      <c r="Q139" s="81">
        <v>20</v>
      </c>
      <c r="R139" s="80">
        <v>12</v>
      </c>
      <c r="S139" s="20">
        <v>2116.4140000000002</v>
      </c>
      <c r="T139" s="20">
        <v>2157.0790000000002</v>
      </c>
      <c r="U139" s="20">
        <v>2261.1869999999999</v>
      </c>
      <c r="V139" s="21">
        <v>2178.2269999999999</v>
      </c>
      <c r="W139" s="21">
        <v>362.77300000000002</v>
      </c>
      <c r="X139" s="21">
        <v>362.77300000000002</v>
      </c>
      <c r="Y139" s="21">
        <v>2541</v>
      </c>
      <c r="Z139" s="45">
        <v>1.44</v>
      </c>
      <c r="AA139" s="1">
        <v>3862.1170000000002</v>
      </c>
      <c r="AB139" s="82">
        <v>2914654.8</v>
      </c>
      <c r="AD139" s="75"/>
      <c r="AE139" s="21"/>
    </row>
    <row r="140" spans="1:31" x14ac:dyDescent="0.2">
      <c r="A140" s="38">
        <v>121135503</v>
      </c>
      <c r="B140" s="39" t="s">
        <v>446</v>
      </c>
      <c r="C140" s="39" t="s">
        <v>445</v>
      </c>
      <c r="D140" s="40">
        <v>61321</v>
      </c>
      <c r="E140" s="41">
        <v>7142</v>
      </c>
      <c r="F140" s="76">
        <v>1.1022000000000001</v>
      </c>
      <c r="G140" s="23">
        <v>0.58919999999999995</v>
      </c>
      <c r="H140" s="77">
        <v>0</v>
      </c>
      <c r="I140" s="78">
        <v>9.7600000000000006E-2</v>
      </c>
      <c r="J140" s="78">
        <v>0.15629999999999999</v>
      </c>
      <c r="K140" s="79">
        <v>139.678</v>
      </c>
      <c r="L140" s="79">
        <v>111.842</v>
      </c>
      <c r="M140" s="79">
        <v>0</v>
      </c>
      <c r="N140" s="79">
        <v>251.52</v>
      </c>
      <c r="O140" s="1">
        <v>168.10699999999997</v>
      </c>
      <c r="P140" s="80">
        <v>33.621000000000002</v>
      </c>
      <c r="Q140" s="81">
        <v>24</v>
      </c>
      <c r="R140" s="80">
        <v>14.4</v>
      </c>
      <c r="S140" s="20">
        <v>2385.2060000000001</v>
      </c>
      <c r="T140" s="20">
        <v>2394.54</v>
      </c>
      <c r="U140" s="20">
        <v>2445.7939999999999</v>
      </c>
      <c r="V140" s="21">
        <v>2408.5129999999999</v>
      </c>
      <c r="W140" s="21">
        <v>299.541</v>
      </c>
      <c r="X140" s="21">
        <v>299.541</v>
      </c>
      <c r="Y140" s="21">
        <v>2708.0540000000001</v>
      </c>
      <c r="Z140" s="45">
        <v>1.28</v>
      </c>
      <c r="AA140" s="1">
        <v>3820.5659999999998</v>
      </c>
      <c r="AB140" s="82">
        <v>2883297.18</v>
      </c>
      <c r="AD140" s="75"/>
      <c r="AE140" s="21"/>
    </row>
    <row r="141" spans="1:31" x14ac:dyDescent="0.2">
      <c r="A141" s="38">
        <v>121136503</v>
      </c>
      <c r="B141" s="39" t="s">
        <v>447</v>
      </c>
      <c r="C141" s="39" t="s">
        <v>445</v>
      </c>
      <c r="D141" s="40">
        <v>62524</v>
      </c>
      <c r="E141" s="41">
        <v>5895</v>
      </c>
      <c r="F141" s="76">
        <v>1.081</v>
      </c>
      <c r="G141" s="23">
        <v>0.65039999999999998</v>
      </c>
      <c r="H141" s="77">
        <v>0</v>
      </c>
      <c r="I141" s="78">
        <v>0.17</v>
      </c>
      <c r="J141" s="78">
        <v>4.99E-2</v>
      </c>
      <c r="K141" s="79">
        <v>189.47499999999999</v>
      </c>
      <c r="L141" s="79">
        <v>27.808</v>
      </c>
      <c r="M141" s="79">
        <v>0</v>
      </c>
      <c r="N141" s="79">
        <v>217.28299999999999</v>
      </c>
      <c r="O141" s="1">
        <v>99.199000000000012</v>
      </c>
      <c r="P141" s="80">
        <v>19.84</v>
      </c>
      <c r="Q141" s="81">
        <v>15</v>
      </c>
      <c r="R141" s="80">
        <v>9</v>
      </c>
      <c r="S141" s="20">
        <v>1857.6010000000001</v>
      </c>
      <c r="T141" s="20">
        <v>1806.575</v>
      </c>
      <c r="U141" s="20">
        <v>1882.41</v>
      </c>
      <c r="V141" s="21">
        <v>1848.8620000000001</v>
      </c>
      <c r="W141" s="21">
        <v>246.12299999999999</v>
      </c>
      <c r="X141" s="21">
        <v>246.12299999999999</v>
      </c>
      <c r="Y141" s="21">
        <v>2094.9850000000001</v>
      </c>
      <c r="Z141" s="45">
        <v>1.21</v>
      </c>
      <c r="AA141" s="1">
        <v>2740.261</v>
      </c>
      <c r="AB141" s="82">
        <v>2068014.74</v>
      </c>
      <c r="AD141" s="75"/>
      <c r="AE141" s="21"/>
    </row>
    <row r="142" spans="1:31" x14ac:dyDescent="0.2">
      <c r="A142" s="38">
        <v>121136603</v>
      </c>
      <c r="B142" s="39" t="s">
        <v>448</v>
      </c>
      <c r="C142" s="39" t="s">
        <v>445</v>
      </c>
      <c r="D142" s="40">
        <v>42433</v>
      </c>
      <c r="E142" s="41">
        <v>5043</v>
      </c>
      <c r="F142" s="76">
        <v>1.5928</v>
      </c>
      <c r="G142" s="23">
        <v>0.51559999999999995</v>
      </c>
      <c r="H142" s="77">
        <v>0</v>
      </c>
      <c r="I142" s="78">
        <v>0.12989999999999999</v>
      </c>
      <c r="J142" s="78">
        <v>0.2331</v>
      </c>
      <c r="K142" s="79">
        <v>161.46799999999999</v>
      </c>
      <c r="L142" s="79">
        <v>144.87299999999999</v>
      </c>
      <c r="M142" s="79">
        <v>0</v>
      </c>
      <c r="N142" s="79">
        <v>306.34100000000001</v>
      </c>
      <c r="O142" s="1">
        <v>192.66399999999999</v>
      </c>
      <c r="P142" s="80">
        <v>38.533000000000001</v>
      </c>
      <c r="Q142" s="81">
        <v>39</v>
      </c>
      <c r="R142" s="80">
        <v>23.4</v>
      </c>
      <c r="S142" s="20">
        <v>2071.6930000000002</v>
      </c>
      <c r="T142" s="20">
        <v>2000.913</v>
      </c>
      <c r="U142" s="20">
        <v>1856.9760000000001</v>
      </c>
      <c r="V142" s="21">
        <v>1976.527</v>
      </c>
      <c r="W142" s="21">
        <v>368.274</v>
      </c>
      <c r="X142" s="21">
        <v>368.274</v>
      </c>
      <c r="Y142" s="21">
        <v>2344.8009999999999</v>
      </c>
      <c r="Z142" s="45">
        <v>1.8</v>
      </c>
      <c r="AA142" s="1">
        <v>6722.6379999999999</v>
      </c>
      <c r="AB142" s="82">
        <v>5073427.12</v>
      </c>
      <c r="AD142" s="75"/>
      <c r="AE142" s="21"/>
    </row>
    <row r="143" spans="1:31" x14ac:dyDescent="0.2">
      <c r="A143" s="38">
        <v>121139004</v>
      </c>
      <c r="B143" s="39" t="s">
        <v>449</v>
      </c>
      <c r="C143" s="39" t="s">
        <v>445</v>
      </c>
      <c r="D143" s="40">
        <v>58750</v>
      </c>
      <c r="E143" s="41">
        <v>1809</v>
      </c>
      <c r="F143" s="76">
        <v>1.1504000000000001</v>
      </c>
      <c r="G143" s="23">
        <v>0.90880000000000005</v>
      </c>
      <c r="H143" s="77">
        <v>100.872</v>
      </c>
      <c r="I143" s="78">
        <v>0.28989999999999999</v>
      </c>
      <c r="J143" s="78">
        <v>0.1273</v>
      </c>
      <c r="K143" s="79">
        <v>114.566</v>
      </c>
      <c r="L143" s="79">
        <v>25.154</v>
      </c>
      <c r="M143" s="79">
        <v>0</v>
      </c>
      <c r="N143" s="79">
        <v>139.72</v>
      </c>
      <c r="O143" s="1">
        <v>36.831999999999994</v>
      </c>
      <c r="P143" s="80">
        <v>7.3659999999999997</v>
      </c>
      <c r="Q143" s="81">
        <v>11</v>
      </c>
      <c r="R143" s="80">
        <v>6.6</v>
      </c>
      <c r="S143" s="20">
        <v>658.65</v>
      </c>
      <c r="T143" s="20">
        <v>646.94799999999998</v>
      </c>
      <c r="U143" s="20">
        <v>666.70399999999995</v>
      </c>
      <c r="V143" s="21">
        <v>657.43399999999997</v>
      </c>
      <c r="W143" s="21">
        <v>153.68600000000001</v>
      </c>
      <c r="X143" s="21">
        <v>254.55799999999999</v>
      </c>
      <c r="Y143" s="21">
        <v>911.99199999999996</v>
      </c>
      <c r="Z143" s="45">
        <v>1.76</v>
      </c>
      <c r="AA143" s="1">
        <v>1846.5139999999999</v>
      </c>
      <c r="AB143" s="82">
        <v>1393523.53</v>
      </c>
      <c r="AD143" s="75"/>
      <c r="AE143" s="21"/>
    </row>
    <row r="144" spans="1:31" x14ac:dyDescent="0.2">
      <c r="A144" s="38">
        <v>110141003</v>
      </c>
      <c r="B144" s="39" t="s">
        <v>221</v>
      </c>
      <c r="C144" s="39" t="s">
        <v>222</v>
      </c>
      <c r="D144" s="40">
        <v>64103</v>
      </c>
      <c r="E144" s="41">
        <v>4771</v>
      </c>
      <c r="F144" s="76">
        <v>1.0544</v>
      </c>
      <c r="G144" s="23">
        <v>0.83579999999999999</v>
      </c>
      <c r="H144" s="77">
        <v>104.739</v>
      </c>
      <c r="I144" s="78">
        <v>0.14710000000000001</v>
      </c>
      <c r="J144" s="78">
        <v>0.1646</v>
      </c>
      <c r="K144" s="79">
        <v>137.922</v>
      </c>
      <c r="L144" s="79">
        <v>77.165000000000006</v>
      </c>
      <c r="M144" s="79">
        <v>0</v>
      </c>
      <c r="N144" s="79">
        <v>215.08699999999999</v>
      </c>
      <c r="O144" s="1">
        <v>74.459999999999994</v>
      </c>
      <c r="P144" s="80">
        <v>14.891999999999999</v>
      </c>
      <c r="Q144" s="81">
        <v>2</v>
      </c>
      <c r="R144" s="80">
        <v>1.2</v>
      </c>
      <c r="S144" s="20">
        <v>1562.6759999999999</v>
      </c>
      <c r="T144" s="20">
        <v>1566.6220000000001</v>
      </c>
      <c r="U144" s="20">
        <v>1581.2249999999999</v>
      </c>
      <c r="V144" s="21">
        <v>1570.174</v>
      </c>
      <c r="W144" s="21">
        <v>231.179</v>
      </c>
      <c r="X144" s="21">
        <v>335.91800000000001</v>
      </c>
      <c r="Y144" s="21">
        <v>1906.0920000000001</v>
      </c>
      <c r="Z144" s="45">
        <v>1.2</v>
      </c>
      <c r="AA144" s="1">
        <v>2411.7399999999998</v>
      </c>
      <c r="AB144" s="82">
        <v>1820087.16</v>
      </c>
      <c r="AD144" s="75"/>
      <c r="AE144" s="21"/>
    </row>
    <row r="145" spans="1:31" x14ac:dyDescent="0.2">
      <c r="A145" s="38">
        <v>110141103</v>
      </c>
      <c r="B145" s="39" t="s">
        <v>223</v>
      </c>
      <c r="C145" s="39" t="s">
        <v>222</v>
      </c>
      <c r="D145" s="40">
        <v>68521</v>
      </c>
      <c r="E145" s="41">
        <v>10691</v>
      </c>
      <c r="F145" s="76">
        <v>0.98640000000000005</v>
      </c>
      <c r="G145" s="23">
        <v>0.61880000000000002</v>
      </c>
      <c r="H145" s="77">
        <v>0</v>
      </c>
      <c r="I145" s="78">
        <v>0.1128</v>
      </c>
      <c r="J145" s="78">
        <v>0.18720000000000001</v>
      </c>
      <c r="K145" s="79">
        <v>190.33</v>
      </c>
      <c r="L145" s="79">
        <v>157.934</v>
      </c>
      <c r="M145" s="79">
        <v>0</v>
      </c>
      <c r="N145" s="79">
        <v>348.26400000000001</v>
      </c>
      <c r="O145" s="1">
        <v>172.36500000000001</v>
      </c>
      <c r="P145" s="80">
        <v>34.472999999999999</v>
      </c>
      <c r="Q145" s="81">
        <v>26</v>
      </c>
      <c r="R145" s="80">
        <v>15.6</v>
      </c>
      <c r="S145" s="20">
        <v>2812.21</v>
      </c>
      <c r="T145" s="20">
        <v>2834.9029999999998</v>
      </c>
      <c r="U145" s="20">
        <v>2834.7429999999999</v>
      </c>
      <c r="V145" s="21">
        <v>2827.2849999999999</v>
      </c>
      <c r="W145" s="21">
        <v>398.33699999999999</v>
      </c>
      <c r="X145" s="21">
        <v>398.33699999999999</v>
      </c>
      <c r="Y145" s="21">
        <v>3225.6219999999998</v>
      </c>
      <c r="Z145" s="45">
        <v>0.96</v>
      </c>
      <c r="AA145" s="1">
        <v>3054.4830000000002</v>
      </c>
      <c r="AB145" s="82">
        <v>2305151.1800000002</v>
      </c>
      <c r="AD145" s="75"/>
      <c r="AE145" s="21"/>
    </row>
    <row r="146" spans="1:31" x14ac:dyDescent="0.2">
      <c r="A146" s="38">
        <v>110147003</v>
      </c>
      <c r="B146" s="39" t="s">
        <v>224</v>
      </c>
      <c r="C146" s="39" t="s">
        <v>222</v>
      </c>
      <c r="D146" s="40">
        <v>60818</v>
      </c>
      <c r="E146" s="41">
        <v>4902</v>
      </c>
      <c r="F146" s="76">
        <v>1.1113</v>
      </c>
      <c r="G146" s="23">
        <v>0.8367</v>
      </c>
      <c r="H146" s="77">
        <v>99.588999999999999</v>
      </c>
      <c r="I146" s="78">
        <v>8.8599999999999998E-2</v>
      </c>
      <c r="J146" s="78">
        <v>0.2291</v>
      </c>
      <c r="K146" s="79">
        <v>78.114999999999995</v>
      </c>
      <c r="L146" s="79">
        <v>100.994</v>
      </c>
      <c r="M146" s="79">
        <v>0</v>
      </c>
      <c r="N146" s="79">
        <v>179.10900000000001</v>
      </c>
      <c r="O146" s="1">
        <v>84.877999999999986</v>
      </c>
      <c r="P146" s="80">
        <v>16.975999999999999</v>
      </c>
      <c r="Q146" s="81">
        <v>10</v>
      </c>
      <c r="R146" s="80">
        <v>6</v>
      </c>
      <c r="S146" s="20">
        <v>1469.4380000000001</v>
      </c>
      <c r="T146" s="20">
        <v>1483.6969999999999</v>
      </c>
      <c r="U146" s="20">
        <v>1507.835</v>
      </c>
      <c r="V146" s="21">
        <v>1486.99</v>
      </c>
      <c r="W146" s="21">
        <v>202.08500000000001</v>
      </c>
      <c r="X146" s="21">
        <v>301.67399999999998</v>
      </c>
      <c r="Y146" s="21">
        <v>1788.664</v>
      </c>
      <c r="Z146" s="45">
        <v>1.25</v>
      </c>
      <c r="AA146" s="1">
        <v>2484.6779999999999</v>
      </c>
      <c r="AB146" s="82">
        <v>1875131.87</v>
      </c>
      <c r="AD146" s="75"/>
      <c r="AE146" s="21"/>
    </row>
    <row r="147" spans="1:31" x14ac:dyDescent="0.2">
      <c r="A147" s="38">
        <v>110148002</v>
      </c>
      <c r="B147" s="39" t="s">
        <v>225</v>
      </c>
      <c r="C147" s="39" t="s">
        <v>222</v>
      </c>
      <c r="D147" s="40">
        <v>67221</v>
      </c>
      <c r="E147" s="41">
        <v>33090</v>
      </c>
      <c r="F147" s="76">
        <v>1.0054000000000001</v>
      </c>
      <c r="G147" s="23">
        <v>0.12089999999999999</v>
      </c>
      <c r="H147" s="77">
        <v>0</v>
      </c>
      <c r="I147" s="78">
        <v>6.6500000000000004E-2</v>
      </c>
      <c r="J147" s="78">
        <v>9.4500000000000001E-2</v>
      </c>
      <c r="K147" s="79">
        <v>282.58999999999997</v>
      </c>
      <c r="L147" s="79">
        <v>200.78800000000001</v>
      </c>
      <c r="M147" s="79">
        <v>0</v>
      </c>
      <c r="N147" s="79">
        <v>483.37799999999999</v>
      </c>
      <c r="O147" s="1">
        <v>303.98700000000002</v>
      </c>
      <c r="P147" s="80">
        <v>60.796999999999997</v>
      </c>
      <c r="Q147" s="81">
        <v>216</v>
      </c>
      <c r="R147" s="80">
        <v>129.6</v>
      </c>
      <c r="S147" s="20">
        <v>7082.4669999999996</v>
      </c>
      <c r="T147" s="20">
        <v>6995.5990000000002</v>
      </c>
      <c r="U147" s="20">
        <v>7124.7910000000002</v>
      </c>
      <c r="V147" s="21">
        <v>7067.6189999999997</v>
      </c>
      <c r="W147" s="21">
        <v>673.77499999999998</v>
      </c>
      <c r="X147" s="21">
        <v>673.77499999999998</v>
      </c>
      <c r="Y147" s="21">
        <v>7741.3940000000002</v>
      </c>
      <c r="Z147" s="45">
        <v>1.03</v>
      </c>
      <c r="AA147" s="1">
        <v>8016.6930000000002</v>
      </c>
      <c r="AB147" s="82">
        <v>6050021.9900000002</v>
      </c>
      <c r="AD147" s="75"/>
      <c r="AE147" s="21"/>
    </row>
    <row r="148" spans="1:31" x14ac:dyDescent="0.2">
      <c r="A148" s="38">
        <v>124150503</v>
      </c>
      <c r="B148" s="39" t="s">
        <v>497</v>
      </c>
      <c r="C148" s="39" t="s">
        <v>498</v>
      </c>
      <c r="D148" s="40">
        <v>118927</v>
      </c>
      <c r="E148" s="41">
        <v>10729</v>
      </c>
      <c r="F148" s="76">
        <v>0.56830000000000003</v>
      </c>
      <c r="G148" s="23">
        <v>-9.1999999999999998E-3</v>
      </c>
      <c r="H148" s="77">
        <v>0</v>
      </c>
      <c r="I148" s="78">
        <v>7.4999999999999997E-2</v>
      </c>
      <c r="J148" s="78">
        <v>8.6699999999999999E-2</v>
      </c>
      <c r="K148" s="79">
        <v>265.04399999999998</v>
      </c>
      <c r="L148" s="79">
        <v>153.19499999999999</v>
      </c>
      <c r="M148" s="79">
        <v>0</v>
      </c>
      <c r="N148" s="79">
        <v>418.23899999999998</v>
      </c>
      <c r="O148" s="1">
        <v>736.48500000000001</v>
      </c>
      <c r="P148" s="80">
        <v>147.297</v>
      </c>
      <c r="Q148" s="81">
        <v>467</v>
      </c>
      <c r="R148" s="80">
        <v>280.2</v>
      </c>
      <c r="S148" s="20">
        <v>5889.8609999999999</v>
      </c>
      <c r="T148" s="20">
        <v>5635.52</v>
      </c>
      <c r="U148" s="20">
        <v>5830.9759999999997</v>
      </c>
      <c r="V148" s="21">
        <v>5785.4520000000002</v>
      </c>
      <c r="W148" s="21">
        <v>845.73599999999999</v>
      </c>
      <c r="X148" s="21">
        <v>845.73599999999999</v>
      </c>
      <c r="Y148" s="21">
        <v>6631.1880000000001</v>
      </c>
      <c r="Z148" s="45">
        <v>1.06</v>
      </c>
      <c r="AA148" s="1">
        <v>3994.614</v>
      </c>
      <c r="AB148" s="82">
        <v>3014647.38</v>
      </c>
      <c r="AD148" s="75"/>
      <c r="AE148" s="21"/>
    </row>
    <row r="149" spans="1:31" x14ac:dyDescent="0.2">
      <c r="A149" s="38">
        <v>124151902</v>
      </c>
      <c r="B149" s="39" t="s">
        <v>499</v>
      </c>
      <c r="C149" s="39" t="s">
        <v>498</v>
      </c>
      <c r="D149" s="40">
        <v>82998</v>
      </c>
      <c r="E149" s="41">
        <v>24358</v>
      </c>
      <c r="F149" s="76">
        <v>0.81430000000000002</v>
      </c>
      <c r="G149" s="23">
        <v>-0.38900000000000001</v>
      </c>
      <c r="H149" s="77">
        <v>0</v>
      </c>
      <c r="I149" s="78">
        <v>0.15090000000000001</v>
      </c>
      <c r="J149" s="78">
        <v>0.15040000000000001</v>
      </c>
      <c r="K149" s="79">
        <v>787.38099999999997</v>
      </c>
      <c r="L149" s="79">
        <v>392.38600000000002</v>
      </c>
      <c r="M149" s="79">
        <v>0</v>
      </c>
      <c r="N149" s="79">
        <v>1179.7670000000001</v>
      </c>
      <c r="O149" s="1">
        <v>3026.9470000000001</v>
      </c>
      <c r="P149" s="80">
        <v>605.38900000000001</v>
      </c>
      <c r="Q149" s="81">
        <v>519</v>
      </c>
      <c r="R149" s="80">
        <v>311.39999999999998</v>
      </c>
      <c r="S149" s="20">
        <v>8696.5010000000002</v>
      </c>
      <c r="T149" s="20">
        <v>8572.5220000000008</v>
      </c>
      <c r="U149" s="20">
        <v>8828.5679999999993</v>
      </c>
      <c r="V149" s="21">
        <v>8699.1970000000001</v>
      </c>
      <c r="W149" s="21">
        <v>2096.556</v>
      </c>
      <c r="X149" s="21">
        <v>2096.556</v>
      </c>
      <c r="Y149" s="21">
        <v>10795.753000000001</v>
      </c>
      <c r="Z149" s="45">
        <v>1.31</v>
      </c>
      <c r="AA149" s="1">
        <v>11516.186</v>
      </c>
      <c r="AB149" s="82">
        <v>8691012.4299999997</v>
      </c>
      <c r="AD149" s="75"/>
      <c r="AE149" s="21"/>
    </row>
    <row r="150" spans="1:31" x14ac:dyDescent="0.2">
      <c r="A150" s="38">
        <v>124152003</v>
      </c>
      <c r="B150" s="39" t="s">
        <v>500</v>
      </c>
      <c r="C150" s="39" t="s">
        <v>498</v>
      </c>
      <c r="D150" s="40">
        <v>130129</v>
      </c>
      <c r="E150" s="41">
        <v>28312</v>
      </c>
      <c r="F150" s="76">
        <v>0.51939999999999997</v>
      </c>
      <c r="G150" s="23">
        <v>-1.0766</v>
      </c>
      <c r="H150" s="77">
        <v>0</v>
      </c>
      <c r="I150" s="78">
        <v>1.55E-2</v>
      </c>
      <c r="J150" s="78">
        <v>6.2700000000000006E-2</v>
      </c>
      <c r="K150" s="79">
        <v>123.854</v>
      </c>
      <c r="L150" s="79">
        <v>250.50399999999999</v>
      </c>
      <c r="M150" s="79">
        <v>0</v>
      </c>
      <c r="N150" s="79">
        <v>374.358</v>
      </c>
      <c r="O150" s="1">
        <v>446.89699999999993</v>
      </c>
      <c r="P150" s="80">
        <v>89.379000000000005</v>
      </c>
      <c r="Q150" s="81">
        <v>311</v>
      </c>
      <c r="R150" s="80">
        <v>186.6</v>
      </c>
      <c r="S150" s="20">
        <v>13317.618</v>
      </c>
      <c r="T150" s="20">
        <v>13232.373</v>
      </c>
      <c r="U150" s="20">
        <v>13398.268</v>
      </c>
      <c r="V150" s="21">
        <v>13316.085999999999</v>
      </c>
      <c r="W150" s="21">
        <v>650.33699999999999</v>
      </c>
      <c r="X150" s="21">
        <v>650.33699999999999</v>
      </c>
      <c r="Y150" s="21">
        <v>13966.423000000001</v>
      </c>
      <c r="Z150" s="45">
        <v>0.96</v>
      </c>
      <c r="AA150" s="1">
        <v>6963.9939999999997</v>
      </c>
      <c r="AB150" s="82">
        <v>5255573.1900000004</v>
      </c>
      <c r="AD150" s="75"/>
      <c r="AE150" s="21"/>
    </row>
    <row r="151" spans="1:31" x14ac:dyDescent="0.2">
      <c r="A151" s="38">
        <v>124153503</v>
      </c>
      <c r="B151" s="39" t="s">
        <v>501</v>
      </c>
      <c r="C151" s="39" t="s">
        <v>498</v>
      </c>
      <c r="D151" s="40">
        <v>135676</v>
      </c>
      <c r="E151" s="41">
        <v>12740</v>
      </c>
      <c r="F151" s="76">
        <v>0.49819999999999998</v>
      </c>
      <c r="G151" s="23">
        <v>6.3E-3</v>
      </c>
      <c r="H151" s="77">
        <v>0</v>
      </c>
      <c r="I151" s="78">
        <v>3.9100000000000003E-2</v>
      </c>
      <c r="J151" s="78">
        <v>6.1899999999999997E-2</v>
      </c>
      <c r="K151" s="79">
        <v>112.712</v>
      </c>
      <c r="L151" s="79">
        <v>89.218000000000004</v>
      </c>
      <c r="M151" s="79">
        <v>0</v>
      </c>
      <c r="N151" s="79">
        <v>201.93</v>
      </c>
      <c r="O151" s="1">
        <v>108.973</v>
      </c>
      <c r="P151" s="80">
        <v>21.795000000000002</v>
      </c>
      <c r="Q151" s="81">
        <v>358</v>
      </c>
      <c r="R151" s="80">
        <v>214.8</v>
      </c>
      <c r="S151" s="20">
        <v>4804.4359999999997</v>
      </c>
      <c r="T151" s="20">
        <v>4617.7719999999999</v>
      </c>
      <c r="U151" s="20">
        <v>4538.9859999999999</v>
      </c>
      <c r="V151" s="21">
        <v>4653.7309999999998</v>
      </c>
      <c r="W151" s="21">
        <v>438.52499999999998</v>
      </c>
      <c r="X151" s="21">
        <v>438.52499999999998</v>
      </c>
      <c r="Y151" s="21">
        <v>5092.2560000000003</v>
      </c>
      <c r="Z151" s="45">
        <v>0.92</v>
      </c>
      <c r="AA151" s="1">
        <v>2334.0050000000001</v>
      </c>
      <c r="AB151" s="82">
        <v>1761422.27</v>
      </c>
      <c r="AD151" s="75"/>
      <c r="AE151" s="21"/>
    </row>
    <row r="152" spans="1:31" x14ac:dyDescent="0.2">
      <c r="A152" s="38">
        <v>124154003</v>
      </c>
      <c r="B152" s="39" t="s">
        <v>502</v>
      </c>
      <c r="C152" s="39" t="s">
        <v>498</v>
      </c>
      <c r="D152" s="40">
        <v>110970</v>
      </c>
      <c r="E152" s="41">
        <v>10316</v>
      </c>
      <c r="F152" s="76">
        <v>0.60909999999999997</v>
      </c>
      <c r="G152" s="23">
        <v>-3.8100000000000002E-2</v>
      </c>
      <c r="H152" s="77">
        <v>0</v>
      </c>
      <c r="I152" s="78">
        <v>7.2800000000000004E-2</v>
      </c>
      <c r="J152" s="78">
        <v>0.15529999999999999</v>
      </c>
      <c r="K152" s="79">
        <v>180.78299999999999</v>
      </c>
      <c r="L152" s="79">
        <v>192.827</v>
      </c>
      <c r="M152" s="79">
        <v>0</v>
      </c>
      <c r="N152" s="79">
        <v>373.61</v>
      </c>
      <c r="O152" s="1">
        <v>166.70399999999998</v>
      </c>
      <c r="P152" s="80">
        <v>33.341000000000001</v>
      </c>
      <c r="Q152" s="81">
        <v>651</v>
      </c>
      <c r="R152" s="80">
        <v>390.6</v>
      </c>
      <c r="S152" s="20">
        <v>4138.8090000000002</v>
      </c>
      <c r="T152" s="20">
        <v>4177.2629999999999</v>
      </c>
      <c r="U152" s="20">
        <v>4346.8680000000004</v>
      </c>
      <c r="V152" s="21">
        <v>4220.9799999999996</v>
      </c>
      <c r="W152" s="21">
        <v>797.55100000000004</v>
      </c>
      <c r="X152" s="21">
        <v>797.55100000000004</v>
      </c>
      <c r="Y152" s="21">
        <v>5018.5309999999999</v>
      </c>
      <c r="Z152" s="45">
        <v>1.25</v>
      </c>
      <c r="AA152" s="1">
        <v>3820.9839999999999</v>
      </c>
      <c r="AB152" s="82">
        <v>2883612.63</v>
      </c>
      <c r="AD152" s="75"/>
      <c r="AE152" s="21"/>
    </row>
    <row r="153" spans="1:31" x14ac:dyDescent="0.2">
      <c r="A153" s="38">
        <v>124156503</v>
      </c>
      <c r="B153" s="39" t="s">
        <v>503</v>
      </c>
      <c r="C153" s="39" t="s">
        <v>498</v>
      </c>
      <c r="D153" s="40">
        <v>89030</v>
      </c>
      <c r="E153" s="41">
        <v>6223</v>
      </c>
      <c r="F153" s="76">
        <v>0.7591</v>
      </c>
      <c r="G153" s="23">
        <v>0.63049999999999995</v>
      </c>
      <c r="H153" s="77">
        <v>0</v>
      </c>
      <c r="I153" s="78">
        <v>0.14760000000000001</v>
      </c>
      <c r="J153" s="78">
        <v>9.1300000000000006E-2</v>
      </c>
      <c r="K153" s="79">
        <v>202.499</v>
      </c>
      <c r="L153" s="79">
        <v>62.628999999999998</v>
      </c>
      <c r="M153" s="79">
        <v>0</v>
      </c>
      <c r="N153" s="79">
        <v>265.12799999999999</v>
      </c>
      <c r="O153" s="1">
        <v>181.99799999999999</v>
      </c>
      <c r="P153" s="80">
        <v>36.4</v>
      </c>
      <c r="Q153" s="81">
        <v>79</v>
      </c>
      <c r="R153" s="80">
        <v>47.4</v>
      </c>
      <c r="S153" s="20">
        <v>2286.5740000000001</v>
      </c>
      <c r="T153" s="20">
        <v>2381.386</v>
      </c>
      <c r="U153" s="20">
        <v>2432.674</v>
      </c>
      <c r="V153" s="21">
        <v>2366.8780000000002</v>
      </c>
      <c r="W153" s="21">
        <v>348.928</v>
      </c>
      <c r="X153" s="21">
        <v>348.928</v>
      </c>
      <c r="Y153" s="21">
        <v>2715.806</v>
      </c>
      <c r="Z153" s="45">
        <v>1.17</v>
      </c>
      <c r="AA153" s="1">
        <v>2412.0349999999999</v>
      </c>
      <c r="AB153" s="82">
        <v>1820309.79</v>
      </c>
      <c r="AD153" s="75"/>
      <c r="AE153" s="21"/>
    </row>
    <row r="154" spans="1:31" x14ac:dyDescent="0.2">
      <c r="A154" s="38">
        <v>124156603</v>
      </c>
      <c r="B154" s="39" t="s">
        <v>504</v>
      </c>
      <c r="C154" s="39" t="s">
        <v>498</v>
      </c>
      <c r="D154" s="40">
        <v>107848</v>
      </c>
      <c r="E154" s="41">
        <v>13450</v>
      </c>
      <c r="F154" s="76">
        <v>0.62670000000000003</v>
      </c>
      <c r="G154" s="23">
        <v>0.21129999999999999</v>
      </c>
      <c r="H154" s="77">
        <v>0</v>
      </c>
      <c r="I154" s="78">
        <v>5.0900000000000001E-2</v>
      </c>
      <c r="J154" s="78">
        <v>4.4900000000000002E-2</v>
      </c>
      <c r="K154" s="79">
        <v>168.31</v>
      </c>
      <c r="L154" s="79">
        <v>74.234999999999999</v>
      </c>
      <c r="M154" s="79">
        <v>0</v>
      </c>
      <c r="N154" s="79">
        <v>242.54499999999999</v>
      </c>
      <c r="O154" s="1">
        <v>197.19499999999999</v>
      </c>
      <c r="P154" s="80">
        <v>39.439</v>
      </c>
      <c r="Q154" s="81">
        <v>67</v>
      </c>
      <c r="R154" s="80">
        <v>40.200000000000003</v>
      </c>
      <c r="S154" s="20">
        <v>5511.14</v>
      </c>
      <c r="T154" s="20">
        <v>5465.1019999999999</v>
      </c>
      <c r="U154" s="20">
        <v>5547.0730000000003</v>
      </c>
      <c r="V154" s="21">
        <v>5507.7719999999999</v>
      </c>
      <c r="W154" s="21">
        <v>322.18400000000003</v>
      </c>
      <c r="X154" s="21">
        <v>322.18400000000003</v>
      </c>
      <c r="Y154" s="21">
        <v>5829.9560000000001</v>
      </c>
      <c r="Z154" s="45">
        <v>1.1200000000000001</v>
      </c>
      <c r="AA154" s="1">
        <v>4092.069</v>
      </c>
      <c r="AB154" s="82">
        <v>3088194.52</v>
      </c>
      <c r="AD154" s="75"/>
      <c r="AE154" s="21"/>
    </row>
    <row r="155" spans="1:31" x14ac:dyDescent="0.2">
      <c r="A155" s="38">
        <v>124156703</v>
      </c>
      <c r="B155" s="39" t="s">
        <v>505</v>
      </c>
      <c r="C155" s="39" t="s">
        <v>498</v>
      </c>
      <c r="D155" s="40">
        <v>90083</v>
      </c>
      <c r="E155" s="41">
        <v>8317</v>
      </c>
      <c r="F155" s="76">
        <v>0.75029999999999997</v>
      </c>
      <c r="G155" s="23">
        <v>0.37730000000000002</v>
      </c>
      <c r="H155" s="77">
        <v>0</v>
      </c>
      <c r="I155" s="78">
        <v>0.13239999999999999</v>
      </c>
      <c r="J155" s="78">
        <v>0.16120000000000001</v>
      </c>
      <c r="K155" s="79">
        <v>313.334</v>
      </c>
      <c r="L155" s="79">
        <v>190.74600000000001</v>
      </c>
      <c r="M155" s="79">
        <v>0</v>
      </c>
      <c r="N155" s="79">
        <v>504.08</v>
      </c>
      <c r="O155" s="1">
        <v>546.24099999999999</v>
      </c>
      <c r="P155" s="80">
        <v>109.248</v>
      </c>
      <c r="Q155" s="81">
        <v>371</v>
      </c>
      <c r="R155" s="80">
        <v>222.6</v>
      </c>
      <c r="S155" s="20">
        <v>3944.2849999999999</v>
      </c>
      <c r="T155" s="20">
        <v>3988.8879999999999</v>
      </c>
      <c r="U155" s="20">
        <v>4136.2449999999999</v>
      </c>
      <c r="V155" s="21">
        <v>4023.1390000000001</v>
      </c>
      <c r="W155" s="21">
        <v>835.928</v>
      </c>
      <c r="X155" s="21">
        <v>835.928</v>
      </c>
      <c r="Y155" s="21">
        <v>4859.067</v>
      </c>
      <c r="Z155" s="45">
        <v>1.32</v>
      </c>
      <c r="AA155" s="1">
        <v>4812.4009999999998</v>
      </c>
      <c r="AB155" s="82">
        <v>3631813.25</v>
      </c>
      <c r="AD155" s="75"/>
      <c r="AE155" s="21"/>
    </row>
    <row r="156" spans="1:31" x14ac:dyDescent="0.2">
      <c r="A156" s="38">
        <v>124157203</v>
      </c>
      <c r="B156" s="39" t="s">
        <v>506</v>
      </c>
      <c r="C156" s="39" t="s">
        <v>498</v>
      </c>
      <c r="D156" s="40">
        <v>105329</v>
      </c>
      <c r="E156" s="41">
        <v>14367</v>
      </c>
      <c r="F156" s="76">
        <v>0.64170000000000005</v>
      </c>
      <c r="G156" s="23">
        <v>-0.49609999999999999</v>
      </c>
      <c r="H156" s="77">
        <v>0</v>
      </c>
      <c r="I156" s="78">
        <v>0.1153</v>
      </c>
      <c r="J156" s="78">
        <v>6.1199999999999997E-2</v>
      </c>
      <c r="K156" s="79">
        <v>304.52600000000001</v>
      </c>
      <c r="L156" s="79">
        <v>80.819999999999993</v>
      </c>
      <c r="M156" s="79">
        <v>0</v>
      </c>
      <c r="N156" s="79">
        <v>385.346</v>
      </c>
      <c r="O156" s="1">
        <v>312.78499999999997</v>
      </c>
      <c r="P156" s="80">
        <v>62.557000000000002</v>
      </c>
      <c r="Q156" s="81">
        <v>494</v>
      </c>
      <c r="R156" s="80">
        <v>296.39999999999998</v>
      </c>
      <c r="S156" s="20">
        <v>4401.9340000000002</v>
      </c>
      <c r="T156" s="20">
        <v>4376.8389999999999</v>
      </c>
      <c r="U156" s="20">
        <v>4490.8519999999999</v>
      </c>
      <c r="V156" s="21">
        <v>4423.2079999999996</v>
      </c>
      <c r="W156" s="21">
        <v>744.303</v>
      </c>
      <c r="X156" s="21">
        <v>744.303</v>
      </c>
      <c r="Y156" s="21">
        <v>5167.5110000000004</v>
      </c>
      <c r="Z156" s="45">
        <v>1.02</v>
      </c>
      <c r="AA156" s="1">
        <v>3382.3119999999999</v>
      </c>
      <c r="AB156" s="82">
        <v>2552556.52</v>
      </c>
      <c r="AD156" s="75"/>
      <c r="AE156" s="21"/>
    </row>
    <row r="157" spans="1:31" x14ac:dyDescent="0.2">
      <c r="A157" s="38">
        <v>124157802</v>
      </c>
      <c r="B157" s="39" t="s">
        <v>507</v>
      </c>
      <c r="C157" s="39" t="s">
        <v>498</v>
      </c>
      <c r="D157" s="40">
        <v>150910</v>
      </c>
      <c r="E157" s="41">
        <v>15889</v>
      </c>
      <c r="F157" s="76">
        <v>0.44790000000000002</v>
      </c>
      <c r="G157" s="23">
        <v>-0.95279999999999998</v>
      </c>
      <c r="H157" s="77">
        <v>0</v>
      </c>
      <c r="I157" s="78">
        <v>3.6799999999999999E-2</v>
      </c>
      <c r="J157" s="78">
        <v>2.9100000000000001E-2</v>
      </c>
      <c r="K157" s="79">
        <v>152.07400000000001</v>
      </c>
      <c r="L157" s="79">
        <v>60.127000000000002</v>
      </c>
      <c r="M157" s="79">
        <v>0</v>
      </c>
      <c r="N157" s="79">
        <v>212.20099999999999</v>
      </c>
      <c r="O157" s="1">
        <v>36.939000000000007</v>
      </c>
      <c r="P157" s="80">
        <v>7.3879999999999999</v>
      </c>
      <c r="Q157" s="81">
        <v>191</v>
      </c>
      <c r="R157" s="80">
        <v>114.6</v>
      </c>
      <c r="S157" s="20">
        <v>6887.3950000000004</v>
      </c>
      <c r="T157" s="20">
        <v>6935.5950000000003</v>
      </c>
      <c r="U157" s="20">
        <v>7118.7870000000003</v>
      </c>
      <c r="V157" s="21">
        <v>6980.5919999999996</v>
      </c>
      <c r="W157" s="21">
        <v>334.18900000000002</v>
      </c>
      <c r="X157" s="21">
        <v>334.18900000000002</v>
      </c>
      <c r="Y157" s="21">
        <v>7314.7809999999999</v>
      </c>
      <c r="Z157" s="45">
        <v>0.87</v>
      </c>
      <c r="AA157" s="1">
        <v>2850.373</v>
      </c>
      <c r="AB157" s="82">
        <v>2151113.85</v>
      </c>
      <c r="AD157" s="75"/>
      <c r="AE157" s="21"/>
    </row>
    <row r="158" spans="1:31" x14ac:dyDescent="0.2">
      <c r="A158" s="38">
        <v>124158503</v>
      </c>
      <c r="B158" s="39" t="s">
        <v>508</v>
      </c>
      <c r="C158" s="39" t="s">
        <v>498</v>
      </c>
      <c r="D158" s="40">
        <v>142198</v>
      </c>
      <c r="E158" s="41">
        <v>8222</v>
      </c>
      <c r="F158" s="76">
        <v>0.4753</v>
      </c>
      <c r="G158" s="23">
        <v>0.37909999999999999</v>
      </c>
      <c r="H158" s="77">
        <v>0</v>
      </c>
      <c r="I158" s="78">
        <v>9.7999999999999997E-3</v>
      </c>
      <c r="J158" s="78">
        <v>8.2000000000000007E-3</v>
      </c>
      <c r="K158" s="79">
        <v>23.158000000000001</v>
      </c>
      <c r="L158" s="79">
        <v>9.6890000000000001</v>
      </c>
      <c r="M158" s="79">
        <v>0</v>
      </c>
      <c r="N158" s="79">
        <v>32.847000000000001</v>
      </c>
      <c r="O158" s="1">
        <v>43.87</v>
      </c>
      <c r="P158" s="80">
        <v>8.7739999999999991</v>
      </c>
      <c r="Q158" s="81">
        <v>41</v>
      </c>
      <c r="R158" s="80">
        <v>24.6</v>
      </c>
      <c r="S158" s="20">
        <v>3938.5039999999999</v>
      </c>
      <c r="T158" s="20">
        <v>3898.46</v>
      </c>
      <c r="U158" s="20">
        <v>3905.9290000000001</v>
      </c>
      <c r="V158" s="21">
        <v>3914.2979999999998</v>
      </c>
      <c r="W158" s="21">
        <v>66.221000000000004</v>
      </c>
      <c r="X158" s="21">
        <v>66.221000000000004</v>
      </c>
      <c r="Y158" s="21">
        <v>3980.5189999999998</v>
      </c>
      <c r="Z158" s="45">
        <v>0.97</v>
      </c>
      <c r="AA158" s="1">
        <v>1835.182</v>
      </c>
      <c r="AB158" s="82">
        <v>1384971.52</v>
      </c>
      <c r="AD158" s="75"/>
      <c r="AE158" s="21"/>
    </row>
    <row r="159" spans="1:31" x14ac:dyDescent="0.2">
      <c r="A159" s="38">
        <v>124159002</v>
      </c>
      <c r="B159" s="39" t="s">
        <v>509</v>
      </c>
      <c r="C159" s="39" t="s">
        <v>498</v>
      </c>
      <c r="D159" s="40">
        <v>112021</v>
      </c>
      <c r="E159" s="41">
        <v>42948</v>
      </c>
      <c r="F159" s="76">
        <v>0.60329999999999995</v>
      </c>
      <c r="G159" s="23">
        <v>-1.0412999999999999</v>
      </c>
      <c r="H159" s="77">
        <v>0</v>
      </c>
      <c r="I159" s="78">
        <v>4.5400000000000003E-2</v>
      </c>
      <c r="J159" s="78">
        <v>5.2299999999999999E-2</v>
      </c>
      <c r="K159" s="79">
        <v>344.37900000000002</v>
      </c>
      <c r="L159" s="79">
        <v>198.35900000000001</v>
      </c>
      <c r="M159" s="79">
        <v>0</v>
      </c>
      <c r="N159" s="79">
        <v>542.73800000000006</v>
      </c>
      <c r="O159" s="1">
        <v>437.90300000000002</v>
      </c>
      <c r="P159" s="80">
        <v>87.581000000000003</v>
      </c>
      <c r="Q159" s="81">
        <v>541</v>
      </c>
      <c r="R159" s="80">
        <v>324.60000000000002</v>
      </c>
      <c r="S159" s="20">
        <v>12642.402</v>
      </c>
      <c r="T159" s="20">
        <v>12579.094999999999</v>
      </c>
      <c r="U159" s="20">
        <v>12712.366</v>
      </c>
      <c r="V159" s="21">
        <v>12644.620999999999</v>
      </c>
      <c r="W159" s="21">
        <v>954.91899999999998</v>
      </c>
      <c r="X159" s="21">
        <v>954.91899999999998</v>
      </c>
      <c r="Y159" s="21">
        <v>13599.54</v>
      </c>
      <c r="Z159" s="45">
        <v>0.87</v>
      </c>
      <c r="AA159" s="1">
        <v>7138.0039999999999</v>
      </c>
      <c r="AB159" s="82">
        <v>5386894.71</v>
      </c>
      <c r="AD159" s="75"/>
      <c r="AE159" s="21"/>
    </row>
    <row r="160" spans="1:31" x14ac:dyDescent="0.2">
      <c r="A160" s="38">
        <v>106160303</v>
      </c>
      <c r="B160" s="39" t="s">
        <v>124</v>
      </c>
      <c r="C160" s="39" t="s">
        <v>125</v>
      </c>
      <c r="D160" s="40">
        <v>60795</v>
      </c>
      <c r="E160" s="41">
        <v>2122</v>
      </c>
      <c r="F160" s="76">
        <v>1.1116999999999999</v>
      </c>
      <c r="G160" s="23">
        <v>0.91520000000000001</v>
      </c>
      <c r="H160" s="77">
        <v>96.16</v>
      </c>
      <c r="I160" s="78">
        <v>0.1525</v>
      </c>
      <c r="J160" s="78">
        <v>0.154</v>
      </c>
      <c r="K160" s="79">
        <v>58.220999999999997</v>
      </c>
      <c r="L160" s="79">
        <v>29.396999999999998</v>
      </c>
      <c r="M160" s="79">
        <v>0</v>
      </c>
      <c r="N160" s="79">
        <v>87.617999999999995</v>
      </c>
      <c r="O160" s="1">
        <v>35.011000000000003</v>
      </c>
      <c r="P160" s="80">
        <v>7.0019999999999998</v>
      </c>
      <c r="Q160" s="81">
        <v>0</v>
      </c>
      <c r="R160" s="80">
        <v>0</v>
      </c>
      <c r="S160" s="20">
        <v>636.29999999999995</v>
      </c>
      <c r="T160" s="20">
        <v>635.64700000000005</v>
      </c>
      <c r="U160" s="20">
        <v>660.42399999999998</v>
      </c>
      <c r="V160" s="21">
        <v>644.12400000000002</v>
      </c>
      <c r="W160" s="21">
        <v>94.62</v>
      </c>
      <c r="X160" s="21">
        <v>190.78</v>
      </c>
      <c r="Y160" s="21">
        <v>834.904</v>
      </c>
      <c r="Z160" s="45">
        <v>0.75</v>
      </c>
      <c r="AA160" s="1">
        <v>696.12199999999996</v>
      </c>
      <c r="AB160" s="82">
        <v>525347.97</v>
      </c>
      <c r="AD160" s="75"/>
      <c r="AE160" s="21"/>
    </row>
    <row r="161" spans="1:31" x14ac:dyDescent="0.2">
      <c r="A161" s="38">
        <v>106161203</v>
      </c>
      <c r="B161" s="39" t="s">
        <v>126</v>
      </c>
      <c r="C161" s="39" t="s">
        <v>125</v>
      </c>
      <c r="D161" s="40">
        <v>54167</v>
      </c>
      <c r="E161" s="41">
        <v>2862</v>
      </c>
      <c r="F161" s="76">
        <v>1.2478</v>
      </c>
      <c r="G161" s="23">
        <v>0.87250000000000005</v>
      </c>
      <c r="H161" s="77">
        <v>76.278000000000006</v>
      </c>
      <c r="I161" s="78">
        <v>4.4400000000000002E-2</v>
      </c>
      <c r="J161" s="78">
        <v>0.14369999999999999</v>
      </c>
      <c r="K161" s="79">
        <v>20.646000000000001</v>
      </c>
      <c r="L161" s="79">
        <v>33.411000000000001</v>
      </c>
      <c r="M161" s="79">
        <v>0</v>
      </c>
      <c r="N161" s="79">
        <v>54.057000000000002</v>
      </c>
      <c r="O161" s="1">
        <v>39.686999999999998</v>
      </c>
      <c r="P161" s="80">
        <v>7.9370000000000003</v>
      </c>
      <c r="Q161" s="81">
        <v>0</v>
      </c>
      <c r="R161" s="80">
        <v>0</v>
      </c>
      <c r="S161" s="20">
        <v>775.00800000000004</v>
      </c>
      <c r="T161" s="20">
        <v>781.38599999999997</v>
      </c>
      <c r="U161" s="20">
        <v>760.34199999999998</v>
      </c>
      <c r="V161" s="21">
        <v>772.245</v>
      </c>
      <c r="W161" s="21">
        <v>61.994</v>
      </c>
      <c r="X161" s="21">
        <v>138.27199999999999</v>
      </c>
      <c r="Y161" s="21">
        <v>910.51700000000005</v>
      </c>
      <c r="Z161" s="45">
        <v>1.1499999999999999</v>
      </c>
      <c r="AA161" s="1">
        <v>1306.5650000000001</v>
      </c>
      <c r="AB161" s="82">
        <v>986035.89</v>
      </c>
      <c r="AD161" s="75"/>
      <c r="AE161" s="21"/>
    </row>
    <row r="162" spans="1:31" x14ac:dyDescent="0.2">
      <c r="A162" s="38">
        <v>106161703</v>
      </c>
      <c r="B162" s="39" t="s">
        <v>127</v>
      </c>
      <c r="C162" s="39" t="s">
        <v>125</v>
      </c>
      <c r="D162" s="40">
        <v>54545</v>
      </c>
      <c r="E162" s="41">
        <v>3108</v>
      </c>
      <c r="F162" s="76">
        <v>1.2391000000000001</v>
      </c>
      <c r="G162" s="23">
        <v>0.88839999999999997</v>
      </c>
      <c r="H162" s="77">
        <v>98.343000000000004</v>
      </c>
      <c r="I162" s="78">
        <v>8.5699999999999998E-2</v>
      </c>
      <c r="J162" s="78">
        <v>0.21010000000000001</v>
      </c>
      <c r="K162" s="79">
        <v>41.927999999999997</v>
      </c>
      <c r="L162" s="79">
        <v>51.395000000000003</v>
      </c>
      <c r="M162" s="79">
        <v>0</v>
      </c>
      <c r="N162" s="79">
        <v>93.322999999999993</v>
      </c>
      <c r="O162" s="1">
        <v>33.374000000000002</v>
      </c>
      <c r="P162" s="80">
        <v>6.6749999999999998</v>
      </c>
      <c r="Q162" s="81">
        <v>0</v>
      </c>
      <c r="R162" s="80">
        <v>0</v>
      </c>
      <c r="S162" s="20">
        <v>815.39800000000002</v>
      </c>
      <c r="T162" s="20">
        <v>836.19399999999996</v>
      </c>
      <c r="U162" s="20">
        <v>835.47400000000005</v>
      </c>
      <c r="V162" s="21">
        <v>829.02200000000005</v>
      </c>
      <c r="W162" s="21">
        <v>99.998000000000005</v>
      </c>
      <c r="X162" s="21">
        <v>198.34100000000001</v>
      </c>
      <c r="Y162" s="21">
        <v>1027.3630000000001</v>
      </c>
      <c r="Z162" s="45">
        <v>0.98</v>
      </c>
      <c r="AA162" s="1">
        <v>1247.5450000000001</v>
      </c>
      <c r="AB162" s="82">
        <v>941494.79</v>
      </c>
      <c r="AD162" s="75"/>
      <c r="AE162" s="21"/>
    </row>
    <row r="163" spans="1:31" x14ac:dyDescent="0.2">
      <c r="A163" s="38">
        <v>106166503</v>
      </c>
      <c r="B163" s="39" t="s">
        <v>128</v>
      </c>
      <c r="C163" s="39" t="s">
        <v>125</v>
      </c>
      <c r="D163" s="40">
        <v>49493</v>
      </c>
      <c r="E163" s="41">
        <v>2862</v>
      </c>
      <c r="F163" s="76">
        <v>1.3655999999999999</v>
      </c>
      <c r="G163" s="23">
        <v>0.878</v>
      </c>
      <c r="H163" s="77">
        <v>106.996</v>
      </c>
      <c r="I163" s="78">
        <v>0.19120000000000001</v>
      </c>
      <c r="J163" s="78">
        <v>0.26679999999999998</v>
      </c>
      <c r="K163" s="79">
        <v>103.608</v>
      </c>
      <c r="L163" s="79">
        <v>72.287000000000006</v>
      </c>
      <c r="M163" s="79">
        <v>0</v>
      </c>
      <c r="N163" s="79">
        <v>175.89500000000001</v>
      </c>
      <c r="O163" s="1">
        <v>61.977000000000004</v>
      </c>
      <c r="P163" s="80">
        <v>12.395</v>
      </c>
      <c r="Q163" s="81">
        <v>0</v>
      </c>
      <c r="R163" s="80">
        <v>0</v>
      </c>
      <c r="S163" s="20">
        <v>903.14</v>
      </c>
      <c r="T163" s="20">
        <v>916.66099999999994</v>
      </c>
      <c r="U163" s="20">
        <v>944.279</v>
      </c>
      <c r="V163" s="21">
        <v>921.36</v>
      </c>
      <c r="W163" s="21">
        <v>188.29</v>
      </c>
      <c r="X163" s="21">
        <v>295.286</v>
      </c>
      <c r="Y163" s="21">
        <v>1216.646</v>
      </c>
      <c r="Z163" s="45">
        <v>1.1499999999999999</v>
      </c>
      <c r="AA163" s="1">
        <v>1910.67</v>
      </c>
      <c r="AB163" s="82">
        <v>1441940.65</v>
      </c>
      <c r="AD163" s="75"/>
      <c r="AE163" s="21"/>
    </row>
    <row r="164" spans="1:31" x14ac:dyDescent="0.2">
      <c r="A164" s="38">
        <v>106167504</v>
      </c>
      <c r="B164" s="39" t="s">
        <v>129</v>
      </c>
      <c r="C164" s="39" t="s">
        <v>125</v>
      </c>
      <c r="D164" s="40">
        <v>62961</v>
      </c>
      <c r="E164" s="41">
        <v>1849</v>
      </c>
      <c r="F164" s="76">
        <v>1.0734999999999999</v>
      </c>
      <c r="G164" s="23">
        <v>0.91820000000000002</v>
      </c>
      <c r="H164" s="77">
        <v>88.194999999999993</v>
      </c>
      <c r="I164" s="78">
        <v>0.11890000000000001</v>
      </c>
      <c r="J164" s="78">
        <v>0.121</v>
      </c>
      <c r="K164" s="79">
        <v>41.767000000000003</v>
      </c>
      <c r="L164" s="79">
        <v>21.251999999999999</v>
      </c>
      <c r="M164" s="79">
        <v>0</v>
      </c>
      <c r="N164" s="79">
        <v>63.018999999999998</v>
      </c>
      <c r="O164" s="1">
        <v>18.076000000000001</v>
      </c>
      <c r="P164" s="80">
        <v>3.6150000000000002</v>
      </c>
      <c r="Q164" s="81">
        <v>0</v>
      </c>
      <c r="R164" s="80">
        <v>0</v>
      </c>
      <c r="S164" s="20">
        <v>585.46299999999997</v>
      </c>
      <c r="T164" s="20">
        <v>611.08199999999999</v>
      </c>
      <c r="U164" s="20">
        <v>594.577</v>
      </c>
      <c r="V164" s="21">
        <v>597.04100000000005</v>
      </c>
      <c r="W164" s="21">
        <v>66.634</v>
      </c>
      <c r="X164" s="21">
        <v>154.82900000000001</v>
      </c>
      <c r="Y164" s="21">
        <v>751.87</v>
      </c>
      <c r="Z164" s="45">
        <v>0.81</v>
      </c>
      <c r="AA164" s="1">
        <v>653.77700000000004</v>
      </c>
      <c r="AB164" s="82">
        <v>493391.13</v>
      </c>
      <c r="AD164" s="75"/>
      <c r="AE164" s="21"/>
    </row>
    <row r="165" spans="1:31" x14ac:dyDescent="0.2">
      <c r="A165" s="38">
        <v>106168003</v>
      </c>
      <c r="B165" s="39" t="s">
        <v>130</v>
      </c>
      <c r="C165" s="39" t="s">
        <v>125</v>
      </c>
      <c r="D165" s="40">
        <v>51267</v>
      </c>
      <c r="E165" s="41">
        <v>3166</v>
      </c>
      <c r="F165" s="76">
        <v>1.3183</v>
      </c>
      <c r="G165" s="23">
        <v>0.86570000000000003</v>
      </c>
      <c r="H165" s="77">
        <v>108.72</v>
      </c>
      <c r="I165" s="78">
        <v>0.12379999999999999</v>
      </c>
      <c r="J165" s="78">
        <v>0.1983</v>
      </c>
      <c r="K165" s="79">
        <v>79.183000000000007</v>
      </c>
      <c r="L165" s="79">
        <v>63.415999999999997</v>
      </c>
      <c r="M165" s="79">
        <v>0</v>
      </c>
      <c r="N165" s="79">
        <v>142.59899999999999</v>
      </c>
      <c r="O165" s="1">
        <v>88.710000000000008</v>
      </c>
      <c r="P165" s="80">
        <v>17.742000000000001</v>
      </c>
      <c r="Q165" s="81">
        <v>7</v>
      </c>
      <c r="R165" s="80">
        <v>4.2</v>
      </c>
      <c r="S165" s="20">
        <v>1066.002</v>
      </c>
      <c r="T165" s="20">
        <v>1120.5650000000001</v>
      </c>
      <c r="U165" s="20">
        <v>1144.991</v>
      </c>
      <c r="V165" s="21">
        <v>1110.519</v>
      </c>
      <c r="W165" s="21">
        <v>164.541</v>
      </c>
      <c r="X165" s="21">
        <v>273.26100000000002</v>
      </c>
      <c r="Y165" s="21">
        <v>1383.78</v>
      </c>
      <c r="Z165" s="45">
        <v>1.01</v>
      </c>
      <c r="AA165" s="1">
        <v>1842.48</v>
      </c>
      <c r="AB165" s="82">
        <v>1390479.16</v>
      </c>
      <c r="AD165" s="75"/>
      <c r="AE165" s="21"/>
    </row>
    <row r="166" spans="1:31" x14ac:dyDescent="0.2">
      <c r="A166" s="38">
        <v>106169003</v>
      </c>
      <c r="B166" s="39" t="s">
        <v>131</v>
      </c>
      <c r="C166" s="39" t="s">
        <v>125</v>
      </c>
      <c r="D166" s="40">
        <v>49779</v>
      </c>
      <c r="E166" s="41">
        <v>1642</v>
      </c>
      <c r="F166" s="76">
        <v>1.3576999999999999</v>
      </c>
      <c r="G166" s="23">
        <v>0.90620000000000001</v>
      </c>
      <c r="H166" s="77">
        <v>89.507999999999996</v>
      </c>
      <c r="I166" s="78">
        <v>0.29949999999999999</v>
      </c>
      <c r="J166" s="78">
        <v>0.18690000000000001</v>
      </c>
      <c r="K166" s="79">
        <v>105.598</v>
      </c>
      <c r="L166" s="79">
        <v>32.948999999999998</v>
      </c>
      <c r="M166" s="79">
        <v>0</v>
      </c>
      <c r="N166" s="79">
        <v>138.547</v>
      </c>
      <c r="O166" s="1">
        <v>20.867999999999999</v>
      </c>
      <c r="P166" s="80">
        <v>4.1740000000000004</v>
      </c>
      <c r="Q166" s="81">
        <v>0</v>
      </c>
      <c r="R166" s="80">
        <v>0</v>
      </c>
      <c r="S166" s="20">
        <v>587.63300000000004</v>
      </c>
      <c r="T166" s="20">
        <v>592.57799999999997</v>
      </c>
      <c r="U166" s="20">
        <v>592.59199999999998</v>
      </c>
      <c r="V166" s="21">
        <v>590.93399999999997</v>
      </c>
      <c r="W166" s="21">
        <v>142.721</v>
      </c>
      <c r="X166" s="21">
        <v>232.22900000000001</v>
      </c>
      <c r="Y166" s="21">
        <v>823.16300000000001</v>
      </c>
      <c r="Z166" s="45">
        <v>1.25</v>
      </c>
      <c r="AA166" s="1">
        <v>1397.011</v>
      </c>
      <c r="AB166" s="82">
        <v>1054293.49</v>
      </c>
      <c r="AD166" s="75"/>
      <c r="AE166" s="21"/>
    </row>
    <row r="167" spans="1:31" x14ac:dyDescent="0.2">
      <c r="A167" s="38">
        <v>110171003</v>
      </c>
      <c r="B167" s="39" t="s">
        <v>226</v>
      </c>
      <c r="C167" s="39" t="s">
        <v>133</v>
      </c>
      <c r="D167" s="40">
        <v>48947</v>
      </c>
      <c r="E167" s="41">
        <v>7733</v>
      </c>
      <c r="F167" s="76">
        <v>1.3808</v>
      </c>
      <c r="G167" s="23">
        <v>0.77249999999999996</v>
      </c>
      <c r="H167" s="77">
        <v>1.962</v>
      </c>
      <c r="I167" s="78">
        <v>0.21099999999999999</v>
      </c>
      <c r="J167" s="78">
        <v>0.34839999999999999</v>
      </c>
      <c r="K167" s="79">
        <v>273.61399999999998</v>
      </c>
      <c r="L167" s="79">
        <v>225.893</v>
      </c>
      <c r="M167" s="79">
        <v>0</v>
      </c>
      <c r="N167" s="79">
        <v>499.50700000000001</v>
      </c>
      <c r="O167" s="1">
        <v>104.20699999999999</v>
      </c>
      <c r="P167" s="80">
        <v>20.841000000000001</v>
      </c>
      <c r="Q167" s="81">
        <v>3</v>
      </c>
      <c r="R167" s="80">
        <v>1.8</v>
      </c>
      <c r="S167" s="20">
        <v>2161.2449999999999</v>
      </c>
      <c r="T167" s="20">
        <v>2184.1799999999998</v>
      </c>
      <c r="U167" s="20">
        <v>2197.681</v>
      </c>
      <c r="V167" s="21">
        <v>2181.0349999999999</v>
      </c>
      <c r="W167" s="21">
        <v>522.14800000000002</v>
      </c>
      <c r="X167" s="21">
        <v>524.11</v>
      </c>
      <c r="Y167" s="21">
        <v>2705.145</v>
      </c>
      <c r="Z167" s="45">
        <v>1.1200000000000001</v>
      </c>
      <c r="AA167" s="1">
        <v>4183.4960000000001</v>
      </c>
      <c r="AB167" s="82">
        <v>3157192.47</v>
      </c>
      <c r="AD167" s="75"/>
      <c r="AE167" s="21"/>
    </row>
    <row r="168" spans="1:31" x14ac:dyDescent="0.2">
      <c r="A168" s="38">
        <v>110171803</v>
      </c>
      <c r="B168" s="39" t="s">
        <v>227</v>
      </c>
      <c r="C168" s="39" t="s">
        <v>133</v>
      </c>
      <c r="D168" s="40">
        <v>51113</v>
      </c>
      <c r="E168" s="41">
        <v>3007</v>
      </c>
      <c r="F168" s="76">
        <v>1.3223</v>
      </c>
      <c r="G168" s="23">
        <v>0.8589</v>
      </c>
      <c r="H168" s="77">
        <v>98.435000000000002</v>
      </c>
      <c r="I168" s="78">
        <v>0.1951</v>
      </c>
      <c r="J168" s="78">
        <v>0.23580000000000001</v>
      </c>
      <c r="K168" s="79">
        <v>121.98099999999999</v>
      </c>
      <c r="L168" s="79">
        <v>73.713999999999999</v>
      </c>
      <c r="M168" s="79">
        <v>0</v>
      </c>
      <c r="N168" s="79">
        <v>195.69499999999999</v>
      </c>
      <c r="O168" s="1">
        <v>13.668999999999999</v>
      </c>
      <c r="P168" s="80">
        <v>2.734</v>
      </c>
      <c r="Q168" s="81">
        <v>0</v>
      </c>
      <c r="R168" s="80">
        <v>0</v>
      </c>
      <c r="S168" s="20">
        <v>1042.0350000000001</v>
      </c>
      <c r="T168" s="20">
        <v>1042.2919999999999</v>
      </c>
      <c r="U168" s="20">
        <v>1053.798</v>
      </c>
      <c r="V168" s="21">
        <v>1046.0419999999999</v>
      </c>
      <c r="W168" s="21">
        <v>198.429</v>
      </c>
      <c r="X168" s="21">
        <v>296.86399999999998</v>
      </c>
      <c r="Y168" s="21">
        <v>1342.9059999999999</v>
      </c>
      <c r="Z168" s="45">
        <v>1.1399999999999999</v>
      </c>
      <c r="AA168" s="1">
        <v>2024.326</v>
      </c>
      <c r="AB168" s="82">
        <v>1527714.33</v>
      </c>
      <c r="AD168" s="75"/>
      <c r="AE168" s="21"/>
    </row>
    <row r="169" spans="1:31" x14ac:dyDescent="0.2">
      <c r="A169" s="38">
        <v>106172003</v>
      </c>
      <c r="B169" s="39" t="s">
        <v>132</v>
      </c>
      <c r="C169" s="39" t="s">
        <v>133</v>
      </c>
      <c r="D169" s="40">
        <v>54787</v>
      </c>
      <c r="E169" s="41">
        <v>12631</v>
      </c>
      <c r="F169" s="76">
        <v>1.2336</v>
      </c>
      <c r="G169" s="23">
        <v>0.60150000000000003</v>
      </c>
      <c r="H169" s="77">
        <v>0</v>
      </c>
      <c r="I169" s="78">
        <v>0.17419999999999999</v>
      </c>
      <c r="J169" s="78">
        <v>0.23230000000000001</v>
      </c>
      <c r="K169" s="79">
        <v>374.04599999999999</v>
      </c>
      <c r="L169" s="79">
        <v>249.4</v>
      </c>
      <c r="M169" s="79">
        <v>0</v>
      </c>
      <c r="N169" s="79">
        <v>623.44600000000003</v>
      </c>
      <c r="O169" s="1">
        <v>91.128000000000014</v>
      </c>
      <c r="P169" s="80">
        <v>18.225999999999999</v>
      </c>
      <c r="Q169" s="81">
        <v>8</v>
      </c>
      <c r="R169" s="80">
        <v>4.8</v>
      </c>
      <c r="S169" s="20">
        <v>3578.7</v>
      </c>
      <c r="T169" s="20">
        <v>3650.652</v>
      </c>
      <c r="U169" s="20">
        <v>3676.203</v>
      </c>
      <c r="V169" s="21">
        <v>3635.1849999999999</v>
      </c>
      <c r="W169" s="21">
        <v>646.47199999999998</v>
      </c>
      <c r="X169" s="21">
        <v>646.47199999999998</v>
      </c>
      <c r="Y169" s="21">
        <v>4281.6570000000002</v>
      </c>
      <c r="Z169" s="45">
        <v>0.87</v>
      </c>
      <c r="AA169" s="1">
        <v>4595.2110000000002</v>
      </c>
      <c r="AB169" s="82">
        <v>3467904.73</v>
      </c>
      <c r="AD169" s="75"/>
      <c r="AE169" s="21"/>
    </row>
    <row r="170" spans="1:31" x14ac:dyDescent="0.2">
      <c r="A170" s="38">
        <v>110173003</v>
      </c>
      <c r="B170" s="39" t="s">
        <v>228</v>
      </c>
      <c r="C170" s="39" t="s">
        <v>133</v>
      </c>
      <c r="D170" s="40">
        <v>52435</v>
      </c>
      <c r="E170" s="41">
        <v>2057</v>
      </c>
      <c r="F170" s="76">
        <v>1.2889999999999999</v>
      </c>
      <c r="G170" s="23">
        <v>0.89600000000000002</v>
      </c>
      <c r="H170" s="77">
        <v>96.263000000000005</v>
      </c>
      <c r="I170" s="78">
        <v>0.22689999999999999</v>
      </c>
      <c r="J170" s="78">
        <v>0.1328</v>
      </c>
      <c r="K170" s="79">
        <v>94.994</v>
      </c>
      <c r="L170" s="79">
        <v>27.798999999999999</v>
      </c>
      <c r="M170" s="79">
        <v>0</v>
      </c>
      <c r="N170" s="79">
        <v>122.79300000000001</v>
      </c>
      <c r="O170" s="1">
        <v>27.346</v>
      </c>
      <c r="P170" s="80">
        <v>5.4690000000000003</v>
      </c>
      <c r="Q170" s="81">
        <v>0</v>
      </c>
      <c r="R170" s="80">
        <v>0</v>
      </c>
      <c r="S170" s="20">
        <v>697.76400000000001</v>
      </c>
      <c r="T170" s="20">
        <v>739.18799999999999</v>
      </c>
      <c r="U170" s="20">
        <v>739.56700000000001</v>
      </c>
      <c r="V170" s="21">
        <v>725.50599999999997</v>
      </c>
      <c r="W170" s="21">
        <v>128.262</v>
      </c>
      <c r="X170" s="21">
        <v>224.52500000000001</v>
      </c>
      <c r="Y170" s="21">
        <v>950.03099999999995</v>
      </c>
      <c r="Z170" s="45">
        <v>1.21</v>
      </c>
      <c r="AA170" s="1">
        <v>1481.7539999999999</v>
      </c>
      <c r="AB170" s="82">
        <v>1118247.17</v>
      </c>
      <c r="AD170" s="75"/>
      <c r="AE170" s="21"/>
    </row>
    <row r="171" spans="1:31" x14ac:dyDescent="0.2">
      <c r="A171" s="38">
        <v>110173504</v>
      </c>
      <c r="B171" s="39" t="s">
        <v>229</v>
      </c>
      <c r="C171" s="39" t="s">
        <v>133</v>
      </c>
      <c r="D171" s="40">
        <v>48750</v>
      </c>
      <c r="E171" s="41">
        <v>915</v>
      </c>
      <c r="F171" s="76">
        <v>1.3864000000000001</v>
      </c>
      <c r="G171" s="23">
        <v>0.96079999999999999</v>
      </c>
      <c r="H171" s="77">
        <v>54.319000000000003</v>
      </c>
      <c r="I171" s="78">
        <v>0.18790000000000001</v>
      </c>
      <c r="J171" s="78">
        <v>0.38440000000000002</v>
      </c>
      <c r="K171" s="79">
        <v>29.016999999999999</v>
      </c>
      <c r="L171" s="79">
        <v>29.681999999999999</v>
      </c>
      <c r="M171" s="79">
        <v>0</v>
      </c>
      <c r="N171" s="79">
        <v>58.698999999999998</v>
      </c>
      <c r="O171" s="1">
        <v>7.1989999999999998</v>
      </c>
      <c r="P171" s="80">
        <v>1.44</v>
      </c>
      <c r="Q171" s="81">
        <v>0</v>
      </c>
      <c r="R171" s="80">
        <v>0</v>
      </c>
      <c r="S171" s="20">
        <v>257.38400000000001</v>
      </c>
      <c r="T171" s="20">
        <v>257.98200000000003</v>
      </c>
      <c r="U171" s="20">
        <v>254.227</v>
      </c>
      <c r="V171" s="21">
        <v>256.53100000000001</v>
      </c>
      <c r="W171" s="21">
        <v>60.139000000000003</v>
      </c>
      <c r="X171" s="21">
        <v>114.458</v>
      </c>
      <c r="Y171" s="21">
        <v>370.98899999999998</v>
      </c>
      <c r="Z171" s="45">
        <v>0.99</v>
      </c>
      <c r="AA171" s="1">
        <v>509.19600000000003</v>
      </c>
      <c r="AB171" s="82">
        <v>384279.03</v>
      </c>
      <c r="AD171" s="75"/>
      <c r="AE171" s="21"/>
    </row>
    <row r="172" spans="1:31" x14ac:dyDescent="0.2">
      <c r="A172" s="38">
        <v>110175003</v>
      </c>
      <c r="B172" s="39" t="s">
        <v>230</v>
      </c>
      <c r="C172" s="39" t="s">
        <v>133</v>
      </c>
      <c r="D172" s="40">
        <v>54093</v>
      </c>
      <c r="E172" s="41">
        <v>2551</v>
      </c>
      <c r="F172" s="76">
        <v>1.2495000000000001</v>
      </c>
      <c r="G172" s="23">
        <v>0.877</v>
      </c>
      <c r="H172" s="77">
        <v>89.697999999999993</v>
      </c>
      <c r="I172" s="78">
        <v>9.9299999999999999E-2</v>
      </c>
      <c r="J172" s="78">
        <v>0.1469</v>
      </c>
      <c r="K172" s="79">
        <v>50.235999999999997</v>
      </c>
      <c r="L172" s="79">
        <v>37.158000000000001</v>
      </c>
      <c r="M172" s="79">
        <v>0</v>
      </c>
      <c r="N172" s="79">
        <v>87.394000000000005</v>
      </c>
      <c r="O172" s="1">
        <v>26.521000000000001</v>
      </c>
      <c r="P172" s="80">
        <v>5.3040000000000003</v>
      </c>
      <c r="Q172" s="81">
        <v>1</v>
      </c>
      <c r="R172" s="80">
        <v>0.6</v>
      </c>
      <c r="S172" s="20">
        <v>843.16899999999998</v>
      </c>
      <c r="T172" s="20">
        <v>827.47299999999996</v>
      </c>
      <c r="U172" s="20">
        <v>866.73099999999999</v>
      </c>
      <c r="V172" s="21">
        <v>845.79100000000005</v>
      </c>
      <c r="W172" s="21">
        <v>93.298000000000002</v>
      </c>
      <c r="X172" s="21">
        <v>182.99600000000001</v>
      </c>
      <c r="Y172" s="21">
        <v>1028.787</v>
      </c>
      <c r="Z172" s="45">
        <v>1</v>
      </c>
      <c r="AA172" s="1">
        <v>1285.4690000000001</v>
      </c>
      <c r="AB172" s="82">
        <v>970115.2</v>
      </c>
      <c r="AD172" s="75"/>
      <c r="AE172" s="21"/>
    </row>
    <row r="173" spans="1:31" x14ac:dyDescent="0.2">
      <c r="A173" s="38">
        <v>110177003</v>
      </c>
      <c r="B173" s="39" t="s">
        <v>231</v>
      </c>
      <c r="C173" s="39" t="s">
        <v>133</v>
      </c>
      <c r="D173" s="40">
        <v>48932</v>
      </c>
      <c r="E173" s="41">
        <v>5922</v>
      </c>
      <c r="F173" s="76">
        <v>1.3812</v>
      </c>
      <c r="G173" s="23">
        <v>0.8085</v>
      </c>
      <c r="H173" s="77">
        <v>68.021000000000001</v>
      </c>
      <c r="I173" s="78">
        <v>0.24030000000000001</v>
      </c>
      <c r="J173" s="78">
        <v>0.1583</v>
      </c>
      <c r="K173" s="79">
        <v>243.13</v>
      </c>
      <c r="L173" s="79">
        <v>80.081999999999994</v>
      </c>
      <c r="M173" s="79">
        <v>0</v>
      </c>
      <c r="N173" s="79">
        <v>323.21199999999999</v>
      </c>
      <c r="O173" s="1">
        <v>67.384</v>
      </c>
      <c r="P173" s="80">
        <v>13.477</v>
      </c>
      <c r="Q173" s="81">
        <v>4</v>
      </c>
      <c r="R173" s="80">
        <v>2.4</v>
      </c>
      <c r="S173" s="20">
        <v>1686.2929999999999</v>
      </c>
      <c r="T173" s="20">
        <v>1695.086</v>
      </c>
      <c r="U173" s="20">
        <v>1714.559</v>
      </c>
      <c r="V173" s="21">
        <v>1698.646</v>
      </c>
      <c r="W173" s="21">
        <v>339.089</v>
      </c>
      <c r="X173" s="21">
        <v>407.11</v>
      </c>
      <c r="Y173" s="21">
        <v>2105.7559999999999</v>
      </c>
      <c r="Z173" s="45">
        <v>1.17</v>
      </c>
      <c r="AA173" s="1">
        <v>3402.91</v>
      </c>
      <c r="AB173" s="82">
        <v>2568101.38</v>
      </c>
      <c r="AD173" s="75"/>
      <c r="AE173" s="21"/>
    </row>
    <row r="174" spans="1:31" x14ac:dyDescent="0.2">
      <c r="A174" s="38">
        <v>110179003</v>
      </c>
      <c r="B174" s="39" t="s">
        <v>232</v>
      </c>
      <c r="C174" s="39" t="s">
        <v>133</v>
      </c>
      <c r="D174" s="40">
        <v>59111</v>
      </c>
      <c r="E174" s="41">
        <v>2890</v>
      </c>
      <c r="F174" s="76">
        <v>1.1434</v>
      </c>
      <c r="G174" s="23">
        <v>0.88329999999999997</v>
      </c>
      <c r="H174" s="77">
        <v>117.315</v>
      </c>
      <c r="I174" s="78">
        <v>0.26400000000000001</v>
      </c>
      <c r="J174" s="78">
        <v>0.1371</v>
      </c>
      <c r="K174" s="79">
        <v>150.97300000000001</v>
      </c>
      <c r="L174" s="79">
        <v>39.201000000000001</v>
      </c>
      <c r="M174" s="79">
        <v>0</v>
      </c>
      <c r="N174" s="79">
        <v>190.17400000000001</v>
      </c>
      <c r="O174" s="1">
        <v>31.044999999999998</v>
      </c>
      <c r="P174" s="80">
        <v>6.2089999999999996</v>
      </c>
      <c r="Q174" s="81">
        <v>1</v>
      </c>
      <c r="R174" s="80">
        <v>0.6</v>
      </c>
      <c r="S174" s="20">
        <v>953.11</v>
      </c>
      <c r="T174" s="20">
        <v>959.01599999999996</v>
      </c>
      <c r="U174" s="20">
        <v>973.56700000000001</v>
      </c>
      <c r="V174" s="21">
        <v>961.89800000000002</v>
      </c>
      <c r="W174" s="21">
        <v>196.983</v>
      </c>
      <c r="X174" s="21">
        <v>314.298</v>
      </c>
      <c r="Y174" s="21">
        <v>1276.1959999999999</v>
      </c>
      <c r="Z174" s="45">
        <v>1.04</v>
      </c>
      <c r="AA174" s="1">
        <v>1517.5709999999999</v>
      </c>
      <c r="AB174" s="82">
        <v>1145277.48</v>
      </c>
      <c r="AD174" s="75"/>
      <c r="AE174" s="21"/>
    </row>
    <row r="175" spans="1:31" x14ac:dyDescent="0.2">
      <c r="A175" s="38">
        <v>110183602</v>
      </c>
      <c r="B175" s="39" t="s">
        <v>233</v>
      </c>
      <c r="C175" s="39" t="s">
        <v>234</v>
      </c>
      <c r="D175" s="40">
        <v>53142</v>
      </c>
      <c r="E175" s="41">
        <v>13956</v>
      </c>
      <c r="F175" s="76">
        <v>1.2718</v>
      </c>
      <c r="G175" s="23">
        <v>0.60429999999999995</v>
      </c>
      <c r="H175" s="77">
        <v>0</v>
      </c>
      <c r="I175" s="78">
        <v>0.13350000000000001</v>
      </c>
      <c r="J175" s="78">
        <v>0.18990000000000001</v>
      </c>
      <c r="K175" s="79">
        <v>331.18599999999998</v>
      </c>
      <c r="L175" s="79">
        <v>235.55099999999999</v>
      </c>
      <c r="M175" s="79">
        <v>0</v>
      </c>
      <c r="N175" s="79">
        <v>566.73699999999997</v>
      </c>
      <c r="O175" s="1">
        <v>549.12199999999996</v>
      </c>
      <c r="P175" s="80">
        <v>109.824</v>
      </c>
      <c r="Q175" s="81">
        <v>24</v>
      </c>
      <c r="R175" s="80">
        <v>14.4</v>
      </c>
      <c r="S175" s="20">
        <v>4134.6549999999997</v>
      </c>
      <c r="T175" s="20">
        <v>4207.8810000000003</v>
      </c>
      <c r="U175" s="20">
        <v>4234.8029999999999</v>
      </c>
      <c r="V175" s="21">
        <v>4192.4459999999999</v>
      </c>
      <c r="W175" s="21">
        <v>690.96100000000001</v>
      </c>
      <c r="X175" s="21">
        <v>690.96100000000001</v>
      </c>
      <c r="Y175" s="21">
        <v>4883.4070000000002</v>
      </c>
      <c r="Z175" s="45">
        <v>0.98</v>
      </c>
      <c r="AA175" s="1">
        <v>6086.5029999999997</v>
      </c>
      <c r="AB175" s="82">
        <v>4593350.0199999996</v>
      </c>
      <c r="AD175" s="75"/>
      <c r="AE175" s="21"/>
    </row>
    <row r="176" spans="1:31" x14ac:dyDescent="0.2">
      <c r="A176" s="38">
        <v>116191004</v>
      </c>
      <c r="B176" s="39" t="s">
        <v>346</v>
      </c>
      <c r="C176" s="39" t="s">
        <v>347</v>
      </c>
      <c r="D176" s="40">
        <v>61719</v>
      </c>
      <c r="E176" s="41">
        <v>2081</v>
      </c>
      <c r="F176" s="76">
        <v>1.0951</v>
      </c>
      <c r="G176" s="23">
        <v>0.9002</v>
      </c>
      <c r="H176" s="77">
        <v>90.247</v>
      </c>
      <c r="I176" s="78">
        <v>0.1041</v>
      </c>
      <c r="J176" s="78">
        <v>0.1804</v>
      </c>
      <c r="K176" s="79">
        <v>41.970999999999997</v>
      </c>
      <c r="L176" s="79">
        <v>36.366999999999997</v>
      </c>
      <c r="M176" s="79">
        <v>0</v>
      </c>
      <c r="N176" s="79">
        <v>78.337999999999994</v>
      </c>
      <c r="O176" s="1">
        <v>13.12</v>
      </c>
      <c r="P176" s="80">
        <v>2.6240000000000001</v>
      </c>
      <c r="Q176" s="81">
        <v>1</v>
      </c>
      <c r="R176" s="80">
        <v>0.6</v>
      </c>
      <c r="S176" s="20">
        <v>671.96699999999998</v>
      </c>
      <c r="T176" s="20">
        <v>692.69899999999996</v>
      </c>
      <c r="U176" s="20">
        <v>713.38300000000004</v>
      </c>
      <c r="V176" s="21">
        <v>692.68299999999999</v>
      </c>
      <c r="W176" s="21">
        <v>81.561999999999998</v>
      </c>
      <c r="X176" s="21">
        <v>171.809</v>
      </c>
      <c r="Y176" s="21">
        <v>864.49199999999996</v>
      </c>
      <c r="Z176" s="45">
        <v>1.1100000000000001</v>
      </c>
      <c r="AA176" s="1">
        <v>1050.8430000000001</v>
      </c>
      <c r="AB176" s="82">
        <v>793048.11</v>
      </c>
      <c r="AD176" s="75"/>
      <c r="AE176" s="21"/>
    </row>
    <row r="177" spans="1:31" x14ac:dyDescent="0.2">
      <c r="A177" s="38">
        <v>116191103</v>
      </c>
      <c r="B177" s="39" t="s">
        <v>348</v>
      </c>
      <c r="C177" s="39" t="s">
        <v>347</v>
      </c>
      <c r="D177" s="40">
        <v>55126</v>
      </c>
      <c r="E177" s="41">
        <v>9451</v>
      </c>
      <c r="F177" s="76">
        <v>1.226</v>
      </c>
      <c r="G177" s="23">
        <v>0.56440000000000001</v>
      </c>
      <c r="H177" s="77">
        <v>0</v>
      </c>
      <c r="I177" s="78">
        <v>0.17949999999999999</v>
      </c>
      <c r="J177" s="78">
        <v>0.15679999999999999</v>
      </c>
      <c r="K177" s="79">
        <v>316.34800000000001</v>
      </c>
      <c r="L177" s="79">
        <v>138.17099999999999</v>
      </c>
      <c r="M177" s="79">
        <v>0</v>
      </c>
      <c r="N177" s="79">
        <v>454.51900000000001</v>
      </c>
      <c r="O177" s="1">
        <v>111.42599999999999</v>
      </c>
      <c r="P177" s="80">
        <v>22.285</v>
      </c>
      <c r="Q177" s="81">
        <v>69</v>
      </c>
      <c r="R177" s="80">
        <v>41.4</v>
      </c>
      <c r="S177" s="20">
        <v>2937.3040000000001</v>
      </c>
      <c r="T177" s="20">
        <v>2930.7869999999998</v>
      </c>
      <c r="U177" s="20">
        <v>2980.0250000000001</v>
      </c>
      <c r="V177" s="21">
        <v>2949.3719999999998</v>
      </c>
      <c r="W177" s="21">
        <v>518.20399999999995</v>
      </c>
      <c r="X177" s="21">
        <v>518.20399999999995</v>
      </c>
      <c r="Y177" s="21">
        <v>3467.576</v>
      </c>
      <c r="Z177" s="45">
        <v>0.96</v>
      </c>
      <c r="AA177" s="1">
        <v>4081.1979999999999</v>
      </c>
      <c r="AB177" s="82">
        <v>3079990.42</v>
      </c>
      <c r="AD177" s="75"/>
      <c r="AE177" s="21"/>
    </row>
    <row r="178" spans="1:31" x14ac:dyDescent="0.2">
      <c r="A178" s="38">
        <v>116191203</v>
      </c>
      <c r="B178" s="39" t="s">
        <v>349</v>
      </c>
      <c r="C178" s="39" t="s">
        <v>347</v>
      </c>
      <c r="D178" s="40">
        <v>47381</v>
      </c>
      <c r="E178" s="41">
        <v>6589</v>
      </c>
      <c r="F178" s="76">
        <v>1.4265000000000001</v>
      </c>
      <c r="G178" s="23">
        <v>0.74229999999999996</v>
      </c>
      <c r="H178" s="77">
        <v>0</v>
      </c>
      <c r="I178" s="78">
        <v>0.1754</v>
      </c>
      <c r="J178" s="78">
        <v>0.18809999999999999</v>
      </c>
      <c r="K178" s="79">
        <v>178.51300000000001</v>
      </c>
      <c r="L178" s="79">
        <v>95.718999999999994</v>
      </c>
      <c r="M178" s="79">
        <v>0</v>
      </c>
      <c r="N178" s="79">
        <v>274.23200000000003</v>
      </c>
      <c r="O178" s="1">
        <v>51.217000000000006</v>
      </c>
      <c r="P178" s="80">
        <v>10.243</v>
      </c>
      <c r="Q178" s="81">
        <v>26</v>
      </c>
      <c r="R178" s="80">
        <v>15.6</v>
      </c>
      <c r="S178" s="20">
        <v>1696.25</v>
      </c>
      <c r="T178" s="20">
        <v>1698.943</v>
      </c>
      <c r="U178" s="20">
        <v>1681.2850000000001</v>
      </c>
      <c r="V178" s="21">
        <v>1692.1590000000001</v>
      </c>
      <c r="W178" s="21">
        <v>300.07499999999999</v>
      </c>
      <c r="X178" s="21">
        <v>300.07499999999999</v>
      </c>
      <c r="Y178" s="21">
        <v>1992.2339999999999</v>
      </c>
      <c r="Z178" s="45">
        <v>1.1000000000000001</v>
      </c>
      <c r="AA178" s="1">
        <v>3126.114</v>
      </c>
      <c r="AB178" s="82">
        <v>2359209.52</v>
      </c>
      <c r="AD178" s="75"/>
      <c r="AE178" s="21"/>
    </row>
    <row r="179" spans="1:31" x14ac:dyDescent="0.2">
      <c r="A179" s="38">
        <v>116191503</v>
      </c>
      <c r="B179" s="39" t="s">
        <v>350</v>
      </c>
      <c r="C179" s="39" t="s">
        <v>347</v>
      </c>
      <c r="D179" s="40">
        <v>66974</v>
      </c>
      <c r="E179" s="41">
        <v>6045</v>
      </c>
      <c r="F179" s="76">
        <v>1.0092000000000001</v>
      </c>
      <c r="G179" s="23">
        <v>0.69359999999999999</v>
      </c>
      <c r="H179" s="77">
        <v>0</v>
      </c>
      <c r="I179" s="78">
        <v>0.13239999999999999</v>
      </c>
      <c r="J179" s="78">
        <v>0.1605</v>
      </c>
      <c r="K179" s="79">
        <v>153.744</v>
      </c>
      <c r="L179" s="79">
        <v>93.186999999999998</v>
      </c>
      <c r="M179" s="79">
        <v>0</v>
      </c>
      <c r="N179" s="79">
        <v>246.93100000000001</v>
      </c>
      <c r="O179" s="1">
        <v>49.307000000000009</v>
      </c>
      <c r="P179" s="80">
        <v>9.8610000000000007</v>
      </c>
      <c r="Q179" s="81">
        <v>18</v>
      </c>
      <c r="R179" s="80">
        <v>10.8</v>
      </c>
      <c r="S179" s="20">
        <v>1935.347</v>
      </c>
      <c r="T179" s="20">
        <v>1947.886</v>
      </c>
      <c r="U179" s="20">
        <v>1969.412</v>
      </c>
      <c r="V179" s="21">
        <v>1950.8820000000001</v>
      </c>
      <c r="W179" s="21">
        <v>267.59199999999998</v>
      </c>
      <c r="X179" s="21">
        <v>267.59199999999998</v>
      </c>
      <c r="Y179" s="21">
        <v>2218.4740000000002</v>
      </c>
      <c r="Z179" s="45">
        <v>0.97</v>
      </c>
      <c r="AA179" s="1">
        <v>2171.7170000000001</v>
      </c>
      <c r="AB179" s="82">
        <v>1638947.08</v>
      </c>
      <c r="AD179" s="75"/>
      <c r="AE179" s="21"/>
    </row>
    <row r="180" spans="1:31" x14ac:dyDescent="0.2">
      <c r="A180" s="38">
        <v>116195004</v>
      </c>
      <c r="B180" s="39" t="s">
        <v>351</v>
      </c>
      <c r="C180" s="39" t="s">
        <v>347</v>
      </c>
      <c r="D180" s="40">
        <v>57800</v>
      </c>
      <c r="E180" s="41">
        <v>2054</v>
      </c>
      <c r="F180" s="76">
        <v>1.1693</v>
      </c>
      <c r="G180" s="23">
        <v>0.90400000000000003</v>
      </c>
      <c r="H180" s="77">
        <v>87.915000000000006</v>
      </c>
      <c r="I180" s="78">
        <v>0.1532</v>
      </c>
      <c r="J180" s="78">
        <v>0.12330000000000001</v>
      </c>
      <c r="K180" s="79">
        <v>56.546999999999997</v>
      </c>
      <c r="L180" s="79">
        <v>22.754999999999999</v>
      </c>
      <c r="M180" s="79">
        <v>0</v>
      </c>
      <c r="N180" s="79">
        <v>79.302000000000007</v>
      </c>
      <c r="O180" s="1">
        <v>14.648</v>
      </c>
      <c r="P180" s="80">
        <v>2.93</v>
      </c>
      <c r="Q180" s="81">
        <v>1</v>
      </c>
      <c r="R180" s="80">
        <v>0.6</v>
      </c>
      <c r="S180" s="20">
        <v>615.173</v>
      </c>
      <c r="T180" s="20">
        <v>641.20500000000004</v>
      </c>
      <c r="U180" s="20">
        <v>692.85699999999997</v>
      </c>
      <c r="V180" s="21">
        <v>649.745</v>
      </c>
      <c r="W180" s="21">
        <v>82.831999999999994</v>
      </c>
      <c r="X180" s="21">
        <v>170.74700000000001</v>
      </c>
      <c r="Y180" s="21">
        <v>820.49199999999996</v>
      </c>
      <c r="Z180" s="45">
        <v>0.93</v>
      </c>
      <c r="AA180" s="1">
        <v>892.24300000000005</v>
      </c>
      <c r="AB180" s="82">
        <v>673356.18</v>
      </c>
      <c r="AD180" s="75"/>
      <c r="AE180" s="21"/>
    </row>
    <row r="181" spans="1:31" x14ac:dyDescent="0.2">
      <c r="A181" s="38">
        <v>116197503</v>
      </c>
      <c r="B181" s="39" t="s">
        <v>352</v>
      </c>
      <c r="C181" s="39" t="s">
        <v>347</v>
      </c>
      <c r="D181" s="40">
        <v>73487</v>
      </c>
      <c r="E181" s="41">
        <v>4043</v>
      </c>
      <c r="F181" s="76">
        <v>0.91969999999999996</v>
      </c>
      <c r="G181" s="23">
        <v>0.81640000000000001</v>
      </c>
      <c r="H181" s="77">
        <v>58.356000000000002</v>
      </c>
      <c r="I181" s="78">
        <v>6.8400000000000002E-2</v>
      </c>
      <c r="J181" s="78">
        <v>0.10920000000000001</v>
      </c>
      <c r="K181" s="79">
        <v>54.493000000000002</v>
      </c>
      <c r="L181" s="79">
        <v>43.499000000000002</v>
      </c>
      <c r="M181" s="79">
        <v>0</v>
      </c>
      <c r="N181" s="79">
        <v>97.992000000000004</v>
      </c>
      <c r="O181" s="1">
        <v>33.266999999999996</v>
      </c>
      <c r="P181" s="80">
        <v>6.6529999999999996</v>
      </c>
      <c r="Q181" s="81">
        <v>1</v>
      </c>
      <c r="R181" s="80">
        <v>0.6</v>
      </c>
      <c r="S181" s="20">
        <v>1327.8140000000001</v>
      </c>
      <c r="T181" s="20">
        <v>1331.328</v>
      </c>
      <c r="U181" s="20">
        <v>1342.778</v>
      </c>
      <c r="V181" s="21">
        <v>1333.973</v>
      </c>
      <c r="W181" s="21">
        <v>105.245</v>
      </c>
      <c r="X181" s="21">
        <v>163.601</v>
      </c>
      <c r="Y181" s="21">
        <v>1497.5740000000001</v>
      </c>
      <c r="Z181" s="45">
        <v>0.99</v>
      </c>
      <c r="AA181" s="1">
        <v>1363.546</v>
      </c>
      <c r="AB181" s="82">
        <v>1029038.19</v>
      </c>
      <c r="AD181" s="75"/>
      <c r="AE181" s="21"/>
    </row>
    <row r="182" spans="1:31" x14ac:dyDescent="0.2">
      <c r="A182" s="38">
        <v>105201033</v>
      </c>
      <c r="B182" s="39" t="s">
        <v>104</v>
      </c>
      <c r="C182" s="39" t="s">
        <v>105</v>
      </c>
      <c r="D182" s="40">
        <v>56098</v>
      </c>
      <c r="E182" s="41">
        <v>6782</v>
      </c>
      <c r="F182" s="76">
        <v>1.2048000000000001</v>
      </c>
      <c r="G182" s="23">
        <v>0.79420000000000002</v>
      </c>
      <c r="H182" s="77">
        <v>46.716999999999999</v>
      </c>
      <c r="I182" s="78">
        <v>0.14199999999999999</v>
      </c>
      <c r="J182" s="78">
        <v>0.27400000000000002</v>
      </c>
      <c r="K182" s="79">
        <v>165.04400000000001</v>
      </c>
      <c r="L182" s="79">
        <v>159.232</v>
      </c>
      <c r="M182" s="79">
        <v>0</v>
      </c>
      <c r="N182" s="79">
        <v>324.27600000000001</v>
      </c>
      <c r="O182" s="1">
        <v>87.890999999999991</v>
      </c>
      <c r="P182" s="80">
        <v>17.577999999999999</v>
      </c>
      <c r="Q182" s="81">
        <v>1</v>
      </c>
      <c r="R182" s="80">
        <v>0.6</v>
      </c>
      <c r="S182" s="20">
        <v>1937.134</v>
      </c>
      <c r="T182" s="20">
        <v>1939.6210000000001</v>
      </c>
      <c r="U182" s="20">
        <v>1962.8040000000001</v>
      </c>
      <c r="V182" s="21">
        <v>1946.52</v>
      </c>
      <c r="W182" s="21">
        <v>342.45400000000001</v>
      </c>
      <c r="X182" s="21">
        <v>389.17099999999999</v>
      </c>
      <c r="Y182" s="21">
        <v>2335.6909999999998</v>
      </c>
      <c r="Z182" s="45">
        <v>0.91</v>
      </c>
      <c r="AA182" s="1">
        <v>2560.777</v>
      </c>
      <c r="AB182" s="82">
        <v>1932562.11</v>
      </c>
      <c r="AD182" s="75"/>
      <c r="AE182" s="21"/>
    </row>
    <row r="183" spans="1:31" x14ac:dyDescent="0.2">
      <c r="A183" s="38">
        <v>105201352</v>
      </c>
      <c r="B183" s="39" t="s">
        <v>106</v>
      </c>
      <c r="C183" s="39" t="s">
        <v>105</v>
      </c>
      <c r="D183" s="40">
        <v>53750</v>
      </c>
      <c r="E183" s="41">
        <v>11916</v>
      </c>
      <c r="F183" s="76">
        <v>1.2574000000000001</v>
      </c>
      <c r="G183" s="23">
        <v>0.57099999999999995</v>
      </c>
      <c r="H183" s="77">
        <v>0</v>
      </c>
      <c r="I183" s="78">
        <v>0.1462</v>
      </c>
      <c r="J183" s="78">
        <v>0.2291</v>
      </c>
      <c r="K183" s="79">
        <v>301.63</v>
      </c>
      <c r="L183" s="79">
        <v>236.33199999999999</v>
      </c>
      <c r="M183" s="79">
        <v>0</v>
      </c>
      <c r="N183" s="79">
        <v>537.96199999999999</v>
      </c>
      <c r="O183" s="1">
        <v>192.87899999999999</v>
      </c>
      <c r="P183" s="80">
        <v>38.576000000000001</v>
      </c>
      <c r="Q183" s="81">
        <v>9</v>
      </c>
      <c r="R183" s="80">
        <v>5.4</v>
      </c>
      <c r="S183" s="20">
        <v>3438.5509999999999</v>
      </c>
      <c r="T183" s="20">
        <v>3451.7809999999999</v>
      </c>
      <c r="U183" s="20">
        <v>3587.625</v>
      </c>
      <c r="V183" s="21">
        <v>3492.652</v>
      </c>
      <c r="W183" s="21">
        <v>581.93799999999999</v>
      </c>
      <c r="X183" s="21">
        <v>581.93799999999999</v>
      </c>
      <c r="Y183" s="21">
        <v>4074.59</v>
      </c>
      <c r="Z183" s="45">
        <v>1.1299999999999999</v>
      </c>
      <c r="AA183" s="1">
        <v>5789.43</v>
      </c>
      <c r="AB183" s="82">
        <v>4369155.5599999996</v>
      </c>
      <c r="AD183" s="75"/>
      <c r="AE183" s="21"/>
    </row>
    <row r="184" spans="1:31" x14ac:dyDescent="0.2">
      <c r="A184" s="38">
        <v>105204703</v>
      </c>
      <c r="B184" s="39" t="s">
        <v>107</v>
      </c>
      <c r="C184" s="39" t="s">
        <v>105</v>
      </c>
      <c r="D184" s="40">
        <v>61859</v>
      </c>
      <c r="E184" s="41">
        <v>8718</v>
      </c>
      <c r="F184" s="76">
        <v>1.0926</v>
      </c>
      <c r="G184" s="23">
        <v>0.72440000000000004</v>
      </c>
      <c r="H184" s="77">
        <v>0</v>
      </c>
      <c r="I184" s="78">
        <v>0.1048</v>
      </c>
      <c r="J184" s="78">
        <v>0.21029999999999999</v>
      </c>
      <c r="K184" s="79">
        <v>169.346</v>
      </c>
      <c r="L184" s="79">
        <v>169.91200000000001</v>
      </c>
      <c r="M184" s="79">
        <v>0</v>
      </c>
      <c r="N184" s="79">
        <v>339.25799999999998</v>
      </c>
      <c r="O184" s="1">
        <v>105.79599999999999</v>
      </c>
      <c r="P184" s="80">
        <v>21.158999999999999</v>
      </c>
      <c r="Q184" s="81">
        <v>3</v>
      </c>
      <c r="R184" s="80">
        <v>1.8</v>
      </c>
      <c r="S184" s="20">
        <v>2693.1640000000002</v>
      </c>
      <c r="T184" s="20">
        <v>2680.0839999999998</v>
      </c>
      <c r="U184" s="20">
        <v>2731.49</v>
      </c>
      <c r="V184" s="21">
        <v>2701.5790000000002</v>
      </c>
      <c r="W184" s="21">
        <v>362.21699999999998</v>
      </c>
      <c r="X184" s="21">
        <v>362.21699999999998</v>
      </c>
      <c r="Y184" s="21">
        <v>3063.7959999999998</v>
      </c>
      <c r="Z184" s="45">
        <v>0.8</v>
      </c>
      <c r="AA184" s="1">
        <v>2678.0030000000002</v>
      </c>
      <c r="AB184" s="82">
        <v>2021030</v>
      </c>
      <c r="AD184" s="75"/>
      <c r="AE184" s="21"/>
    </row>
    <row r="185" spans="1:31" x14ac:dyDescent="0.2">
      <c r="A185" s="38">
        <v>115210503</v>
      </c>
      <c r="B185" s="39" t="s">
        <v>319</v>
      </c>
      <c r="C185" s="39" t="s">
        <v>320</v>
      </c>
      <c r="D185" s="40">
        <v>65101</v>
      </c>
      <c r="E185" s="41">
        <v>7763</v>
      </c>
      <c r="F185" s="76">
        <v>1.0382</v>
      </c>
      <c r="G185" s="23">
        <v>0.7006</v>
      </c>
      <c r="H185" s="77">
        <v>0</v>
      </c>
      <c r="I185" s="78">
        <v>0.14380000000000001</v>
      </c>
      <c r="J185" s="78">
        <v>0.23699999999999999</v>
      </c>
      <c r="K185" s="79">
        <v>220.63499999999999</v>
      </c>
      <c r="L185" s="79">
        <v>181.81700000000001</v>
      </c>
      <c r="M185" s="79">
        <v>0</v>
      </c>
      <c r="N185" s="79">
        <v>402.452</v>
      </c>
      <c r="O185" s="1">
        <v>153.44400000000005</v>
      </c>
      <c r="P185" s="80">
        <v>30.689</v>
      </c>
      <c r="Q185" s="81">
        <v>19</v>
      </c>
      <c r="R185" s="80">
        <v>11.4</v>
      </c>
      <c r="S185" s="20">
        <v>2557.201</v>
      </c>
      <c r="T185" s="20">
        <v>2544.9360000000001</v>
      </c>
      <c r="U185" s="20">
        <v>2616.625</v>
      </c>
      <c r="V185" s="21">
        <v>2572.9209999999998</v>
      </c>
      <c r="W185" s="21">
        <v>444.541</v>
      </c>
      <c r="X185" s="21">
        <v>444.541</v>
      </c>
      <c r="Y185" s="21">
        <v>3017.462</v>
      </c>
      <c r="Z185" s="45">
        <v>1.36</v>
      </c>
      <c r="AA185" s="1">
        <v>4260.5119999999997</v>
      </c>
      <c r="AB185" s="82">
        <v>3215314.75</v>
      </c>
      <c r="AD185" s="75"/>
      <c r="AE185" s="21"/>
    </row>
    <row r="186" spans="1:31" x14ac:dyDescent="0.2">
      <c r="A186" s="38">
        <v>115211003</v>
      </c>
      <c r="B186" s="39" t="s">
        <v>321</v>
      </c>
      <c r="C186" s="39" t="s">
        <v>320</v>
      </c>
      <c r="D186" s="40">
        <v>99137</v>
      </c>
      <c r="E186" s="41">
        <v>3201</v>
      </c>
      <c r="F186" s="76">
        <v>0.68179999999999996</v>
      </c>
      <c r="G186" s="23">
        <v>-2.2787000000000002</v>
      </c>
      <c r="H186" s="77">
        <v>0</v>
      </c>
      <c r="I186" s="78">
        <v>9.9199999999999997E-2</v>
      </c>
      <c r="J186" s="78">
        <v>8.8099999999999998E-2</v>
      </c>
      <c r="K186" s="79">
        <v>72.679000000000002</v>
      </c>
      <c r="L186" s="79">
        <v>32.273000000000003</v>
      </c>
      <c r="M186" s="79">
        <v>0</v>
      </c>
      <c r="N186" s="79">
        <v>104.952</v>
      </c>
      <c r="O186" s="1">
        <v>41.988999999999997</v>
      </c>
      <c r="P186" s="80">
        <v>8.3979999999999997</v>
      </c>
      <c r="Q186" s="81">
        <v>43</v>
      </c>
      <c r="R186" s="80">
        <v>25.8</v>
      </c>
      <c r="S186" s="20">
        <v>1221.078</v>
      </c>
      <c r="T186" s="20">
        <v>1244.146</v>
      </c>
      <c r="U186" s="20">
        <v>1296.2670000000001</v>
      </c>
      <c r="V186" s="21">
        <v>1253.83</v>
      </c>
      <c r="W186" s="21">
        <v>139.15</v>
      </c>
      <c r="X186" s="21">
        <v>139.15</v>
      </c>
      <c r="Y186" s="21">
        <v>1392.98</v>
      </c>
      <c r="Z186" s="45">
        <v>1.1399999999999999</v>
      </c>
      <c r="AA186" s="1">
        <v>1082.6959999999999</v>
      </c>
      <c r="AB186" s="82">
        <v>817086.87</v>
      </c>
      <c r="AD186" s="75"/>
      <c r="AE186" s="21"/>
    </row>
    <row r="187" spans="1:31" x14ac:dyDescent="0.2">
      <c r="A187" s="38">
        <v>115211103</v>
      </c>
      <c r="B187" s="39" t="s">
        <v>322</v>
      </c>
      <c r="C187" s="39" t="s">
        <v>320</v>
      </c>
      <c r="D187" s="40">
        <v>66533</v>
      </c>
      <c r="E187" s="41">
        <v>15751</v>
      </c>
      <c r="F187" s="76">
        <v>1.0158</v>
      </c>
      <c r="G187" s="23">
        <v>0.1699</v>
      </c>
      <c r="H187" s="77">
        <v>0</v>
      </c>
      <c r="I187" s="78">
        <v>0.1265</v>
      </c>
      <c r="J187" s="78">
        <v>0.1101</v>
      </c>
      <c r="K187" s="79">
        <v>396.34</v>
      </c>
      <c r="L187" s="79">
        <v>172.47900000000001</v>
      </c>
      <c r="M187" s="79">
        <v>0</v>
      </c>
      <c r="N187" s="79">
        <v>568.81899999999996</v>
      </c>
      <c r="O187" s="1">
        <v>211.839</v>
      </c>
      <c r="P187" s="80">
        <v>42.368000000000002</v>
      </c>
      <c r="Q187" s="81">
        <v>308</v>
      </c>
      <c r="R187" s="80">
        <v>184.8</v>
      </c>
      <c r="S187" s="20">
        <v>5221.875</v>
      </c>
      <c r="T187" s="20">
        <v>5116.5290000000005</v>
      </c>
      <c r="U187" s="20">
        <v>5317.3689999999997</v>
      </c>
      <c r="V187" s="21">
        <v>5218.5910000000003</v>
      </c>
      <c r="W187" s="21">
        <v>795.98699999999997</v>
      </c>
      <c r="X187" s="21">
        <v>795.98699999999997</v>
      </c>
      <c r="Y187" s="21">
        <v>6014.5780000000004</v>
      </c>
      <c r="Z187" s="45">
        <v>1.25</v>
      </c>
      <c r="AA187" s="1">
        <v>7637.01</v>
      </c>
      <c r="AB187" s="82">
        <v>5763483.5700000003</v>
      </c>
      <c r="AD187" s="75"/>
      <c r="AE187" s="21"/>
    </row>
    <row r="188" spans="1:31" x14ac:dyDescent="0.2">
      <c r="A188" s="38">
        <v>115211603</v>
      </c>
      <c r="B188" s="39" t="s">
        <v>323</v>
      </c>
      <c r="C188" s="39" t="s">
        <v>320</v>
      </c>
      <c r="D188" s="40">
        <v>94389</v>
      </c>
      <c r="E188" s="41">
        <v>24803</v>
      </c>
      <c r="F188" s="76">
        <v>0.71599999999999997</v>
      </c>
      <c r="G188" s="23">
        <v>-0.35549999999999998</v>
      </c>
      <c r="H188" s="77">
        <v>0</v>
      </c>
      <c r="I188" s="78">
        <v>9.0499999999999997E-2</v>
      </c>
      <c r="J188" s="78">
        <v>0.1241</v>
      </c>
      <c r="K188" s="79">
        <v>535.64300000000003</v>
      </c>
      <c r="L188" s="79">
        <v>367.25599999999997</v>
      </c>
      <c r="M188" s="79">
        <v>0</v>
      </c>
      <c r="N188" s="79">
        <v>902.899</v>
      </c>
      <c r="O188" s="1">
        <v>353.24900000000002</v>
      </c>
      <c r="P188" s="80">
        <v>70.650000000000006</v>
      </c>
      <c r="Q188" s="81">
        <v>552</v>
      </c>
      <c r="R188" s="80">
        <v>331.2</v>
      </c>
      <c r="S188" s="20">
        <v>9864.5120000000006</v>
      </c>
      <c r="T188" s="20">
        <v>9555.84</v>
      </c>
      <c r="U188" s="20">
        <v>9407.8739999999998</v>
      </c>
      <c r="V188" s="21">
        <v>9609.4089999999997</v>
      </c>
      <c r="W188" s="21">
        <v>1304.749</v>
      </c>
      <c r="X188" s="21">
        <v>1304.749</v>
      </c>
      <c r="Y188" s="21">
        <v>10914.157999999999</v>
      </c>
      <c r="Z188" s="45">
        <v>1.06</v>
      </c>
      <c r="AA188" s="1">
        <v>8283.4089999999997</v>
      </c>
      <c r="AB188" s="82">
        <v>6251306.6900000004</v>
      </c>
      <c r="AD188" s="75"/>
      <c r="AE188" s="21"/>
    </row>
    <row r="189" spans="1:31" x14ac:dyDescent="0.2">
      <c r="A189" s="38">
        <v>115212503</v>
      </c>
      <c r="B189" s="39" t="s">
        <v>324</v>
      </c>
      <c r="C189" s="39" t="s">
        <v>320</v>
      </c>
      <c r="D189" s="40">
        <v>71837</v>
      </c>
      <c r="E189" s="41">
        <v>8909</v>
      </c>
      <c r="F189" s="76">
        <v>0.94079999999999997</v>
      </c>
      <c r="G189" s="23">
        <v>-0.58330000000000004</v>
      </c>
      <c r="H189" s="77">
        <v>0</v>
      </c>
      <c r="I189" s="78">
        <v>0.1138</v>
      </c>
      <c r="J189" s="78">
        <v>9.4100000000000003E-2</v>
      </c>
      <c r="K189" s="79">
        <v>184.47399999999999</v>
      </c>
      <c r="L189" s="79">
        <v>76.27</v>
      </c>
      <c r="M189" s="79">
        <v>0</v>
      </c>
      <c r="N189" s="79">
        <v>260.74400000000003</v>
      </c>
      <c r="O189" s="1">
        <v>207.32400000000001</v>
      </c>
      <c r="P189" s="80">
        <v>41.465000000000003</v>
      </c>
      <c r="Q189" s="81">
        <v>119</v>
      </c>
      <c r="R189" s="80">
        <v>71.400000000000006</v>
      </c>
      <c r="S189" s="20">
        <v>2701.732</v>
      </c>
      <c r="T189" s="20">
        <v>2694.145</v>
      </c>
      <c r="U189" s="20">
        <v>2746.1320000000001</v>
      </c>
      <c r="V189" s="21">
        <v>2714.0030000000002</v>
      </c>
      <c r="W189" s="21">
        <v>373.60899999999998</v>
      </c>
      <c r="X189" s="21">
        <v>373.60899999999998</v>
      </c>
      <c r="Y189" s="21">
        <v>3087.6120000000001</v>
      </c>
      <c r="Z189" s="45">
        <v>1</v>
      </c>
      <c r="AA189" s="1">
        <v>2904.8249999999998</v>
      </c>
      <c r="AB189" s="82">
        <v>2192207.5699999998</v>
      </c>
      <c r="AD189" s="75"/>
      <c r="AE189" s="21"/>
    </row>
    <row r="190" spans="1:31" x14ac:dyDescent="0.2">
      <c r="A190" s="38">
        <v>115216503</v>
      </c>
      <c r="B190" s="39" t="s">
        <v>325</v>
      </c>
      <c r="C190" s="39" t="s">
        <v>320</v>
      </c>
      <c r="D190" s="40">
        <v>78774</v>
      </c>
      <c r="E190" s="41">
        <v>13650</v>
      </c>
      <c r="F190" s="76">
        <v>0.85799999999999998</v>
      </c>
      <c r="G190" s="23">
        <v>-0.91930000000000001</v>
      </c>
      <c r="H190" s="77">
        <v>0</v>
      </c>
      <c r="I190" s="78">
        <v>7.7700000000000005E-2</v>
      </c>
      <c r="J190" s="78">
        <v>0.16</v>
      </c>
      <c r="K190" s="79">
        <v>211.785</v>
      </c>
      <c r="L190" s="79">
        <v>218.054</v>
      </c>
      <c r="M190" s="79">
        <v>0</v>
      </c>
      <c r="N190" s="79">
        <v>429.839</v>
      </c>
      <c r="O190" s="1">
        <v>174.15099999999998</v>
      </c>
      <c r="P190" s="80">
        <v>34.83</v>
      </c>
      <c r="Q190" s="81">
        <v>267</v>
      </c>
      <c r="R190" s="80">
        <v>160.19999999999999</v>
      </c>
      <c r="S190" s="20">
        <v>4542.7860000000001</v>
      </c>
      <c r="T190" s="20">
        <v>4502.4290000000001</v>
      </c>
      <c r="U190" s="20">
        <v>4569.951</v>
      </c>
      <c r="V190" s="21">
        <v>4538.3890000000001</v>
      </c>
      <c r="W190" s="21">
        <v>624.86900000000003</v>
      </c>
      <c r="X190" s="21">
        <v>624.86900000000003</v>
      </c>
      <c r="Y190" s="21">
        <v>5163.2579999999998</v>
      </c>
      <c r="Z190" s="45">
        <v>1.1299999999999999</v>
      </c>
      <c r="AA190" s="1">
        <v>5005.9849999999997</v>
      </c>
      <c r="AB190" s="82">
        <v>3777906.84</v>
      </c>
      <c r="AD190" s="75"/>
      <c r="AE190" s="21"/>
    </row>
    <row r="191" spans="1:31" x14ac:dyDescent="0.2">
      <c r="A191" s="38">
        <v>115218003</v>
      </c>
      <c r="B191" s="39" t="s">
        <v>326</v>
      </c>
      <c r="C191" s="39" t="s">
        <v>320</v>
      </c>
      <c r="D191" s="40">
        <v>58600</v>
      </c>
      <c r="E191" s="41">
        <v>11684</v>
      </c>
      <c r="F191" s="76">
        <v>1.1534</v>
      </c>
      <c r="G191" s="23">
        <v>0.52869999999999995</v>
      </c>
      <c r="H191" s="77">
        <v>0</v>
      </c>
      <c r="I191" s="78">
        <v>5.2200000000000003E-2</v>
      </c>
      <c r="J191" s="78">
        <v>0.2049</v>
      </c>
      <c r="K191" s="79">
        <v>114.205</v>
      </c>
      <c r="L191" s="79">
        <v>224.14400000000001</v>
      </c>
      <c r="M191" s="79">
        <v>0</v>
      </c>
      <c r="N191" s="79">
        <v>338.34899999999999</v>
      </c>
      <c r="O191" s="1">
        <v>171.49299999999999</v>
      </c>
      <c r="P191" s="80">
        <v>34.298999999999999</v>
      </c>
      <c r="Q191" s="81">
        <v>99</v>
      </c>
      <c r="R191" s="80">
        <v>59.4</v>
      </c>
      <c r="S191" s="20">
        <v>3646.39</v>
      </c>
      <c r="T191" s="20">
        <v>3498.3809999999999</v>
      </c>
      <c r="U191" s="20">
        <v>3507.9940000000001</v>
      </c>
      <c r="V191" s="21">
        <v>3550.922</v>
      </c>
      <c r="W191" s="21">
        <v>432.048</v>
      </c>
      <c r="X191" s="21">
        <v>432.048</v>
      </c>
      <c r="Y191" s="21">
        <v>3982.97</v>
      </c>
      <c r="Z191" s="45">
        <v>1.05</v>
      </c>
      <c r="AA191" s="1">
        <v>4823.6549999999997</v>
      </c>
      <c r="AB191" s="82">
        <v>3640306.4</v>
      </c>
      <c r="AD191" s="75"/>
      <c r="AE191" s="21"/>
    </row>
    <row r="192" spans="1:31" x14ac:dyDescent="0.2">
      <c r="A192" s="38">
        <v>115218303</v>
      </c>
      <c r="B192" s="39" t="s">
        <v>327</v>
      </c>
      <c r="C192" s="39" t="s">
        <v>320</v>
      </c>
      <c r="D192" s="40">
        <v>85477</v>
      </c>
      <c r="E192" s="41">
        <v>6352</v>
      </c>
      <c r="F192" s="76">
        <v>0.79069999999999996</v>
      </c>
      <c r="G192" s="23">
        <v>0.5675</v>
      </c>
      <c r="H192" s="77">
        <v>0</v>
      </c>
      <c r="I192" s="78">
        <v>2.41E-2</v>
      </c>
      <c r="J192" s="78">
        <v>9.0499999999999997E-2</v>
      </c>
      <c r="K192" s="79">
        <v>31.734000000000002</v>
      </c>
      <c r="L192" s="79">
        <v>59.584000000000003</v>
      </c>
      <c r="M192" s="79">
        <v>0</v>
      </c>
      <c r="N192" s="79">
        <v>91.317999999999998</v>
      </c>
      <c r="O192" s="1">
        <v>98.876000000000005</v>
      </c>
      <c r="P192" s="80">
        <v>19.774999999999999</v>
      </c>
      <c r="Q192" s="81">
        <v>76</v>
      </c>
      <c r="R192" s="80">
        <v>45.6</v>
      </c>
      <c r="S192" s="20">
        <v>2194.627</v>
      </c>
      <c r="T192" s="20">
        <v>2164.5340000000001</v>
      </c>
      <c r="U192" s="20">
        <v>2183.4630000000002</v>
      </c>
      <c r="V192" s="21">
        <v>2180.875</v>
      </c>
      <c r="W192" s="21">
        <v>156.69300000000001</v>
      </c>
      <c r="X192" s="21">
        <v>156.69300000000001</v>
      </c>
      <c r="Y192" s="21">
        <v>2337.5680000000002</v>
      </c>
      <c r="Z192" s="45">
        <v>1.07</v>
      </c>
      <c r="AA192" s="1">
        <v>1977.6969999999999</v>
      </c>
      <c r="AB192" s="82">
        <v>1492524.45</v>
      </c>
      <c r="AD192" s="75"/>
      <c r="AE192" s="21"/>
    </row>
    <row r="193" spans="1:31" x14ac:dyDescent="0.2">
      <c r="A193" s="38">
        <v>115221402</v>
      </c>
      <c r="B193" s="39" t="s">
        <v>329</v>
      </c>
      <c r="C193" s="39" t="s">
        <v>330</v>
      </c>
      <c r="D193" s="40">
        <v>75567</v>
      </c>
      <c r="E193" s="41">
        <v>41339</v>
      </c>
      <c r="F193" s="76">
        <v>0.89439999999999997</v>
      </c>
      <c r="G193" s="23">
        <v>-0.70789999999999997</v>
      </c>
      <c r="H193" s="77">
        <v>0</v>
      </c>
      <c r="I193" s="78">
        <v>8.1600000000000006E-2</v>
      </c>
      <c r="J193" s="78">
        <v>0.14169999999999999</v>
      </c>
      <c r="K193" s="79">
        <v>649.14400000000001</v>
      </c>
      <c r="L193" s="79">
        <v>563.625</v>
      </c>
      <c r="M193" s="79">
        <v>0</v>
      </c>
      <c r="N193" s="79">
        <v>1212.769</v>
      </c>
      <c r="O193" s="1">
        <v>1005.8</v>
      </c>
      <c r="P193" s="80">
        <v>201.16</v>
      </c>
      <c r="Q193" s="81">
        <v>1661</v>
      </c>
      <c r="R193" s="80">
        <v>996.6</v>
      </c>
      <c r="S193" s="20">
        <v>13258.654</v>
      </c>
      <c r="T193" s="20">
        <v>12995.975</v>
      </c>
      <c r="U193" s="20">
        <v>12854.376</v>
      </c>
      <c r="V193" s="21">
        <v>13036.334999999999</v>
      </c>
      <c r="W193" s="21">
        <v>2410.529</v>
      </c>
      <c r="X193" s="21">
        <v>2410.529</v>
      </c>
      <c r="Y193" s="21">
        <v>15446.864</v>
      </c>
      <c r="Z193" s="45">
        <v>1.07</v>
      </c>
      <c r="AA193" s="1">
        <v>14782.772000000001</v>
      </c>
      <c r="AB193" s="82">
        <v>11156233.08</v>
      </c>
      <c r="AD193" s="75"/>
      <c r="AE193" s="21"/>
    </row>
    <row r="194" spans="1:31" x14ac:dyDescent="0.2">
      <c r="A194" s="38">
        <v>115221753</v>
      </c>
      <c r="B194" s="39" t="s">
        <v>331</v>
      </c>
      <c r="C194" s="39" t="s">
        <v>330</v>
      </c>
      <c r="D194" s="40">
        <v>79040</v>
      </c>
      <c r="E194" s="41">
        <v>9686</v>
      </c>
      <c r="F194" s="76">
        <v>0.85509999999999997</v>
      </c>
      <c r="G194" s="23">
        <v>-2.5000000000000001E-3</v>
      </c>
      <c r="H194" s="77">
        <v>0</v>
      </c>
      <c r="I194" s="78">
        <v>8.4400000000000003E-2</v>
      </c>
      <c r="J194" s="78">
        <v>5.8299999999999998E-2</v>
      </c>
      <c r="K194" s="79">
        <v>172.17099999999999</v>
      </c>
      <c r="L194" s="79">
        <v>59.463999999999999</v>
      </c>
      <c r="M194" s="79">
        <v>0</v>
      </c>
      <c r="N194" s="79">
        <v>231.63499999999999</v>
      </c>
      <c r="O194" s="1">
        <v>109.56399999999999</v>
      </c>
      <c r="P194" s="80">
        <v>21.913</v>
      </c>
      <c r="Q194" s="81">
        <v>133</v>
      </c>
      <c r="R194" s="80">
        <v>79.8</v>
      </c>
      <c r="S194" s="20">
        <v>3399.9</v>
      </c>
      <c r="T194" s="20">
        <v>3552.4740000000002</v>
      </c>
      <c r="U194" s="20">
        <v>3609.7150000000001</v>
      </c>
      <c r="V194" s="21">
        <v>3520.6959999999999</v>
      </c>
      <c r="W194" s="21">
        <v>333.34800000000001</v>
      </c>
      <c r="X194" s="21">
        <v>333.34800000000001</v>
      </c>
      <c r="Y194" s="21">
        <v>3854.0439999999999</v>
      </c>
      <c r="Z194" s="45">
        <v>1.26</v>
      </c>
      <c r="AA194" s="1">
        <v>4152.4470000000001</v>
      </c>
      <c r="AB194" s="82">
        <v>3133760.47</v>
      </c>
      <c r="AD194" s="75"/>
      <c r="AE194" s="21"/>
    </row>
    <row r="195" spans="1:31" x14ac:dyDescent="0.2">
      <c r="A195" s="38">
        <v>115222504</v>
      </c>
      <c r="B195" s="39" t="s">
        <v>332</v>
      </c>
      <c r="C195" s="39" t="s">
        <v>330</v>
      </c>
      <c r="D195" s="40">
        <v>71771</v>
      </c>
      <c r="E195" s="41">
        <v>2861</v>
      </c>
      <c r="F195" s="76">
        <v>0.94169999999999998</v>
      </c>
      <c r="G195" s="23">
        <v>0.84940000000000004</v>
      </c>
      <c r="H195" s="77">
        <v>79.861000000000004</v>
      </c>
      <c r="I195" s="78">
        <v>0.12189999999999999</v>
      </c>
      <c r="J195" s="78">
        <v>0.1719</v>
      </c>
      <c r="K195" s="79">
        <v>71.451999999999998</v>
      </c>
      <c r="L195" s="79">
        <v>50.38</v>
      </c>
      <c r="M195" s="79">
        <v>0</v>
      </c>
      <c r="N195" s="79">
        <v>121.83199999999999</v>
      </c>
      <c r="O195" s="1">
        <v>66.332999999999998</v>
      </c>
      <c r="P195" s="80">
        <v>13.266999999999999</v>
      </c>
      <c r="Q195" s="81">
        <v>3</v>
      </c>
      <c r="R195" s="80">
        <v>1.8</v>
      </c>
      <c r="S195" s="20">
        <v>976.92700000000002</v>
      </c>
      <c r="T195" s="20">
        <v>1005.946</v>
      </c>
      <c r="U195" s="20">
        <v>1005.679</v>
      </c>
      <c r="V195" s="21">
        <v>996.18399999999997</v>
      </c>
      <c r="W195" s="21">
        <v>136.899</v>
      </c>
      <c r="X195" s="21">
        <v>216.76</v>
      </c>
      <c r="Y195" s="21">
        <v>1212.944</v>
      </c>
      <c r="Z195" s="45">
        <v>0.96</v>
      </c>
      <c r="AA195" s="1">
        <v>1096.54</v>
      </c>
      <c r="AB195" s="82">
        <v>827534.63</v>
      </c>
      <c r="AD195" s="75"/>
      <c r="AE195" s="21"/>
    </row>
    <row r="196" spans="1:31" x14ac:dyDescent="0.2">
      <c r="A196" s="38">
        <v>115222752</v>
      </c>
      <c r="B196" s="39" t="s">
        <v>333</v>
      </c>
      <c r="C196" s="39" t="s">
        <v>330</v>
      </c>
      <c r="D196" s="40">
        <v>44444</v>
      </c>
      <c r="E196" s="41">
        <v>20953</v>
      </c>
      <c r="F196" s="76">
        <v>1.5206999999999999</v>
      </c>
      <c r="G196" s="23">
        <v>-3.3130999999999999</v>
      </c>
      <c r="H196" s="77">
        <v>0</v>
      </c>
      <c r="I196" s="78">
        <v>0.42430000000000001</v>
      </c>
      <c r="J196" s="78">
        <v>0.21340000000000001</v>
      </c>
      <c r="K196" s="79">
        <v>2059.643</v>
      </c>
      <c r="L196" s="79">
        <v>517.94500000000005</v>
      </c>
      <c r="M196" s="79">
        <v>1029.8209999999999</v>
      </c>
      <c r="N196" s="79">
        <v>3607.4090000000001</v>
      </c>
      <c r="O196" s="1">
        <v>1303.5779999999997</v>
      </c>
      <c r="P196" s="80">
        <v>260.71600000000001</v>
      </c>
      <c r="Q196" s="81">
        <v>1533</v>
      </c>
      <c r="R196" s="80">
        <v>919.8</v>
      </c>
      <c r="S196" s="20">
        <v>8090.3559999999998</v>
      </c>
      <c r="T196" s="20">
        <v>7937.0559999999996</v>
      </c>
      <c r="U196" s="20">
        <v>7875.8</v>
      </c>
      <c r="V196" s="21">
        <v>7967.7370000000001</v>
      </c>
      <c r="W196" s="21">
        <v>4787.9250000000002</v>
      </c>
      <c r="X196" s="21">
        <v>4787.9250000000002</v>
      </c>
      <c r="Y196" s="21">
        <v>12755.662</v>
      </c>
      <c r="Z196" s="45">
        <v>1.97</v>
      </c>
      <c r="AA196" s="1">
        <v>38213.144</v>
      </c>
      <c r="AB196" s="82">
        <v>28838619.789999999</v>
      </c>
      <c r="AD196" s="75"/>
      <c r="AE196" s="21"/>
    </row>
    <row r="197" spans="1:31" x14ac:dyDescent="0.2">
      <c r="A197" s="38">
        <v>115224003</v>
      </c>
      <c r="B197" s="39" t="s">
        <v>334</v>
      </c>
      <c r="C197" s="39" t="s">
        <v>330</v>
      </c>
      <c r="D197" s="40">
        <v>84286</v>
      </c>
      <c r="E197" s="41">
        <v>9688</v>
      </c>
      <c r="F197" s="76">
        <v>0.80189999999999995</v>
      </c>
      <c r="G197" s="23">
        <v>0.45229999999999998</v>
      </c>
      <c r="H197" s="77">
        <v>0</v>
      </c>
      <c r="I197" s="78">
        <v>8.0699999999999994E-2</v>
      </c>
      <c r="J197" s="78">
        <v>3.4299999999999997E-2</v>
      </c>
      <c r="K197" s="79">
        <v>182.113</v>
      </c>
      <c r="L197" s="79">
        <v>38.701999999999998</v>
      </c>
      <c r="M197" s="79">
        <v>0</v>
      </c>
      <c r="N197" s="79">
        <v>220.815</v>
      </c>
      <c r="O197" s="1">
        <v>130.60599999999999</v>
      </c>
      <c r="P197" s="80">
        <v>26.120999999999999</v>
      </c>
      <c r="Q197" s="81">
        <v>68</v>
      </c>
      <c r="R197" s="80">
        <v>40.799999999999997</v>
      </c>
      <c r="S197" s="20">
        <v>3761.1210000000001</v>
      </c>
      <c r="T197" s="20">
        <v>3760.98</v>
      </c>
      <c r="U197" s="20">
        <v>3852.3429999999998</v>
      </c>
      <c r="V197" s="21">
        <v>3791.4810000000002</v>
      </c>
      <c r="W197" s="21">
        <v>287.73599999999999</v>
      </c>
      <c r="X197" s="21">
        <v>287.73599999999999</v>
      </c>
      <c r="Y197" s="21">
        <v>4079.2170000000001</v>
      </c>
      <c r="Z197" s="45">
        <v>1.02</v>
      </c>
      <c r="AA197" s="1">
        <v>3336.547</v>
      </c>
      <c r="AB197" s="82">
        <v>2518018.6800000002</v>
      </c>
      <c r="AD197" s="75"/>
      <c r="AE197" s="21"/>
    </row>
    <row r="198" spans="1:31" x14ac:dyDescent="0.2">
      <c r="A198" s="38">
        <v>115226003</v>
      </c>
      <c r="B198" s="39" t="s">
        <v>335</v>
      </c>
      <c r="C198" s="39" t="s">
        <v>330</v>
      </c>
      <c r="D198" s="40">
        <v>67029</v>
      </c>
      <c r="E198" s="41">
        <v>8533</v>
      </c>
      <c r="F198" s="76">
        <v>1.0083</v>
      </c>
      <c r="G198" s="23">
        <v>-3.2399999999999998E-2</v>
      </c>
      <c r="H198" s="77">
        <v>0</v>
      </c>
      <c r="I198" s="78">
        <v>0.16400000000000001</v>
      </c>
      <c r="J198" s="78">
        <v>0.187</v>
      </c>
      <c r="K198" s="79">
        <v>251.41399999999999</v>
      </c>
      <c r="L198" s="79">
        <v>143.33699999999999</v>
      </c>
      <c r="M198" s="79">
        <v>0</v>
      </c>
      <c r="N198" s="79">
        <v>394.75099999999998</v>
      </c>
      <c r="O198" s="1">
        <v>137.28100000000001</v>
      </c>
      <c r="P198" s="80">
        <v>27.456</v>
      </c>
      <c r="Q198" s="81">
        <v>110</v>
      </c>
      <c r="R198" s="80">
        <v>66</v>
      </c>
      <c r="S198" s="20">
        <v>2555.0250000000001</v>
      </c>
      <c r="T198" s="20">
        <v>2545.9070000000002</v>
      </c>
      <c r="U198" s="20">
        <v>2637.509</v>
      </c>
      <c r="V198" s="21">
        <v>2579.48</v>
      </c>
      <c r="W198" s="21">
        <v>488.20699999999999</v>
      </c>
      <c r="X198" s="21">
        <v>488.20699999999999</v>
      </c>
      <c r="Y198" s="21">
        <v>3067.6869999999999</v>
      </c>
      <c r="Z198" s="45">
        <v>1.1399999999999999</v>
      </c>
      <c r="AA198" s="1">
        <v>3526.19</v>
      </c>
      <c r="AB198" s="82">
        <v>2661138.08</v>
      </c>
      <c r="AD198" s="75"/>
      <c r="AE198" s="21"/>
    </row>
    <row r="199" spans="1:31" x14ac:dyDescent="0.2">
      <c r="A199" s="38">
        <v>115226103</v>
      </c>
      <c r="B199" s="39" t="s">
        <v>336</v>
      </c>
      <c r="C199" s="39" t="s">
        <v>330</v>
      </c>
      <c r="D199" s="40">
        <v>54639</v>
      </c>
      <c r="E199" s="41">
        <v>2745</v>
      </c>
      <c r="F199" s="76">
        <v>1.2370000000000001</v>
      </c>
      <c r="G199" s="23">
        <v>0.79390000000000005</v>
      </c>
      <c r="H199" s="77">
        <v>19.888999999999999</v>
      </c>
      <c r="I199" s="78">
        <v>0.25840000000000002</v>
      </c>
      <c r="J199" s="78">
        <v>0.16739999999999999</v>
      </c>
      <c r="K199" s="79">
        <v>124.88500000000001</v>
      </c>
      <c r="L199" s="79">
        <v>40.451999999999998</v>
      </c>
      <c r="M199" s="79">
        <v>0</v>
      </c>
      <c r="N199" s="79">
        <v>165.33699999999999</v>
      </c>
      <c r="O199" s="1">
        <v>73.208999999999989</v>
      </c>
      <c r="P199" s="80">
        <v>14.641999999999999</v>
      </c>
      <c r="Q199" s="81">
        <v>8</v>
      </c>
      <c r="R199" s="80">
        <v>4.8</v>
      </c>
      <c r="S199" s="20">
        <v>805.50099999999998</v>
      </c>
      <c r="T199" s="20">
        <v>804.55799999999999</v>
      </c>
      <c r="U199" s="20">
        <v>798.63099999999997</v>
      </c>
      <c r="V199" s="21">
        <v>802.89700000000005</v>
      </c>
      <c r="W199" s="21">
        <v>184.779</v>
      </c>
      <c r="X199" s="21">
        <v>204.66800000000001</v>
      </c>
      <c r="Y199" s="21">
        <v>1007.5650000000001</v>
      </c>
      <c r="Z199" s="45">
        <v>1.18</v>
      </c>
      <c r="AA199" s="1">
        <v>1470.702</v>
      </c>
      <c r="AB199" s="82">
        <v>1109906.47</v>
      </c>
      <c r="AD199" s="75"/>
      <c r="AE199" s="21"/>
    </row>
    <row r="200" spans="1:31" x14ac:dyDescent="0.2">
      <c r="A200" s="38">
        <v>115228003</v>
      </c>
      <c r="B200" s="39" t="s">
        <v>337</v>
      </c>
      <c r="C200" s="39" t="s">
        <v>330</v>
      </c>
      <c r="D200" s="40">
        <v>45805</v>
      </c>
      <c r="E200" s="41">
        <v>3492</v>
      </c>
      <c r="F200" s="76">
        <v>1.4755</v>
      </c>
      <c r="G200" s="23">
        <v>-2.3132000000000001</v>
      </c>
      <c r="H200" s="77">
        <v>0</v>
      </c>
      <c r="I200" s="78">
        <v>0.25800000000000001</v>
      </c>
      <c r="J200" s="78">
        <v>0.28549999999999998</v>
      </c>
      <c r="K200" s="79">
        <v>250.40799999999999</v>
      </c>
      <c r="L200" s="79">
        <v>138.54900000000001</v>
      </c>
      <c r="M200" s="79">
        <v>0</v>
      </c>
      <c r="N200" s="79">
        <v>388.95699999999999</v>
      </c>
      <c r="O200" s="1">
        <v>220.38</v>
      </c>
      <c r="P200" s="80">
        <v>44.076000000000001</v>
      </c>
      <c r="Q200" s="81">
        <v>108</v>
      </c>
      <c r="R200" s="80">
        <v>64.8</v>
      </c>
      <c r="S200" s="20">
        <v>1617.62</v>
      </c>
      <c r="T200" s="20">
        <v>1556.1389999999999</v>
      </c>
      <c r="U200" s="20">
        <v>1503.1880000000001</v>
      </c>
      <c r="V200" s="21">
        <v>1558.982</v>
      </c>
      <c r="W200" s="21">
        <v>497.83300000000003</v>
      </c>
      <c r="X200" s="21">
        <v>497.83300000000003</v>
      </c>
      <c r="Y200" s="21">
        <v>2056.8150000000001</v>
      </c>
      <c r="Z200" s="45">
        <v>1.71</v>
      </c>
      <c r="AA200" s="1">
        <v>5189.5600000000004</v>
      </c>
      <c r="AB200" s="82">
        <v>3916446.86</v>
      </c>
      <c r="AD200" s="75"/>
      <c r="AE200" s="21"/>
    </row>
    <row r="201" spans="1:31" x14ac:dyDescent="0.2">
      <c r="A201" s="38">
        <v>115228303</v>
      </c>
      <c r="B201" s="39" t="s">
        <v>338</v>
      </c>
      <c r="C201" s="39" t="s">
        <v>330</v>
      </c>
      <c r="D201" s="40">
        <v>78149</v>
      </c>
      <c r="E201" s="41">
        <v>11158</v>
      </c>
      <c r="F201" s="76">
        <v>0.86480000000000001</v>
      </c>
      <c r="G201" s="23">
        <v>-0.44519999999999998</v>
      </c>
      <c r="H201" s="77">
        <v>0</v>
      </c>
      <c r="I201" s="78">
        <v>0.128</v>
      </c>
      <c r="J201" s="78">
        <v>0.26100000000000001</v>
      </c>
      <c r="K201" s="79">
        <v>260.13799999999998</v>
      </c>
      <c r="L201" s="79">
        <v>265.21899999999999</v>
      </c>
      <c r="M201" s="79">
        <v>0</v>
      </c>
      <c r="N201" s="79">
        <v>525.35699999999997</v>
      </c>
      <c r="O201" s="1">
        <v>252.792</v>
      </c>
      <c r="P201" s="80">
        <v>50.558</v>
      </c>
      <c r="Q201" s="81">
        <v>287</v>
      </c>
      <c r="R201" s="80">
        <v>172.2</v>
      </c>
      <c r="S201" s="20">
        <v>3387.2159999999999</v>
      </c>
      <c r="T201" s="20">
        <v>3229.3969999999999</v>
      </c>
      <c r="U201" s="20">
        <v>3229.6089999999999</v>
      </c>
      <c r="V201" s="21">
        <v>3282.0740000000001</v>
      </c>
      <c r="W201" s="21">
        <v>748.11500000000001</v>
      </c>
      <c r="X201" s="21">
        <v>748.11500000000001</v>
      </c>
      <c r="Y201" s="21">
        <v>4030.1889999999999</v>
      </c>
      <c r="Z201" s="45">
        <v>0.98</v>
      </c>
      <c r="AA201" s="1">
        <v>3415.6010000000001</v>
      </c>
      <c r="AB201" s="82">
        <v>2577678.9900000002</v>
      </c>
      <c r="AD201" s="75"/>
      <c r="AE201" s="21"/>
    </row>
    <row r="202" spans="1:31" x14ac:dyDescent="0.2">
      <c r="A202" s="38">
        <v>115229003</v>
      </c>
      <c r="B202" s="39" t="s">
        <v>339</v>
      </c>
      <c r="C202" s="39" t="s">
        <v>330</v>
      </c>
      <c r="D202" s="40">
        <v>63432</v>
      </c>
      <c r="E202" s="41">
        <v>3635</v>
      </c>
      <c r="F202" s="76">
        <v>1.0654999999999999</v>
      </c>
      <c r="G202" s="23">
        <v>0.83209999999999995</v>
      </c>
      <c r="H202" s="77">
        <v>72.608000000000004</v>
      </c>
      <c r="I202" s="78">
        <v>0.1653</v>
      </c>
      <c r="J202" s="78">
        <v>0.1923</v>
      </c>
      <c r="K202" s="79">
        <v>110.369</v>
      </c>
      <c r="L202" s="79">
        <v>64.197999999999993</v>
      </c>
      <c r="M202" s="79">
        <v>0</v>
      </c>
      <c r="N202" s="79">
        <v>174.56700000000001</v>
      </c>
      <c r="O202" s="1">
        <v>73.426000000000002</v>
      </c>
      <c r="P202" s="80">
        <v>14.685</v>
      </c>
      <c r="Q202" s="81">
        <v>10</v>
      </c>
      <c r="R202" s="80">
        <v>6</v>
      </c>
      <c r="S202" s="20">
        <v>1112.818</v>
      </c>
      <c r="T202" s="20">
        <v>1127.597</v>
      </c>
      <c r="U202" s="20">
        <v>1149.5840000000001</v>
      </c>
      <c r="V202" s="21">
        <v>1130</v>
      </c>
      <c r="W202" s="21">
        <v>195.25200000000001</v>
      </c>
      <c r="X202" s="21">
        <v>267.86</v>
      </c>
      <c r="Y202" s="21">
        <v>1397.86</v>
      </c>
      <c r="Z202" s="45">
        <v>1</v>
      </c>
      <c r="AA202" s="1">
        <v>1489.42</v>
      </c>
      <c r="AB202" s="82">
        <v>1124032.53</v>
      </c>
      <c r="AD202" s="75"/>
      <c r="AE202" s="21"/>
    </row>
    <row r="203" spans="1:31" x14ac:dyDescent="0.2">
      <c r="A203" s="38">
        <v>125231232</v>
      </c>
      <c r="B203" s="39" t="s">
        <v>510</v>
      </c>
      <c r="C203" s="39" t="s">
        <v>511</v>
      </c>
      <c r="D203" s="40">
        <v>37952</v>
      </c>
      <c r="E203" s="41">
        <v>14835</v>
      </c>
      <c r="F203" s="76">
        <v>1.7808999999999999</v>
      </c>
      <c r="G203" s="23">
        <v>-4.1018999999999997</v>
      </c>
      <c r="H203" s="77">
        <v>0</v>
      </c>
      <c r="I203" s="78">
        <v>0.41770000000000002</v>
      </c>
      <c r="J203" s="78">
        <v>0.27629999999999999</v>
      </c>
      <c r="K203" s="79">
        <v>1702.8240000000001</v>
      </c>
      <c r="L203" s="79">
        <v>563.19200000000001</v>
      </c>
      <c r="M203" s="79">
        <v>851.41200000000003</v>
      </c>
      <c r="N203" s="79">
        <v>3117.4279999999999</v>
      </c>
      <c r="O203" s="1">
        <v>4098.2729999999992</v>
      </c>
      <c r="P203" s="80">
        <v>819.65499999999997</v>
      </c>
      <c r="Q203" s="81">
        <v>345</v>
      </c>
      <c r="R203" s="80">
        <v>207</v>
      </c>
      <c r="S203" s="20">
        <v>6794.4449999999997</v>
      </c>
      <c r="T203" s="20">
        <v>6758.4340000000002</v>
      </c>
      <c r="U203" s="20">
        <v>6774.1859999999997</v>
      </c>
      <c r="V203" s="21">
        <v>6775.6880000000001</v>
      </c>
      <c r="W203" s="21">
        <v>4144.0829999999996</v>
      </c>
      <c r="X203" s="21">
        <v>4144.0829999999996</v>
      </c>
      <c r="Y203" s="21">
        <v>10919.771000000001</v>
      </c>
      <c r="Z203" s="45">
        <v>1.76</v>
      </c>
      <c r="AA203" s="1">
        <v>34226.756000000001</v>
      </c>
      <c r="AB203" s="82">
        <v>25830180.390000001</v>
      </c>
      <c r="AD203" s="75"/>
      <c r="AE203" s="21"/>
    </row>
    <row r="204" spans="1:31" x14ac:dyDescent="0.2">
      <c r="A204" s="38">
        <v>125231303</v>
      </c>
      <c r="B204" s="39" t="s">
        <v>512</v>
      </c>
      <c r="C204" s="39" t="s">
        <v>511</v>
      </c>
      <c r="D204" s="40">
        <v>76171</v>
      </c>
      <c r="E204" s="41">
        <v>9418</v>
      </c>
      <c r="F204" s="76">
        <v>0.88729999999999998</v>
      </c>
      <c r="G204" s="23">
        <v>-0.95889999999999997</v>
      </c>
      <c r="H204" s="77">
        <v>0</v>
      </c>
      <c r="I204" s="78">
        <v>0.1552</v>
      </c>
      <c r="J204" s="78">
        <v>0.21659999999999999</v>
      </c>
      <c r="K204" s="79">
        <v>306.80599999999998</v>
      </c>
      <c r="L204" s="79">
        <v>214.09200000000001</v>
      </c>
      <c r="M204" s="79">
        <v>0</v>
      </c>
      <c r="N204" s="79">
        <v>520.89800000000002</v>
      </c>
      <c r="O204" s="1">
        <v>193.23700000000002</v>
      </c>
      <c r="P204" s="80">
        <v>38.646999999999998</v>
      </c>
      <c r="Q204" s="81">
        <v>66</v>
      </c>
      <c r="R204" s="80">
        <v>39.6</v>
      </c>
      <c r="S204" s="20">
        <v>3294.74</v>
      </c>
      <c r="T204" s="20">
        <v>3283.076</v>
      </c>
      <c r="U204" s="20">
        <v>3427.4769999999999</v>
      </c>
      <c r="V204" s="21">
        <v>3335.098</v>
      </c>
      <c r="W204" s="21">
        <v>599.14499999999998</v>
      </c>
      <c r="X204" s="21">
        <v>599.14499999999998</v>
      </c>
      <c r="Y204" s="21">
        <v>3934.2429999999999</v>
      </c>
      <c r="Z204" s="45">
        <v>1.24</v>
      </c>
      <c r="AA204" s="1">
        <v>4328.6589999999997</v>
      </c>
      <c r="AB204" s="82">
        <v>3266743.8</v>
      </c>
      <c r="AD204" s="75"/>
      <c r="AE204" s="21"/>
    </row>
    <row r="205" spans="1:31" x14ac:dyDescent="0.2">
      <c r="A205" s="38">
        <v>125234103</v>
      </c>
      <c r="B205" s="39" t="s">
        <v>513</v>
      </c>
      <c r="C205" s="39" t="s">
        <v>511</v>
      </c>
      <c r="D205" s="40">
        <v>124702</v>
      </c>
      <c r="E205" s="41">
        <v>10913</v>
      </c>
      <c r="F205" s="76">
        <v>0.54200000000000004</v>
      </c>
      <c r="G205" s="23">
        <v>-0.53939999999999999</v>
      </c>
      <c r="H205" s="77">
        <v>0</v>
      </c>
      <c r="I205" s="78">
        <v>5.7999999999999996E-3</v>
      </c>
      <c r="J205" s="78">
        <v>8.5400000000000004E-2</v>
      </c>
      <c r="K205" s="79">
        <v>15.414999999999999</v>
      </c>
      <c r="L205" s="79">
        <v>113.48699999999999</v>
      </c>
      <c r="M205" s="79">
        <v>0</v>
      </c>
      <c r="N205" s="79">
        <v>128.90199999999999</v>
      </c>
      <c r="O205" s="1">
        <v>35.235000000000007</v>
      </c>
      <c r="P205" s="80">
        <v>7.0469999999999997</v>
      </c>
      <c r="Q205" s="81">
        <v>95</v>
      </c>
      <c r="R205" s="80">
        <v>57</v>
      </c>
      <c r="S205" s="20">
        <v>4429.625</v>
      </c>
      <c r="T205" s="20">
        <v>4515.7939999999999</v>
      </c>
      <c r="U205" s="20">
        <v>4590.0290000000005</v>
      </c>
      <c r="V205" s="21">
        <v>4511.8159999999998</v>
      </c>
      <c r="W205" s="21">
        <v>192.94900000000001</v>
      </c>
      <c r="X205" s="21">
        <v>192.94900000000001</v>
      </c>
      <c r="Y205" s="21">
        <v>4704.7650000000003</v>
      </c>
      <c r="Z205" s="45">
        <v>0.99</v>
      </c>
      <c r="AA205" s="1">
        <v>2524.4830000000002</v>
      </c>
      <c r="AB205" s="82">
        <v>1905171.83</v>
      </c>
      <c r="AD205" s="75"/>
      <c r="AE205" s="21"/>
    </row>
    <row r="206" spans="1:31" x14ac:dyDescent="0.2">
      <c r="A206" s="38">
        <v>125234502</v>
      </c>
      <c r="B206" s="39" t="s">
        <v>514</v>
      </c>
      <c r="C206" s="39" t="s">
        <v>511</v>
      </c>
      <c r="D206" s="40">
        <v>114474</v>
      </c>
      <c r="E206" s="41">
        <v>18106</v>
      </c>
      <c r="F206" s="76">
        <v>0.59040000000000004</v>
      </c>
      <c r="G206" s="23">
        <v>-3.0604</v>
      </c>
      <c r="H206" s="77">
        <v>0</v>
      </c>
      <c r="I206" s="78">
        <v>3.7999999999999999E-2</v>
      </c>
      <c r="J206" s="78">
        <v>6.0199999999999997E-2</v>
      </c>
      <c r="K206" s="79">
        <v>147.934</v>
      </c>
      <c r="L206" s="79">
        <v>117.179</v>
      </c>
      <c r="M206" s="79">
        <v>0</v>
      </c>
      <c r="N206" s="79">
        <v>265.113</v>
      </c>
      <c r="O206" s="1">
        <v>32.465000000000003</v>
      </c>
      <c r="P206" s="80">
        <v>6.4930000000000003</v>
      </c>
      <c r="Q206" s="81">
        <v>116</v>
      </c>
      <c r="R206" s="80">
        <v>69.599999999999994</v>
      </c>
      <c r="S206" s="20">
        <v>6488.3329999999996</v>
      </c>
      <c r="T206" s="20">
        <v>6485.72</v>
      </c>
      <c r="U206" s="20">
        <v>6403.5159999999996</v>
      </c>
      <c r="V206" s="21">
        <v>6459.19</v>
      </c>
      <c r="W206" s="21">
        <v>341.20600000000002</v>
      </c>
      <c r="X206" s="21">
        <v>341.20600000000002</v>
      </c>
      <c r="Y206" s="21">
        <v>6800.3959999999997</v>
      </c>
      <c r="Z206" s="45">
        <v>0.94</v>
      </c>
      <c r="AA206" s="1">
        <v>3774.0569999999998</v>
      </c>
      <c r="AB206" s="82">
        <v>2848197.86</v>
      </c>
      <c r="AD206" s="75"/>
      <c r="AE206" s="21"/>
    </row>
    <row r="207" spans="1:31" x14ac:dyDescent="0.2">
      <c r="A207" s="38">
        <v>125235103</v>
      </c>
      <c r="B207" s="39" t="s">
        <v>515</v>
      </c>
      <c r="C207" s="39" t="s">
        <v>511</v>
      </c>
      <c r="D207" s="40">
        <v>67717</v>
      </c>
      <c r="E207" s="41">
        <v>9206</v>
      </c>
      <c r="F207" s="76">
        <v>0.99809999999999999</v>
      </c>
      <c r="G207" s="23">
        <v>-0.90549999999999997</v>
      </c>
      <c r="H207" s="77">
        <v>0</v>
      </c>
      <c r="I207" s="78">
        <v>0.2072</v>
      </c>
      <c r="J207" s="78">
        <v>0.13819999999999999</v>
      </c>
      <c r="K207" s="79">
        <v>421.85399999999998</v>
      </c>
      <c r="L207" s="79">
        <v>140.68600000000001</v>
      </c>
      <c r="M207" s="79">
        <v>0</v>
      </c>
      <c r="N207" s="79">
        <v>562.54</v>
      </c>
      <c r="O207" s="1">
        <v>58.05</v>
      </c>
      <c r="P207" s="80">
        <v>11.61</v>
      </c>
      <c r="Q207" s="81">
        <v>142</v>
      </c>
      <c r="R207" s="80">
        <v>85.2</v>
      </c>
      <c r="S207" s="20">
        <v>3393.2910000000002</v>
      </c>
      <c r="T207" s="20">
        <v>3341.6390000000001</v>
      </c>
      <c r="U207" s="20">
        <v>3416.9940000000001</v>
      </c>
      <c r="V207" s="21">
        <v>3383.9749999999999</v>
      </c>
      <c r="W207" s="21">
        <v>659.35</v>
      </c>
      <c r="X207" s="21">
        <v>659.35</v>
      </c>
      <c r="Y207" s="21">
        <v>4043.3249999999998</v>
      </c>
      <c r="Z207" s="45">
        <v>1.44</v>
      </c>
      <c r="AA207" s="1">
        <v>5811.3249999999998</v>
      </c>
      <c r="AB207" s="82">
        <v>4385679.24</v>
      </c>
      <c r="AD207" s="75"/>
      <c r="AE207" s="21"/>
    </row>
    <row r="208" spans="1:31" x14ac:dyDescent="0.2">
      <c r="A208" s="38">
        <v>125235502</v>
      </c>
      <c r="B208" s="39" t="s">
        <v>516</v>
      </c>
      <c r="C208" s="39" t="s">
        <v>511</v>
      </c>
      <c r="D208" s="40">
        <v>117483</v>
      </c>
      <c r="E208" s="41">
        <v>14259</v>
      </c>
      <c r="F208" s="76">
        <v>0.57530000000000003</v>
      </c>
      <c r="G208" s="23">
        <v>-0.23319999999999999</v>
      </c>
      <c r="H208" s="77">
        <v>0</v>
      </c>
      <c r="I208" s="78">
        <v>1.8499999999999999E-2</v>
      </c>
      <c r="J208" s="78">
        <v>4.82E-2</v>
      </c>
      <c r="K208" s="79">
        <v>40.185000000000002</v>
      </c>
      <c r="L208" s="79">
        <v>52.348999999999997</v>
      </c>
      <c r="M208" s="79">
        <v>0</v>
      </c>
      <c r="N208" s="79">
        <v>92.534000000000006</v>
      </c>
      <c r="O208" s="1">
        <v>28.667999999999999</v>
      </c>
      <c r="P208" s="80">
        <v>5.734</v>
      </c>
      <c r="Q208" s="81">
        <v>122</v>
      </c>
      <c r="R208" s="80">
        <v>73.2</v>
      </c>
      <c r="S208" s="20">
        <v>3620.29</v>
      </c>
      <c r="T208" s="20">
        <v>3543.5459999999998</v>
      </c>
      <c r="U208" s="20">
        <v>3426.8130000000001</v>
      </c>
      <c r="V208" s="21">
        <v>3530.2159999999999</v>
      </c>
      <c r="W208" s="21">
        <v>171.46799999999999</v>
      </c>
      <c r="X208" s="21">
        <v>171.46799999999999</v>
      </c>
      <c r="Y208" s="21">
        <v>3701.6840000000002</v>
      </c>
      <c r="Z208" s="45">
        <v>0.67</v>
      </c>
      <c r="AA208" s="1">
        <v>1426.818</v>
      </c>
      <c r="AB208" s="82">
        <v>1076788.18</v>
      </c>
      <c r="AD208" s="75"/>
      <c r="AE208" s="21"/>
    </row>
    <row r="209" spans="1:31" x14ac:dyDescent="0.2">
      <c r="A209" s="38">
        <v>125236903</v>
      </c>
      <c r="B209" s="39" t="s">
        <v>517</v>
      </c>
      <c r="C209" s="39" t="s">
        <v>511</v>
      </c>
      <c r="D209" s="40">
        <v>90201</v>
      </c>
      <c r="E209" s="41">
        <v>10482</v>
      </c>
      <c r="F209" s="76">
        <v>0.74929999999999997</v>
      </c>
      <c r="G209" s="23">
        <v>-1.5982000000000001</v>
      </c>
      <c r="H209" s="77">
        <v>0</v>
      </c>
      <c r="I209" s="78">
        <v>4.6800000000000001E-2</v>
      </c>
      <c r="J209" s="78">
        <v>6.9900000000000004E-2</v>
      </c>
      <c r="K209" s="79">
        <v>92.14</v>
      </c>
      <c r="L209" s="79">
        <v>68.81</v>
      </c>
      <c r="M209" s="79">
        <v>0</v>
      </c>
      <c r="N209" s="79">
        <v>160.94999999999999</v>
      </c>
      <c r="O209" s="1">
        <v>75.151999999999987</v>
      </c>
      <c r="P209" s="80">
        <v>15.03</v>
      </c>
      <c r="Q209" s="81">
        <v>42</v>
      </c>
      <c r="R209" s="80">
        <v>25.2</v>
      </c>
      <c r="S209" s="20">
        <v>3281.35</v>
      </c>
      <c r="T209" s="20">
        <v>3340.1840000000002</v>
      </c>
      <c r="U209" s="20">
        <v>3362.7640000000001</v>
      </c>
      <c r="V209" s="21">
        <v>3328.0990000000002</v>
      </c>
      <c r="W209" s="21">
        <v>201.18</v>
      </c>
      <c r="X209" s="21">
        <v>201.18</v>
      </c>
      <c r="Y209" s="21">
        <v>3529.279</v>
      </c>
      <c r="Z209" s="45">
        <v>0.98</v>
      </c>
      <c r="AA209" s="1">
        <v>2591.5990000000002</v>
      </c>
      <c r="AB209" s="82">
        <v>1955822.8</v>
      </c>
      <c r="AD209" s="75"/>
      <c r="AE209" s="21"/>
    </row>
    <row r="210" spans="1:31" x14ac:dyDescent="0.2">
      <c r="A210" s="38">
        <v>125237603</v>
      </c>
      <c r="B210" s="39" t="s">
        <v>518</v>
      </c>
      <c r="C210" s="39" t="s">
        <v>511</v>
      </c>
      <c r="D210" s="40">
        <v>139141</v>
      </c>
      <c r="E210" s="41">
        <v>10097</v>
      </c>
      <c r="F210" s="76">
        <v>0.48570000000000002</v>
      </c>
      <c r="G210" s="23">
        <v>-0.77380000000000004</v>
      </c>
      <c r="H210" s="77">
        <v>0</v>
      </c>
      <c r="I210" s="78">
        <v>6.4399999999999999E-2</v>
      </c>
      <c r="J210" s="78">
        <v>2.6800000000000001E-2</v>
      </c>
      <c r="K210" s="79">
        <v>140.25200000000001</v>
      </c>
      <c r="L210" s="79">
        <v>29.183</v>
      </c>
      <c r="M210" s="79">
        <v>0</v>
      </c>
      <c r="N210" s="79">
        <v>169.435</v>
      </c>
      <c r="O210" s="1">
        <v>14.512999999999998</v>
      </c>
      <c r="P210" s="80">
        <v>2.903</v>
      </c>
      <c r="Q210" s="81">
        <v>137</v>
      </c>
      <c r="R210" s="80">
        <v>82.2</v>
      </c>
      <c r="S210" s="20">
        <v>3629.7</v>
      </c>
      <c r="T210" s="20">
        <v>3665.3850000000002</v>
      </c>
      <c r="U210" s="20">
        <v>3834.0630000000001</v>
      </c>
      <c r="V210" s="21">
        <v>3709.7159999999999</v>
      </c>
      <c r="W210" s="21">
        <v>254.53800000000001</v>
      </c>
      <c r="X210" s="21">
        <v>254.53800000000001</v>
      </c>
      <c r="Y210" s="21">
        <v>3964.2539999999999</v>
      </c>
      <c r="Z210" s="45">
        <v>0.81</v>
      </c>
      <c r="AA210" s="1">
        <v>1559.605</v>
      </c>
      <c r="AB210" s="82">
        <v>1176999.6100000001</v>
      </c>
      <c r="AD210" s="75"/>
      <c r="AE210" s="21"/>
    </row>
    <row r="211" spans="1:31" x14ac:dyDescent="0.2">
      <c r="A211" s="38">
        <v>125237702</v>
      </c>
      <c r="B211" s="39" t="s">
        <v>519</v>
      </c>
      <c r="C211" s="39" t="s">
        <v>511</v>
      </c>
      <c r="D211" s="40">
        <v>77304</v>
      </c>
      <c r="E211" s="41">
        <v>15946</v>
      </c>
      <c r="F211" s="76">
        <v>0.87429999999999997</v>
      </c>
      <c r="G211" s="23">
        <v>-3.2759</v>
      </c>
      <c r="H211" s="77">
        <v>0</v>
      </c>
      <c r="I211" s="78">
        <v>9.7000000000000003E-2</v>
      </c>
      <c r="J211" s="78">
        <v>0.12570000000000001</v>
      </c>
      <c r="K211" s="79">
        <v>324.14800000000002</v>
      </c>
      <c r="L211" s="79">
        <v>210.02799999999999</v>
      </c>
      <c r="M211" s="79">
        <v>0</v>
      </c>
      <c r="N211" s="79">
        <v>534.17600000000004</v>
      </c>
      <c r="O211" s="1">
        <v>130.11000000000004</v>
      </c>
      <c r="P211" s="80">
        <v>26.021999999999998</v>
      </c>
      <c r="Q211" s="81">
        <v>111</v>
      </c>
      <c r="R211" s="80">
        <v>66.599999999999994</v>
      </c>
      <c r="S211" s="20">
        <v>5569.5469999999996</v>
      </c>
      <c r="T211" s="20">
        <v>5523.4040000000005</v>
      </c>
      <c r="U211" s="20">
        <v>5624.6469999999999</v>
      </c>
      <c r="V211" s="21">
        <v>5572.5330000000004</v>
      </c>
      <c r="W211" s="21">
        <v>626.798</v>
      </c>
      <c r="X211" s="21">
        <v>626.798</v>
      </c>
      <c r="Y211" s="21">
        <v>6199.3310000000001</v>
      </c>
      <c r="Z211" s="45">
        <v>1.0900000000000001</v>
      </c>
      <c r="AA211" s="1">
        <v>5907.8819999999996</v>
      </c>
      <c r="AB211" s="82">
        <v>4458548.68</v>
      </c>
      <c r="AD211" s="75"/>
      <c r="AE211" s="21"/>
    </row>
    <row r="212" spans="1:31" x14ac:dyDescent="0.2">
      <c r="A212" s="38">
        <v>125237903</v>
      </c>
      <c r="B212" s="39" t="s">
        <v>520</v>
      </c>
      <c r="C212" s="39" t="s">
        <v>511</v>
      </c>
      <c r="D212" s="40">
        <v>103810</v>
      </c>
      <c r="E212" s="41">
        <v>14997</v>
      </c>
      <c r="F212" s="76">
        <v>0.65110000000000001</v>
      </c>
      <c r="G212" s="23">
        <v>-5.4699999999999999E-2</v>
      </c>
      <c r="H212" s="77">
        <v>0</v>
      </c>
      <c r="I212" s="78">
        <v>1.8800000000000001E-2</v>
      </c>
      <c r="J212" s="78">
        <v>4.7300000000000002E-2</v>
      </c>
      <c r="K212" s="79">
        <v>44.93</v>
      </c>
      <c r="L212" s="79">
        <v>56.521000000000001</v>
      </c>
      <c r="M212" s="79">
        <v>0</v>
      </c>
      <c r="N212" s="79">
        <v>101.45099999999999</v>
      </c>
      <c r="O212" s="1">
        <v>47.012</v>
      </c>
      <c r="P212" s="80">
        <v>9.4019999999999992</v>
      </c>
      <c r="Q212" s="81">
        <v>80</v>
      </c>
      <c r="R212" s="80">
        <v>48</v>
      </c>
      <c r="S212" s="20">
        <v>3983.1320000000001</v>
      </c>
      <c r="T212" s="20">
        <v>3882.826</v>
      </c>
      <c r="U212" s="20">
        <v>3890.1619999999998</v>
      </c>
      <c r="V212" s="21">
        <v>3918.7069999999999</v>
      </c>
      <c r="W212" s="21">
        <v>158.85300000000001</v>
      </c>
      <c r="X212" s="21">
        <v>158.85300000000001</v>
      </c>
      <c r="Y212" s="21">
        <v>4077.56</v>
      </c>
      <c r="Z212" s="45">
        <v>0.78</v>
      </c>
      <c r="AA212" s="1">
        <v>2070.8209999999999</v>
      </c>
      <c r="AB212" s="82">
        <v>1562803.09</v>
      </c>
      <c r="AD212" s="75"/>
      <c r="AE212" s="21"/>
    </row>
    <row r="213" spans="1:31" x14ac:dyDescent="0.2">
      <c r="A213" s="38">
        <v>125238402</v>
      </c>
      <c r="B213" s="39" t="s">
        <v>521</v>
      </c>
      <c r="C213" s="39" t="s">
        <v>511</v>
      </c>
      <c r="D213" s="40">
        <v>56345</v>
      </c>
      <c r="E213" s="41">
        <v>11523</v>
      </c>
      <c r="F213" s="76">
        <v>1.1995</v>
      </c>
      <c r="G213" s="23">
        <v>-5.0749000000000004</v>
      </c>
      <c r="H213" s="77">
        <v>0</v>
      </c>
      <c r="I213" s="78">
        <v>0.2281</v>
      </c>
      <c r="J213" s="78">
        <v>0.23930000000000001</v>
      </c>
      <c r="K213" s="79">
        <v>642.89599999999996</v>
      </c>
      <c r="L213" s="79">
        <v>337.23099999999999</v>
      </c>
      <c r="M213" s="79">
        <v>0</v>
      </c>
      <c r="N213" s="79">
        <v>980.12699999999995</v>
      </c>
      <c r="O213" s="1">
        <v>607.27099999999996</v>
      </c>
      <c r="P213" s="80">
        <v>121.45399999999999</v>
      </c>
      <c r="Q213" s="81">
        <v>139</v>
      </c>
      <c r="R213" s="80">
        <v>83.4</v>
      </c>
      <c r="S213" s="20">
        <v>4697.4690000000001</v>
      </c>
      <c r="T213" s="20">
        <v>4728.3100000000004</v>
      </c>
      <c r="U213" s="20">
        <v>4748.799</v>
      </c>
      <c r="V213" s="21">
        <v>4724.8590000000004</v>
      </c>
      <c r="W213" s="21">
        <v>1184.981</v>
      </c>
      <c r="X213" s="21">
        <v>1184.981</v>
      </c>
      <c r="Y213" s="21">
        <v>5909.84</v>
      </c>
      <c r="Z213" s="45">
        <v>1.96</v>
      </c>
      <c r="AA213" s="1">
        <v>13894.152</v>
      </c>
      <c r="AB213" s="82">
        <v>10485611.1</v>
      </c>
      <c r="AD213" s="75"/>
      <c r="AE213" s="21"/>
    </row>
    <row r="214" spans="1:31" x14ac:dyDescent="0.2">
      <c r="A214" s="38">
        <v>125238502</v>
      </c>
      <c r="B214" s="39" t="s">
        <v>522</v>
      </c>
      <c r="C214" s="39" t="s">
        <v>511</v>
      </c>
      <c r="D214" s="40">
        <v>115487</v>
      </c>
      <c r="E214" s="41">
        <v>9716</v>
      </c>
      <c r="F214" s="76">
        <v>0.58520000000000005</v>
      </c>
      <c r="G214" s="23">
        <v>-2.7530999999999999</v>
      </c>
      <c r="H214" s="77">
        <v>0</v>
      </c>
      <c r="I214" s="78">
        <v>1.09E-2</v>
      </c>
      <c r="J214" s="78">
        <v>2.8899999999999999E-2</v>
      </c>
      <c r="K214" s="79">
        <v>27.963999999999999</v>
      </c>
      <c r="L214" s="79">
        <v>37.072000000000003</v>
      </c>
      <c r="M214" s="79">
        <v>0</v>
      </c>
      <c r="N214" s="79">
        <v>65.036000000000001</v>
      </c>
      <c r="O214" s="1">
        <v>29.858999999999998</v>
      </c>
      <c r="P214" s="80">
        <v>5.9720000000000004</v>
      </c>
      <c r="Q214" s="81">
        <v>99</v>
      </c>
      <c r="R214" s="80">
        <v>59.4</v>
      </c>
      <c r="S214" s="20">
        <v>4275.9089999999997</v>
      </c>
      <c r="T214" s="20">
        <v>4208.4210000000003</v>
      </c>
      <c r="U214" s="20">
        <v>4160.7950000000001</v>
      </c>
      <c r="V214" s="21">
        <v>4215.0420000000004</v>
      </c>
      <c r="W214" s="21">
        <v>130.40799999999999</v>
      </c>
      <c r="X214" s="21">
        <v>130.40799999999999</v>
      </c>
      <c r="Y214" s="21">
        <v>4345.45</v>
      </c>
      <c r="Z214" s="45">
        <v>1.1000000000000001</v>
      </c>
      <c r="AA214" s="1">
        <v>2797.2530000000002</v>
      </c>
      <c r="AB214" s="82">
        <v>2111025.35</v>
      </c>
      <c r="AD214" s="75"/>
      <c r="AE214" s="21"/>
    </row>
    <row r="215" spans="1:31" x14ac:dyDescent="0.2">
      <c r="A215" s="38">
        <v>125239452</v>
      </c>
      <c r="B215" s="39" t="s">
        <v>523</v>
      </c>
      <c r="C215" s="39" t="s">
        <v>511</v>
      </c>
      <c r="D215" s="40">
        <v>61094</v>
      </c>
      <c r="E215" s="41">
        <v>35910</v>
      </c>
      <c r="F215" s="76">
        <v>1.1063000000000001</v>
      </c>
      <c r="G215" s="23">
        <v>-8.3117999999999999</v>
      </c>
      <c r="H215" s="77">
        <v>0</v>
      </c>
      <c r="I215" s="78">
        <v>0.18970000000000001</v>
      </c>
      <c r="J215" s="78">
        <v>0.2387</v>
      </c>
      <c r="K215" s="79">
        <v>1468.9090000000001</v>
      </c>
      <c r="L215" s="79">
        <v>924.16600000000005</v>
      </c>
      <c r="M215" s="79">
        <v>0</v>
      </c>
      <c r="N215" s="79">
        <v>2393.0749999999998</v>
      </c>
      <c r="O215" s="1">
        <v>823.53200000000004</v>
      </c>
      <c r="P215" s="80">
        <v>164.70599999999999</v>
      </c>
      <c r="Q215" s="81">
        <v>1741</v>
      </c>
      <c r="R215" s="80">
        <v>1044.5999999999999</v>
      </c>
      <c r="S215" s="20">
        <v>12905.548000000001</v>
      </c>
      <c r="T215" s="20">
        <v>12867.096</v>
      </c>
      <c r="U215" s="20">
        <v>13125.380999999999</v>
      </c>
      <c r="V215" s="21">
        <v>12966.008</v>
      </c>
      <c r="W215" s="21">
        <v>3602.3809999999999</v>
      </c>
      <c r="X215" s="21">
        <v>3602.3809999999999</v>
      </c>
      <c r="Y215" s="21">
        <v>16568.388999999999</v>
      </c>
      <c r="Z215" s="45">
        <v>1.5</v>
      </c>
      <c r="AA215" s="1">
        <v>27494.413</v>
      </c>
      <c r="AB215" s="82">
        <v>20749429.120000001</v>
      </c>
      <c r="AD215" s="75"/>
      <c r="AE215" s="21"/>
    </row>
    <row r="216" spans="1:31" x14ac:dyDescent="0.2">
      <c r="A216" s="38">
        <v>125239603</v>
      </c>
      <c r="B216" s="39" t="s">
        <v>524</v>
      </c>
      <c r="C216" s="39" t="s">
        <v>511</v>
      </c>
      <c r="D216" s="40">
        <v>129625</v>
      </c>
      <c r="E216" s="41">
        <v>8275</v>
      </c>
      <c r="F216" s="76">
        <v>0.52139999999999997</v>
      </c>
      <c r="G216" s="23">
        <v>-2.0861000000000001</v>
      </c>
      <c r="H216" s="77">
        <v>0</v>
      </c>
      <c r="I216" s="78">
        <v>2.5399999999999999E-2</v>
      </c>
      <c r="J216" s="78">
        <v>6.1100000000000002E-2</v>
      </c>
      <c r="K216" s="79">
        <v>54.192999999999998</v>
      </c>
      <c r="L216" s="79">
        <v>65.180999999999997</v>
      </c>
      <c r="M216" s="79">
        <v>0</v>
      </c>
      <c r="N216" s="79">
        <v>119.374</v>
      </c>
      <c r="O216" s="1">
        <v>33.524000000000001</v>
      </c>
      <c r="P216" s="80">
        <v>6.7050000000000001</v>
      </c>
      <c r="Q216" s="81">
        <v>36</v>
      </c>
      <c r="R216" s="80">
        <v>21.6</v>
      </c>
      <c r="S216" s="20">
        <v>3555.9549999999999</v>
      </c>
      <c r="T216" s="20">
        <v>3637.9720000000002</v>
      </c>
      <c r="U216" s="20">
        <v>3621.18</v>
      </c>
      <c r="V216" s="21">
        <v>3605.0360000000001</v>
      </c>
      <c r="W216" s="21">
        <v>147.679</v>
      </c>
      <c r="X216" s="21">
        <v>147.679</v>
      </c>
      <c r="Y216" s="21">
        <v>3752.7150000000001</v>
      </c>
      <c r="Z216" s="45">
        <v>0.97</v>
      </c>
      <c r="AA216" s="1">
        <v>1897.9659999999999</v>
      </c>
      <c r="AB216" s="82">
        <v>1432353.22</v>
      </c>
      <c r="AD216" s="75"/>
      <c r="AE216" s="21"/>
    </row>
    <row r="217" spans="1:31" x14ac:dyDescent="0.2">
      <c r="A217" s="38">
        <v>125239652</v>
      </c>
      <c r="B217" s="39" t="s">
        <v>525</v>
      </c>
      <c r="C217" s="39" t="s">
        <v>511</v>
      </c>
      <c r="D217" s="40">
        <v>56623</v>
      </c>
      <c r="E217" s="41">
        <v>17000</v>
      </c>
      <c r="F217" s="76">
        <v>1.1936</v>
      </c>
      <c r="G217" s="23">
        <v>-5.9637000000000002</v>
      </c>
      <c r="H217" s="77">
        <v>0</v>
      </c>
      <c r="I217" s="78">
        <v>0.2606</v>
      </c>
      <c r="J217" s="78">
        <v>0.19259999999999999</v>
      </c>
      <c r="K217" s="79">
        <v>874.22799999999995</v>
      </c>
      <c r="L217" s="79">
        <v>323.05500000000001</v>
      </c>
      <c r="M217" s="79">
        <v>0</v>
      </c>
      <c r="N217" s="79">
        <v>1197.2829999999999</v>
      </c>
      <c r="O217" s="1">
        <v>882.04399999999998</v>
      </c>
      <c r="P217" s="80">
        <v>176.40899999999999</v>
      </c>
      <c r="Q217" s="81">
        <v>210</v>
      </c>
      <c r="R217" s="80">
        <v>126</v>
      </c>
      <c r="S217" s="20">
        <v>5591.125</v>
      </c>
      <c r="T217" s="20">
        <v>5593.1940000000004</v>
      </c>
      <c r="U217" s="20">
        <v>5719.6139999999996</v>
      </c>
      <c r="V217" s="21">
        <v>5634.6440000000002</v>
      </c>
      <c r="W217" s="21">
        <v>1499.692</v>
      </c>
      <c r="X217" s="21">
        <v>1499.692</v>
      </c>
      <c r="Y217" s="21">
        <v>7134.3360000000002</v>
      </c>
      <c r="Z217" s="45">
        <v>1.59</v>
      </c>
      <c r="AA217" s="1">
        <v>13539.714</v>
      </c>
      <c r="AB217" s="82">
        <v>10218124.529999999</v>
      </c>
      <c r="AD217" s="75"/>
      <c r="AE217" s="21"/>
    </row>
    <row r="218" spans="1:31" x14ac:dyDescent="0.2">
      <c r="A218" s="38">
        <v>109243503</v>
      </c>
      <c r="B218" s="39" t="s">
        <v>205</v>
      </c>
      <c r="C218" s="39" t="s">
        <v>206</v>
      </c>
      <c r="D218" s="40">
        <v>49759</v>
      </c>
      <c r="E218" s="41">
        <v>1849</v>
      </c>
      <c r="F218" s="76">
        <v>1.3583000000000001</v>
      </c>
      <c r="G218" s="23">
        <v>0.9335</v>
      </c>
      <c r="H218" s="77">
        <v>97.454999999999998</v>
      </c>
      <c r="I218" s="78">
        <v>0.25</v>
      </c>
      <c r="J218" s="78">
        <v>0.1956</v>
      </c>
      <c r="K218" s="79">
        <v>81.021000000000001</v>
      </c>
      <c r="L218" s="79">
        <v>31.695</v>
      </c>
      <c r="M218" s="79">
        <v>0</v>
      </c>
      <c r="N218" s="79">
        <v>112.71599999999999</v>
      </c>
      <c r="O218" s="1">
        <v>8.6639999999999997</v>
      </c>
      <c r="P218" s="80">
        <v>1.7330000000000001</v>
      </c>
      <c r="Q218" s="81">
        <v>0</v>
      </c>
      <c r="R218" s="80">
        <v>0</v>
      </c>
      <c r="S218" s="20">
        <v>540.14</v>
      </c>
      <c r="T218" s="20">
        <v>552.02800000000002</v>
      </c>
      <c r="U218" s="20">
        <v>556.52800000000002</v>
      </c>
      <c r="V218" s="21">
        <v>549.56500000000005</v>
      </c>
      <c r="W218" s="21">
        <v>114.449</v>
      </c>
      <c r="X218" s="21">
        <v>211.904</v>
      </c>
      <c r="Y218" s="21">
        <v>761.46900000000005</v>
      </c>
      <c r="Z218" s="45">
        <v>1.0900000000000001</v>
      </c>
      <c r="AA218" s="1">
        <v>1127.3910000000001</v>
      </c>
      <c r="AB218" s="82">
        <v>850817.21</v>
      </c>
      <c r="AD218" s="75"/>
      <c r="AE218" s="21"/>
    </row>
    <row r="219" spans="1:31" x14ac:dyDescent="0.2">
      <c r="A219" s="38">
        <v>109246003</v>
      </c>
      <c r="B219" s="39" t="s">
        <v>207</v>
      </c>
      <c r="C219" s="39" t="s">
        <v>206</v>
      </c>
      <c r="D219" s="40">
        <v>57992</v>
      </c>
      <c r="E219" s="41">
        <v>2878</v>
      </c>
      <c r="F219" s="76">
        <v>1.1655</v>
      </c>
      <c r="G219" s="23">
        <v>0.90539999999999998</v>
      </c>
      <c r="H219" s="77">
        <v>106.943</v>
      </c>
      <c r="I219" s="78">
        <v>5.8099999999999999E-2</v>
      </c>
      <c r="J219" s="78">
        <v>0.19739999999999999</v>
      </c>
      <c r="K219" s="79">
        <v>27.782</v>
      </c>
      <c r="L219" s="79">
        <v>47.197000000000003</v>
      </c>
      <c r="M219" s="79">
        <v>0</v>
      </c>
      <c r="N219" s="79">
        <v>74.978999999999999</v>
      </c>
      <c r="O219" s="1">
        <v>25.868000000000002</v>
      </c>
      <c r="P219" s="80">
        <v>5.1740000000000004</v>
      </c>
      <c r="Q219" s="81">
        <v>0</v>
      </c>
      <c r="R219" s="80">
        <v>0</v>
      </c>
      <c r="S219" s="20">
        <v>796.971</v>
      </c>
      <c r="T219" s="20">
        <v>794.56200000000001</v>
      </c>
      <c r="U219" s="20">
        <v>813.42600000000004</v>
      </c>
      <c r="V219" s="21">
        <v>801.65300000000002</v>
      </c>
      <c r="W219" s="21">
        <v>80.153000000000006</v>
      </c>
      <c r="X219" s="21">
        <v>187.096</v>
      </c>
      <c r="Y219" s="21">
        <v>988.74900000000002</v>
      </c>
      <c r="Z219" s="45">
        <v>0.97</v>
      </c>
      <c r="AA219" s="1">
        <v>1117.8150000000001</v>
      </c>
      <c r="AB219" s="82">
        <v>843590.41</v>
      </c>
      <c r="AD219" s="75"/>
      <c r="AE219" s="21"/>
    </row>
    <row r="220" spans="1:31" x14ac:dyDescent="0.2">
      <c r="A220" s="38">
        <v>109248003</v>
      </c>
      <c r="B220" s="39" t="s">
        <v>208</v>
      </c>
      <c r="C220" s="39" t="s">
        <v>206</v>
      </c>
      <c r="D220" s="40">
        <v>59395</v>
      </c>
      <c r="E220" s="41">
        <v>8231</v>
      </c>
      <c r="F220" s="76">
        <v>1.1378999999999999</v>
      </c>
      <c r="G220" s="23">
        <v>0.79500000000000004</v>
      </c>
      <c r="H220" s="77">
        <v>45.222999999999999</v>
      </c>
      <c r="I220" s="78">
        <v>9.1800000000000007E-2</v>
      </c>
      <c r="J220" s="78">
        <v>0.11260000000000001</v>
      </c>
      <c r="K220" s="79">
        <v>105.93</v>
      </c>
      <c r="L220" s="79">
        <v>64.965999999999994</v>
      </c>
      <c r="M220" s="79">
        <v>0</v>
      </c>
      <c r="N220" s="79">
        <v>170.89599999999999</v>
      </c>
      <c r="O220" s="1">
        <v>38.265999999999991</v>
      </c>
      <c r="P220" s="80">
        <v>7.6529999999999996</v>
      </c>
      <c r="Q220" s="81">
        <v>0</v>
      </c>
      <c r="R220" s="80">
        <v>0</v>
      </c>
      <c r="S220" s="20">
        <v>1923.204</v>
      </c>
      <c r="T220" s="20">
        <v>1939.722</v>
      </c>
      <c r="U220" s="20">
        <v>2020.473</v>
      </c>
      <c r="V220" s="21">
        <v>1961.133</v>
      </c>
      <c r="W220" s="21">
        <v>178.54900000000001</v>
      </c>
      <c r="X220" s="21">
        <v>223.77199999999999</v>
      </c>
      <c r="Y220" s="21">
        <v>2184.9050000000002</v>
      </c>
      <c r="Z220" s="45">
        <v>0.66</v>
      </c>
      <c r="AA220" s="1">
        <v>1640.894</v>
      </c>
      <c r="AB220" s="82">
        <v>1238346.6299999999</v>
      </c>
      <c r="AD220" s="75"/>
      <c r="AE220" s="21"/>
    </row>
    <row r="221" spans="1:31" x14ac:dyDescent="0.2">
      <c r="A221" s="38">
        <v>105251453</v>
      </c>
      <c r="B221" s="39" t="s">
        <v>108</v>
      </c>
      <c r="C221" s="39" t="s">
        <v>109</v>
      </c>
      <c r="D221" s="40">
        <v>48521</v>
      </c>
      <c r="E221" s="41">
        <v>5755</v>
      </c>
      <c r="F221" s="76">
        <v>1.3929</v>
      </c>
      <c r="G221" s="23">
        <v>0.7802</v>
      </c>
      <c r="H221" s="77">
        <v>19.619</v>
      </c>
      <c r="I221" s="78">
        <v>0.31969999999999998</v>
      </c>
      <c r="J221" s="78">
        <v>0.1125</v>
      </c>
      <c r="K221" s="79">
        <v>361.63799999999998</v>
      </c>
      <c r="L221" s="79">
        <v>63.628999999999998</v>
      </c>
      <c r="M221" s="79">
        <v>180.81899999999999</v>
      </c>
      <c r="N221" s="79">
        <v>606.08600000000001</v>
      </c>
      <c r="O221" s="1">
        <v>76.245000000000005</v>
      </c>
      <c r="P221" s="80">
        <v>15.249000000000001</v>
      </c>
      <c r="Q221" s="81">
        <v>1</v>
      </c>
      <c r="R221" s="80">
        <v>0.6</v>
      </c>
      <c r="S221" s="20">
        <v>1885.3</v>
      </c>
      <c r="T221" s="20">
        <v>1890.318</v>
      </c>
      <c r="U221" s="20">
        <v>1992.047</v>
      </c>
      <c r="V221" s="21">
        <v>1922.5550000000001</v>
      </c>
      <c r="W221" s="21">
        <v>621.93499999999995</v>
      </c>
      <c r="X221" s="21">
        <v>641.55399999999997</v>
      </c>
      <c r="Y221" s="21">
        <v>2564.1089999999999</v>
      </c>
      <c r="Z221" s="45">
        <v>1.19</v>
      </c>
      <c r="AA221" s="1">
        <v>4250.1409999999996</v>
      </c>
      <c r="AB221" s="82">
        <v>3207487.99</v>
      </c>
      <c r="AD221" s="75"/>
      <c r="AE221" s="21"/>
    </row>
    <row r="222" spans="1:31" x14ac:dyDescent="0.2">
      <c r="A222" s="38">
        <v>105252602</v>
      </c>
      <c r="B222" s="39" t="s">
        <v>110</v>
      </c>
      <c r="C222" s="39" t="s">
        <v>109</v>
      </c>
      <c r="D222" s="40">
        <v>40201</v>
      </c>
      <c r="E222" s="41">
        <v>38992</v>
      </c>
      <c r="F222" s="76">
        <v>1.6812</v>
      </c>
      <c r="G222" s="23">
        <v>-2.8733</v>
      </c>
      <c r="H222" s="77">
        <v>0</v>
      </c>
      <c r="I222" s="78">
        <v>0.34749999999999998</v>
      </c>
      <c r="J222" s="78">
        <v>0.27739999999999998</v>
      </c>
      <c r="K222" s="79">
        <v>2571.6779999999999</v>
      </c>
      <c r="L222" s="79">
        <v>1026.451</v>
      </c>
      <c r="M222" s="79">
        <v>1285.8389999999999</v>
      </c>
      <c r="N222" s="79">
        <v>4883.9679999999998</v>
      </c>
      <c r="O222" s="1">
        <v>2416.9139999999998</v>
      </c>
      <c r="P222" s="80">
        <v>483.38299999999998</v>
      </c>
      <c r="Q222" s="81">
        <v>1111</v>
      </c>
      <c r="R222" s="80">
        <v>666.6</v>
      </c>
      <c r="S222" s="20">
        <v>12334.184999999999</v>
      </c>
      <c r="T222" s="20">
        <v>12478.097</v>
      </c>
      <c r="U222" s="20">
        <v>12597.101000000001</v>
      </c>
      <c r="V222" s="21">
        <v>12469.794</v>
      </c>
      <c r="W222" s="21">
        <v>6033.951</v>
      </c>
      <c r="X222" s="21">
        <v>6033.951</v>
      </c>
      <c r="Y222" s="21">
        <v>18503.744999999999</v>
      </c>
      <c r="Z222" s="45">
        <v>1.48</v>
      </c>
      <c r="AA222" s="1">
        <v>46040.574000000001</v>
      </c>
      <c r="AB222" s="82">
        <v>34745809.149999999</v>
      </c>
      <c r="AD222" s="75"/>
      <c r="AE222" s="21"/>
    </row>
    <row r="223" spans="1:31" x14ac:dyDescent="0.2">
      <c r="A223" s="38">
        <v>105253303</v>
      </c>
      <c r="B223" s="39" t="s">
        <v>111</v>
      </c>
      <c r="C223" s="39" t="s">
        <v>109</v>
      </c>
      <c r="D223" s="40">
        <v>94009</v>
      </c>
      <c r="E223" s="41">
        <v>3854</v>
      </c>
      <c r="F223" s="76">
        <v>0.71889999999999998</v>
      </c>
      <c r="G223" s="23">
        <v>0.50249999999999995</v>
      </c>
      <c r="H223" s="77">
        <v>0</v>
      </c>
      <c r="I223" s="78">
        <v>7.9299999999999995E-2</v>
      </c>
      <c r="J223" s="78">
        <v>7.5899999999999995E-2</v>
      </c>
      <c r="K223" s="79">
        <v>87.989000000000004</v>
      </c>
      <c r="L223" s="79">
        <v>42.107999999999997</v>
      </c>
      <c r="M223" s="79">
        <v>0</v>
      </c>
      <c r="N223" s="79">
        <v>130.09700000000001</v>
      </c>
      <c r="O223" s="1">
        <v>31.852000000000004</v>
      </c>
      <c r="P223" s="80">
        <v>6.37</v>
      </c>
      <c r="Q223" s="81">
        <v>29</v>
      </c>
      <c r="R223" s="80">
        <v>17.399999999999999</v>
      </c>
      <c r="S223" s="20">
        <v>1849.2819999999999</v>
      </c>
      <c r="T223" s="20">
        <v>1815.5070000000001</v>
      </c>
      <c r="U223" s="20">
        <v>1802.56</v>
      </c>
      <c r="V223" s="21">
        <v>1822.45</v>
      </c>
      <c r="W223" s="21">
        <v>153.86699999999999</v>
      </c>
      <c r="X223" s="21">
        <v>153.86699999999999</v>
      </c>
      <c r="Y223" s="21">
        <v>1976.317</v>
      </c>
      <c r="Z223" s="45">
        <v>1.2</v>
      </c>
      <c r="AA223" s="1">
        <v>1704.9290000000001</v>
      </c>
      <c r="AB223" s="82">
        <v>1286672.44</v>
      </c>
      <c r="AD223" s="75"/>
      <c r="AE223" s="21"/>
    </row>
    <row r="224" spans="1:31" x14ac:dyDescent="0.2">
      <c r="A224" s="38">
        <v>105253553</v>
      </c>
      <c r="B224" s="39" t="s">
        <v>112</v>
      </c>
      <c r="C224" s="39" t="s">
        <v>109</v>
      </c>
      <c r="D224" s="40">
        <v>66969</v>
      </c>
      <c r="E224" s="41">
        <v>5841</v>
      </c>
      <c r="F224" s="76">
        <v>1.0092000000000001</v>
      </c>
      <c r="G224" s="23">
        <v>0.7137</v>
      </c>
      <c r="H224" s="77">
        <v>0</v>
      </c>
      <c r="I224" s="78">
        <v>0.22270000000000001</v>
      </c>
      <c r="J224" s="78">
        <v>0.1348</v>
      </c>
      <c r="K224" s="79">
        <v>273.04599999999999</v>
      </c>
      <c r="L224" s="79">
        <v>82.637</v>
      </c>
      <c r="M224" s="79">
        <v>0</v>
      </c>
      <c r="N224" s="79">
        <v>355.68299999999999</v>
      </c>
      <c r="O224" s="1">
        <v>67.940999999999988</v>
      </c>
      <c r="P224" s="80">
        <v>13.587999999999999</v>
      </c>
      <c r="Q224" s="81">
        <v>10</v>
      </c>
      <c r="R224" s="80">
        <v>6</v>
      </c>
      <c r="S224" s="20">
        <v>2043.45</v>
      </c>
      <c r="T224" s="20">
        <v>2061.1869999999999</v>
      </c>
      <c r="U224" s="20">
        <v>2142.5749999999998</v>
      </c>
      <c r="V224" s="21">
        <v>2082.404</v>
      </c>
      <c r="W224" s="21">
        <v>375.27100000000002</v>
      </c>
      <c r="X224" s="21">
        <v>375.27100000000002</v>
      </c>
      <c r="Y224" s="21">
        <v>2457.6750000000002</v>
      </c>
      <c r="Z224" s="45">
        <v>1.05</v>
      </c>
      <c r="AA224" s="1">
        <v>2604.3000000000002</v>
      </c>
      <c r="AB224" s="82">
        <v>1965407.96</v>
      </c>
      <c r="AD224" s="75"/>
      <c r="AE224" s="21"/>
    </row>
    <row r="225" spans="1:31" x14ac:dyDescent="0.2">
      <c r="A225" s="38">
        <v>105253903</v>
      </c>
      <c r="B225" s="39" t="s">
        <v>113</v>
      </c>
      <c r="C225" s="39" t="s">
        <v>109</v>
      </c>
      <c r="D225" s="40">
        <v>65000</v>
      </c>
      <c r="E225" s="41">
        <v>6218</v>
      </c>
      <c r="F225" s="76">
        <v>1.0398000000000001</v>
      </c>
      <c r="G225" s="23">
        <v>0.71430000000000005</v>
      </c>
      <c r="H225" s="77">
        <v>0</v>
      </c>
      <c r="I225" s="78">
        <v>0.1138</v>
      </c>
      <c r="J225" s="78">
        <v>0.1404</v>
      </c>
      <c r="K225" s="79">
        <v>148.935</v>
      </c>
      <c r="L225" s="79">
        <v>91.873999999999995</v>
      </c>
      <c r="M225" s="79">
        <v>0</v>
      </c>
      <c r="N225" s="79">
        <v>240.809</v>
      </c>
      <c r="O225" s="1">
        <v>74.784000000000006</v>
      </c>
      <c r="P225" s="80">
        <v>14.957000000000001</v>
      </c>
      <c r="Q225" s="81">
        <v>9</v>
      </c>
      <c r="R225" s="80">
        <v>5.4</v>
      </c>
      <c r="S225" s="20">
        <v>2181.2460000000001</v>
      </c>
      <c r="T225" s="20">
        <v>1994.2439999999999</v>
      </c>
      <c r="U225" s="20">
        <v>2134.6790000000001</v>
      </c>
      <c r="V225" s="21">
        <v>2103.39</v>
      </c>
      <c r="W225" s="21">
        <v>261.166</v>
      </c>
      <c r="X225" s="21">
        <v>261.166</v>
      </c>
      <c r="Y225" s="21">
        <v>2364.556</v>
      </c>
      <c r="Z225" s="45">
        <v>0.83</v>
      </c>
      <c r="AA225" s="1">
        <v>2040.692</v>
      </c>
      <c r="AB225" s="82">
        <v>1540065.39</v>
      </c>
      <c r="AD225" s="75"/>
      <c r="AE225" s="21"/>
    </row>
    <row r="226" spans="1:31" x14ac:dyDescent="0.2">
      <c r="A226" s="38">
        <v>105254053</v>
      </c>
      <c r="B226" s="39" t="s">
        <v>114</v>
      </c>
      <c r="C226" s="39" t="s">
        <v>109</v>
      </c>
      <c r="D226" s="40">
        <v>65581</v>
      </c>
      <c r="E226" s="41">
        <v>4575</v>
      </c>
      <c r="F226" s="76">
        <v>1.0306</v>
      </c>
      <c r="G226" s="23">
        <v>0.62070000000000003</v>
      </c>
      <c r="H226" s="77">
        <v>0</v>
      </c>
      <c r="I226" s="78">
        <v>0.1535</v>
      </c>
      <c r="J226" s="78">
        <v>0.22650000000000001</v>
      </c>
      <c r="K226" s="79">
        <v>143.881</v>
      </c>
      <c r="L226" s="79">
        <v>106.15300000000001</v>
      </c>
      <c r="M226" s="79">
        <v>0</v>
      </c>
      <c r="N226" s="79">
        <v>250.03399999999999</v>
      </c>
      <c r="O226" s="1">
        <v>29.47</v>
      </c>
      <c r="P226" s="80">
        <v>5.8940000000000001</v>
      </c>
      <c r="Q226" s="81">
        <v>3</v>
      </c>
      <c r="R226" s="80">
        <v>1.8</v>
      </c>
      <c r="S226" s="20">
        <v>1562.2270000000001</v>
      </c>
      <c r="T226" s="20">
        <v>1579.78</v>
      </c>
      <c r="U226" s="20">
        <v>1633.731</v>
      </c>
      <c r="V226" s="21">
        <v>1591.913</v>
      </c>
      <c r="W226" s="21">
        <v>257.72800000000001</v>
      </c>
      <c r="X226" s="21">
        <v>257.72800000000001</v>
      </c>
      <c r="Y226" s="21">
        <v>1849.6410000000001</v>
      </c>
      <c r="Z226" s="45">
        <v>1.1000000000000001</v>
      </c>
      <c r="AA226" s="1">
        <v>2096.864</v>
      </c>
      <c r="AB226" s="82">
        <v>1582457.17</v>
      </c>
      <c r="AD226" s="75"/>
      <c r="AE226" s="21"/>
    </row>
    <row r="227" spans="1:31" x14ac:dyDescent="0.2">
      <c r="A227" s="38">
        <v>105254353</v>
      </c>
      <c r="B227" s="39" t="s">
        <v>115</v>
      </c>
      <c r="C227" s="39" t="s">
        <v>109</v>
      </c>
      <c r="D227" s="40">
        <v>69250</v>
      </c>
      <c r="E227" s="41">
        <v>6002</v>
      </c>
      <c r="F227" s="76">
        <v>0.97599999999999998</v>
      </c>
      <c r="G227" s="23">
        <v>0.48159999999999997</v>
      </c>
      <c r="H227" s="77">
        <v>0</v>
      </c>
      <c r="I227" s="78">
        <v>0.10929999999999999</v>
      </c>
      <c r="J227" s="78">
        <v>0.16070000000000001</v>
      </c>
      <c r="K227" s="79">
        <v>135.929</v>
      </c>
      <c r="L227" s="79">
        <v>99.926000000000002</v>
      </c>
      <c r="M227" s="79">
        <v>0</v>
      </c>
      <c r="N227" s="79">
        <v>235.85499999999999</v>
      </c>
      <c r="O227" s="1">
        <v>47.160000000000004</v>
      </c>
      <c r="P227" s="80">
        <v>9.4320000000000004</v>
      </c>
      <c r="Q227" s="81">
        <v>29</v>
      </c>
      <c r="R227" s="80">
        <v>17.399999999999999</v>
      </c>
      <c r="S227" s="20">
        <v>2072.723</v>
      </c>
      <c r="T227" s="20">
        <v>2089.6390000000001</v>
      </c>
      <c r="U227" s="20">
        <v>2154.5520000000001</v>
      </c>
      <c r="V227" s="21">
        <v>2105.6379999999999</v>
      </c>
      <c r="W227" s="21">
        <v>262.68700000000001</v>
      </c>
      <c r="X227" s="21">
        <v>262.68700000000001</v>
      </c>
      <c r="Y227" s="21">
        <v>2368.3249999999998</v>
      </c>
      <c r="Z227" s="45">
        <v>1.03</v>
      </c>
      <c r="AA227" s="1">
        <v>2380.83</v>
      </c>
      <c r="AB227" s="82">
        <v>1796760.07</v>
      </c>
      <c r="AD227" s="75"/>
      <c r="AE227" s="21"/>
    </row>
    <row r="228" spans="1:31" x14ac:dyDescent="0.2">
      <c r="A228" s="38">
        <v>105256553</v>
      </c>
      <c r="B228" s="39" t="s">
        <v>116</v>
      </c>
      <c r="C228" s="39" t="s">
        <v>109</v>
      </c>
      <c r="D228" s="40">
        <v>54203</v>
      </c>
      <c r="E228" s="41">
        <v>2845</v>
      </c>
      <c r="F228" s="76">
        <v>1.2468999999999999</v>
      </c>
      <c r="G228" s="23">
        <v>-1.7950999999999999</v>
      </c>
      <c r="H228" s="77">
        <v>0</v>
      </c>
      <c r="I228" s="78">
        <v>0.32529999999999998</v>
      </c>
      <c r="J228" s="78">
        <v>0.25540000000000002</v>
      </c>
      <c r="K228" s="79">
        <v>221.715</v>
      </c>
      <c r="L228" s="79">
        <v>87.037000000000006</v>
      </c>
      <c r="M228" s="79">
        <v>110.857</v>
      </c>
      <c r="N228" s="79">
        <v>419.60899999999998</v>
      </c>
      <c r="O228" s="1">
        <v>52.381999999999998</v>
      </c>
      <c r="P228" s="80">
        <v>10.476000000000001</v>
      </c>
      <c r="Q228" s="81">
        <v>30</v>
      </c>
      <c r="R228" s="80">
        <v>18</v>
      </c>
      <c r="S228" s="20">
        <v>1135.951</v>
      </c>
      <c r="T228" s="20">
        <v>1183.7760000000001</v>
      </c>
      <c r="U228" s="20">
        <v>1238.3889999999999</v>
      </c>
      <c r="V228" s="21">
        <v>1186.039</v>
      </c>
      <c r="W228" s="21">
        <v>448.08499999999998</v>
      </c>
      <c r="X228" s="21">
        <v>448.08499999999998</v>
      </c>
      <c r="Y228" s="21">
        <v>1634.124</v>
      </c>
      <c r="Z228" s="45">
        <v>1.6</v>
      </c>
      <c r="AA228" s="1">
        <v>3260.143</v>
      </c>
      <c r="AB228" s="82">
        <v>2460358.2599999998</v>
      </c>
      <c r="AD228" s="75"/>
      <c r="AE228" s="21"/>
    </row>
    <row r="229" spans="1:31" x14ac:dyDescent="0.2">
      <c r="A229" s="38">
        <v>105257602</v>
      </c>
      <c r="B229" s="39" t="s">
        <v>117</v>
      </c>
      <c r="C229" s="39" t="s">
        <v>109</v>
      </c>
      <c r="D229" s="40">
        <v>71762</v>
      </c>
      <c r="E229" s="41">
        <v>23110</v>
      </c>
      <c r="F229" s="76">
        <v>0.94179999999999997</v>
      </c>
      <c r="G229" s="23">
        <v>-0.61970000000000003</v>
      </c>
      <c r="H229" s="77">
        <v>0</v>
      </c>
      <c r="I229" s="78">
        <v>6.1600000000000002E-2</v>
      </c>
      <c r="J229" s="78">
        <v>0.1085</v>
      </c>
      <c r="K229" s="79">
        <v>236.23599999999999</v>
      </c>
      <c r="L229" s="79">
        <v>208.04900000000001</v>
      </c>
      <c r="M229" s="79">
        <v>0</v>
      </c>
      <c r="N229" s="79">
        <v>444.28500000000003</v>
      </c>
      <c r="O229" s="1">
        <v>259.84000000000003</v>
      </c>
      <c r="P229" s="80">
        <v>51.968000000000004</v>
      </c>
      <c r="Q229" s="81">
        <v>197</v>
      </c>
      <c r="R229" s="80">
        <v>118.2</v>
      </c>
      <c r="S229" s="20">
        <v>6391.6679999999997</v>
      </c>
      <c r="T229" s="20">
        <v>6384.5159999999996</v>
      </c>
      <c r="U229" s="20">
        <v>6585.0870000000004</v>
      </c>
      <c r="V229" s="21">
        <v>6453.7569999999996</v>
      </c>
      <c r="W229" s="21">
        <v>614.45299999999997</v>
      </c>
      <c r="X229" s="21">
        <v>614.45299999999997</v>
      </c>
      <c r="Y229" s="21">
        <v>7068.21</v>
      </c>
      <c r="Z229" s="45">
        <v>0.85</v>
      </c>
      <c r="AA229" s="1">
        <v>5658.3140000000003</v>
      </c>
      <c r="AB229" s="82">
        <v>4270205.2</v>
      </c>
      <c r="AD229" s="75"/>
      <c r="AE229" s="21"/>
    </row>
    <row r="230" spans="1:31" x14ac:dyDescent="0.2">
      <c r="A230" s="38">
        <v>105258303</v>
      </c>
      <c r="B230" s="39" t="s">
        <v>118</v>
      </c>
      <c r="C230" s="39" t="s">
        <v>109</v>
      </c>
      <c r="D230" s="40">
        <v>63877</v>
      </c>
      <c r="E230" s="41">
        <v>4190</v>
      </c>
      <c r="F230" s="76">
        <v>1.0581</v>
      </c>
      <c r="G230" s="23">
        <v>0.65269999999999995</v>
      </c>
      <c r="H230" s="77">
        <v>0</v>
      </c>
      <c r="I230" s="78">
        <v>0.1186</v>
      </c>
      <c r="J230" s="78">
        <v>0.30620000000000003</v>
      </c>
      <c r="K230" s="79">
        <v>112.935</v>
      </c>
      <c r="L230" s="79">
        <v>145.78700000000001</v>
      </c>
      <c r="M230" s="79">
        <v>0</v>
      </c>
      <c r="N230" s="79">
        <v>258.72199999999998</v>
      </c>
      <c r="O230" s="1">
        <v>54.591999999999999</v>
      </c>
      <c r="P230" s="80">
        <v>10.917999999999999</v>
      </c>
      <c r="Q230" s="81">
        <v>3</v>
      </c>
      <c r="R230" s="80">
        <v>1.8</v>
      </c>
      <c r="S230" s="20">
        <v>1587.0609999999999</v>
      </c>
      <c r="T230" s="20">
        <v>1656.0650000000001</v>
      </c>
      <c r="U230" s="20">
        <v>1679.6320000000001</v>
      </c>
      <c r="V230" s="21">
        <v>1640.9190000000001</v>
      </c>
      <c r="W230" s="21">
        <v>271.44</v>
      </c>
      <c r="X230" s="21">
        <v>271.44</v>
      </c>
      <c r="Y230" s="21">
        <v>1912.3589999999999</v>
      </c>
      <c r="Z230" s="45">
        <v>1.08</v>
      </c>
      <c r="AA230" s="1">
        <v>2185.3440000000001</v>
      </c>
      <c r="AB230" s="82">
        <v>1649231.08</v>
      </c>
      <c r="AD230" s="75"/>
      <c r="AE230" s="21"/>
    </row>
    <row r="231" spans="1:31" x14ac:dyDescent="0.2">
      <c r="A231" s="38">
        <v>105258503</v>
      </c>
      <c r="B231" s="39" t="s">
        <v>119</v>
      </c>
      <c r="C231" s="39" t="s">
        <v>109</v>
      </c>
      <c r="D231" s="40">
        <v>66839</v>
      </c>
      <c r="E231" s="41">
        <v>3623</v>
      </c>
      <c r="F231" s="76">
        <v>1.0112000000000001</v>
      </c>
      <c r="G231" s="23">
        <v>0.82369999999999999</v>
      </c>
      <c r="H231" s="77">
        <v>71.603999999999999</v>
      </c>
      <c r="I231" s="78">
        <v>8.5400000000000004E-2</v>
      </c>
      <c r="J231" s="78">
        <v>0.28000000000000003</v>
      </c>
      <c r="K231" s="79">
        <v>67.138000000000005</v>
      </c>
      <c r="L231" s="79">
        <v>110.062</v>
      </c>
      <c r="M231" s="79">
        <v>0</v>
      </c>
      <c r="N231" s="79">
        <v>177.2</v>
      </c>
      <c r="O231" s="1">
        <v>62.361999999999995</v>
      </c>
      <c r="P231" s="80">
        <v>12.472</v>
      </c>
      <c r="Q231" s="81">
        <v>7</v>
      </c>
      <c r="R231" s="80">
        <v>4.2</v>
      </c>
      <c r="S231" s="20">
        <v>1310.2660000000001</v>
      </c>
      <c r="T231" s="20">
        <v>1284.5540000000001</v>
      </c>
      <c r="U231" s="20">
        <v>1377.703</v>
      </c>
      <c r="V231" s="21">
        <v>1324.174</v>
      </c>
      <c r="W231" s="21">
        <v>193.87200000000001</v>
      </c>
      <c r="X231" s="21">
        <v>265.476</v>
      </c>
      <c r="Y231" s="21">
        <v>1589.65</v>
      </c>
      <c r="Z231" s="45">
        <v>0.84</v>
      </c>
      <c r="AA231" s="1">
        <v>1350.261</v>
      </c>
      <c r="AB231" s="82">
        <v>1019012.3</v>
      </c>
      <c r="AD231" s="75"/>
      <c r="AE231" s="21"/>
    </row>
    <row r="232" spans="1:31" x14ac:dyDescent="0.2">
      <c r="A232" s="38">
        <v>105259103</v>
      </c>
      <c r="B232" s="39" t="s">
        <v>120</v>
      </c>
      <c r="C232" s="39" t="s">
        <v>109</v>
      </c>
      <c r="D232" s="40">
        <v>51038</v>
      </c>
      <c r="E232" s="41">
        <v>2598</v>
      </c>
      <c r="F232" s="76">
        <v>1.3242</v>
      </c>
      <c r="G232" s="23">
        <v>0.83779999999999999</v>
      </c>
      <c r="H232" s="77">
        <v>72.882999999999996</v>
      </c>
      <c r="I232" s="78">
        <v>0.1244</v>
      </c>
      <c r="J232" s="78">
        <v>0.36059999999999998</v>
      </c>
      <c r="K232" s="79">
        <v>75.418000000000006</v>
      </c>
      <c r="L232" s="79">
        <v>109.30800000000001</v>
      </c>
      <c r="M232" s="79">
        <v>0</v>
      </c>
      <c r="N232" s="79">
        <v>184.726</v>
      </c>
      <c r="O232" s="1">
        <v>29.281000000000002</v>
      </c>
      <c r="P232" s="80">
        <v>5.8559999999999999</v>
      </c>
      <c r="Q232" s="81">
        <v>6</v>
      </c>
      <c r="R232" s="80">
        <v>3.6</v>
      </c>
      <c r="S232" s="20">
        <v>1010.423</v>
      </c>
      <c r="T232" s="20">
        <v>1023.913</v>
      </c>
      <c r="U232" s="20">
        <v>1029.7760000000001</v>
      </c>
      <c r="V232" s="21">
        <v>1021.371</v>
      </c>
      <c r="W232" s="21">
        <v>194.18199999999999</v>
      </c>
      <c r="X232" s="21">
        <v>267.065</v>
      </c>
      <c r="Y232" s="21">
        <v>1288.4359999999999</v>
      </c>
      <c r="Z232" s="45">
        <v>1.1100000000000001</v>
      </c>
      <c r="AA232" s="1">
        <v>1893.8230000000001</v>
      </c>
      <c r="AB232" s="82">
        <v>1429226.59</v>
      </c>
      <c r="AD232" s="75"/>
      <c r="AE232" s="21"/>
    </row>
    <row r="233" spans="1:31" x14ac:dyDescent="0.2">
      <c r="A233" s="38">
        <v>105259703</v>
      </c>
      <c r="B233" s="39" t="s">
        <v>121</v>
      </c>
      <c r="C233" s="39" t="s">
        <v>109</v>
      </c>
      <c r="D233" s="40">
        <v>70681</v>
      </c>
      <c r="E233" s="41">
        <v>3711</v>
      </c>
      <c r="F233" s="76">
        <v>0.95620000000000005</v>
      </c>
      <c r="G233" s="23">
        <v>0.83320000000000005</v>
      </c>
      <c r="H233" s="77">
        <v>85.13</v>
      </c>
      <c r="I233" s="78">
        <v>0.16889999999999999</v>
      </c>
      <c r="J233" s="78">
        <v>0.1477</v>
      </c>
      <c r="K233" s="79">
        <v>133.66399999999999</v>
      </c>
      <c r="L233" s="79">
        <v>58.442999999999998</v>
      </c>
      <c r="M233" s="79">
        <v>0</v>
      </c>
      <c r="N233" s="79">
        <v>192.107</v>
      </c>
      <c r="O233" s="1">
        <v>47.277000000000001</v>
      </c>
      <c r="P233" s="80">
        <v>9.4550000000000001</v>
      </c>
      <c r="Q233" s="81">
        <v>3</v>
      </c>
      <c r="R233" s="80">
        <v>1.8</v>
      </c>
      <c r="S233" s="20">
        <v>1318.9680000000001</v>
      </c>
      <c r="T233" s="20">
        <v>1321.991</v>
      </c>
      <c r="U233" s="20">
        <v>1326.992</v>
      </c>
      <c r="V233" s="21">
        <v>1322.65</v>
      </c>
      <c r="W233" s="21">
        <v>203.36199999999999</v>
      </c>
      <c r="X233" s="21">
        <v>288.49200000000002</v>
      </c>
      <c r="Y233" s="21">
        <v>1611.1420000000001</v>
      </c>
      <c r="Z233" s="45">
        <v>1.19</v>
      </c>
      <c r="AA233" s="1">
        <v>1833.2829999999999</v>
      </c>
      <c r="AB233" s="82">
        <v>1383538.38</v>
      </c>
      <c r="AD233" s="75"/>
      <c r="AE233" s="21"/>
    </row>
    <row r="234" spans="1:31" x14ac:dyDescent="0.2">
      <c r="A234" s="38">
        <v>101260303</v>
      </c>
      <c r="B234" s="39" t="s">
        <v>3</v>
      </c>
      <c r="C234" s="39" t="s">
        <v>4</v>
      </c>
      <c r="D234" s="40">
        <v>58872</v>
      </c>
      <c r="E234" s="41">
        <v>8826</v>
      </c>
      <c r="F234" s="76">
        <v>1.1479999999999999</v>
      </c>
      <c r="G234" s="23">
        <v>0.58560000000000001</v>
      </c>
      <c r="H234" s="77">
        <v>0</v>
      </c>
      <c r="I234" s="78">
        <v>0.22009999999999999</v>
      </c>
      <c r="J234" s="78">
        <v>0.1268</v>
      </c>
      <c r="K234" s="79">
        <v>423.084</v>
      </c>
      <c r="L234" s="79">
        <v>121.87</v>
      </c>
      <c r="M234" s="79">
        <v>0</v>
      </c>
      <c r="N234" s="79">
        <v>544.95399999999995</v>
      </c>
      <c r="O234" s="1">
        <v>135.19200000000001</v>
      </c>
      <c r="P234" s="80">
        <v>27.038</v>
      </c>
      <c r="Q234" s="81">
        <v>2</v>
      </c>
      <c r="R234" s="80">
        <v>1.2</v>
      </c>
      <c r="S234" s="20">
        <v>3203.7289999999998</v>
      </c>
      <c r="T234" s="20">
        <v>3243.223</v>
      </c>
      <c r="U234" s="20">
        <v>3360.2489999999998</v>
      </c>
      <c r="V234" s="21">
        <v>3269.067</v>
      </c>
      <c r="W234" s="21">
        <v>573.19200000000001</v>
      </c>
      <c r="X234" s="21">
        <v>573.19200000000001</v>
      </c>
      <c r="Y234" s="21">
        <v>3842.259</v>
      </c>
      <c r="Z234" s="45">
        <v>0.89</v>
      </c>
      <c r="AA234" s="1">
        <v>3925.7130000000002</v>
      </c>
      <c r="AB234" s="82">
        <v>2962649.31</v>
      </c>
      <c r="AD234" s="75"/>
      <c r="AE234" s="21"/>
    </row>
    <row r="235" spans="1:31" x14ac:dyDescent="0.2">
      <c r="A235" s="38">
        <v>101260803</v>
      </c>
      <c r="B235" s="39" t="s">
        <v>5</v>
      </c>
      <c r="C235" s="39" t="s">
        <v>4</v>
      </c>
      <c r="D235" s="40">
        <v>44205</v>
      </c>
      <c r="E235" s="41">
        <v>5073</v>
      </c>
      <c r="F235" s="76">
        <v>1.5288999999999999</v>
      </c>
      <c r="G235" s="23">
        <v>0.69440000000000002</v>
      </c>
      <c r="H235" s="77">
        <v>0</v>
      </c>
      <c r="I235" s="78">
        <v>0.3826</v>
      </c>
      <c r="J235" s="78">
        <v>9.4899999999999998E-2</v>
      </c>
      <c r="K235" s="79">
        <v>378.55900000000003</v>
      </c>
      <c r="L235" s="79">
        <v>46.948999999999998</v>
      </c>
      <c r="M235" s="79">
        <v>189.28</v>
      </c>
      <c r="N235" s="79">
        <v>614.78800000000001</v>
      </c>
      <c r="O235" s="1">
        <v>84.304000000000016</v>
      </c>
      <c r="P235" s="80">
        <v>16.861000000000001</v>
      </c>
      <c r="Q235" s="81">
        <v>3</v>
      </c>
      <c r="R235" s="80">
        <v>1.8</v>
      </c>
      <c r="S235" s="20">
        <v>1649.0640000000001</v>
      </c>
      <c r="T235" s="20">
        <v>1667.385</v>
      </c>
      <c r="U235" s="20">
        <v>1679.204</v>
      </c>
      <c r="V235" s="21">
        <v>1665.2180000000001</v>
      </c>
      <c r="W235" s="21">
        <v>633.44899999999996</v>
      </c>
      <c r="X235" s="21">
        <v>633.44899999999996</v>
      </c>
      <c r="Y235" s="21">
        <v>2298.6669999999999</v>
      </c>
      <c r="Z235" s="45">
        <v>1.23</v>
      </c>
      <c r="AA235" s="1">
        <v>4322.7510000000002</v>
      </c>
      <c r="AB235" s="82">
        <v>3262285.16</v>
      </c>
      <c r="AD235" s="75"/>
      <c r="AE235" s="21"/>
    </row>
    <row r="236" spans="1:31" x14ac:dyDescent="0.2">
      <c r="A236" s="38">
        <v>101261302</v>
      </c>
      <c r="B236" s="39" t="s">
        <v>6</v>
      </c>
      <c r="C236" s="39" t="s">
        <v>4</v>
      </c>
      <c r="D236" s="40">
        <v>52361</v>
      </c>
      <c r="E236" s="41">
        <v>13904</v>
      </c>
      <c r="F236" s="76">
        <v>1.2907999999999999</v>
      </c>
      <c r="G236" s="23">
        <v>0.51459999999999995</v>
      </c>
      <c r="H236" s="77">
        <v>0</v>
      </c>
      <c r="I236" s="78">
        <v>0.18060000000000001</v>
      </c>
      <c r="J236" s="78">
        <v>0.21659999999999999</v>
      </c>
      <c r="K236" s="79">
        <v>455.10399999999998</v>
      </c>
      <c r="L236" s="79">
        <v>272.911</v>
      </c>
      <c r="M236" s="79">
        <v>0</v>
      </c>
      <c r="N236" s="79">
        <v>728.01499999999999</v>
      </c>
      <c r="O236" s="1">
        <v>174.739</v>
      </c>
      <c r="P236" s="80">
        <v>34.948</v>
      </c>
      <c r="Q236" s="81">
        <v>5</v>
      </c>
      <c r="R236" s="80">
        <v>3</v>
      </c>
      <c r="S236" s="20">
        <v>4199.9250000000002</v>
      </c>
      <c r="T236" s="20">
        <v>4251.3140000000003</v>
      </c>
      <c r="U236" s="20">
        <v>4372.6059999999998</v>
      </c>
      <c r="V236" s="21">
        <v>4274.6149999999998</v>
      </c>
      <c r="W236" s="21">
        <v>765.96299999999997</v>
      </c>
      <c r="X236" s="21">
        <v>765.96299999999997</v>
      </c>
      <c r="Y236" s="21">
        <v>5040.5780000000004</v>
      </c>
      <c r="Z236" s="45">
        <v>0.83</v>
      </c>
      <c r="AA236" s="1">
        <v>5400.2939999999999</v>
      </c>
      <c r="AB236" s="82">
        <v>4075483.17</v>
      </c>
      <c r="AD236" s="75"/>
      <c r="AE236" s="21"/>
    </row>
    <row r="237" spans="1:31" x14ac:dyDescent="0.2">
      <c r="A237" s="38">
        <v>101262903</v>
      </c>
      <c r="B237" s="39" t="s">
        <v>7</v>
      </c>
      <c r="C237" s="39" t="s">
        <v>4</v>
      </c>
      <c r="D237" s="40">
        <v>61733</v>
      </c>
      <c r="E237" s="41">
        <v>3299</v>
      </c>
      <c r="F237" s="76">
        <v>1.0948</v>
      </c>
      <c r="G237" s="23">
        <v>0.8004</v>
      </c>
      <c r="H237" s="77">
        <v>32.000999999999998</v>
      </c>
      <c r="I237" s="78">
        <v>4.0300000000000002E-2</v>
      </c>
      <c r="J237" s="78">
        <v>0.2334</v>
      </c>
      <c r="K237" s="79">
        <v>26.315000000000001</v>
      </c>
      <c r="L237" s="79">
        <v>76.200999999999993</v>
      </c>
      <c r="M237" s="79">
        <v>0</v>
      </c>
      <c r="N237" s="79">
        <v>102.51600000000001</v>
      </c>
      <c r="O237" s="1">
        <v>55.82800000000001</v>
      </c>
      <c r="P237" s="80">
        <v>11.166</v>
      </c>
      <c r="Q237" s="81">
        <v>3</v>
      </c>
      <c r="R237" s="80">
        <v>1.8</v>
      </c>
      <c r="S237" s="20">
        <v>1088.28</v>
      </c>
      <c r="T237" s="20">
        <v>1112.2619999999999</v>
      </c>
      <c r="U237" s="20">
        <v>1140.7190000000001</v>
      </c>
      <c r="V237" s="21">
        <v>1113.7539999999999</v>
      </c>
      <c r="W237" s="21">
        <v>115.482</v>
      </c>
      <c r="X237" s="21">
        <v>147.483</v>
      </c>
      <c r="Y237" s="21">
        <v>1261.2370000000001</v>
      </c>
      <c r="Z237" s="45">
        <v>0.9</v>
      </c>
      <c r="AA237" s="1">
        <v>1242.722</v>
      </c>
      <c r="AB237" s="82">
        <v>937854.98</v>
      </c>
      <c r="AD237" s="75"/>
      <c r="AE237" s="21"/>
    </row>
    <row r="238" spans="1:31" x14ac:dyDescent="0.2">
      <c r="A238" s="38">
        <v>101264003</v>
      </c>
      <c r="B238" s="39" t="s">
        <v>8</v>
      </c>
      <c r="C238" s="39" t="s">
        <v>4</v>
      </c>
      <c r="D238" s="40">
        <v>51771</v>
      </c>
      <c r="E238" s="41">
        <v>10039</v>
      </c>
      <c r="F238" s="76">
        <v>1.3055000000000001</v>
      </c>
      <c r="G238" s="23">
        <v>0.46539999999999998</v>
      </c>
      <c r="H238" s="77">
        <v>0</v>
      </c>
      <c r="I238" s="78">
        <v>0.25769999999999998</v>
      </c>
      <c r="J238" s="78">
        <v>0.1479</v>
      </c>
      <c r="K238" s="79">
        <v>435.50900000000001</v>
      </c>
      <c r="L238" s="79">
        <v>124.974</v>
      </c>
      <c r="M238" s="79">
        <v>0</v>
      </c>
      <c r="N238" s="79">
        <v>560.48299999999995</v>
      </c>
      <c r="O238" s="1">
        <v>109.985</v>
      </c>
      <c r="P238" s="80">
        <v>21.997</v>
      </c>
      <c r="Q238" s="81">
        <v>17</v>
      </c>
      <c r="R238" s="80">
        <v>10.199999999999999</v>
      </c>
      <c r="S238" s="20">
        <v>2816.6439999999998</v>
      </c>
      <c r="T238" s="20">
        <v>2880.777</v>
      </c>
      <c r="U238" s="20">
        <v>2952.01</v>
      </c>
      <c r="V238" s="21">
        <v>2883.1439999999998</v>
      </c>
      <c r="W238" s="21">
        <v>592.67999999999995</v>
      </c>
      <c r="X238" s="21">
        <v>592.67999999999995</v>
      </c>
      <c r="Y238" s="21">
        <v>3475.8240000000001</v>
      </c>
      <c r="Z238" s="45">
        <v>1.01</v>
      </c>
      <c r="AA238" s="1">
        <v>4583.0649999999996</v>
      </c>
      <c r="AB238" s="82">
        <v>3458738.41</v>
      </c>
      <c r="AD238" s="75"/>
      <c r="AE238" s="21"/>
    </row>
    <row r="239" spans="1:31" x14ac:dyDescent="0.2">
      <c r="A239" s="38">
        <v>101268003</v>
      </c>
      <c r="B239" s="39" t="s">
        <v>9</v>
      </c>
      <c r="C239" s="39" t="s">
        <v>4</v>
      </c>
      <c r="D239" s="40">
        <v>44848</v>
      </c>
      <c r="E239" s="41">
        <v>9592</v>
      </c>
      <c r="F239" s="76">
        <v>1.5069999999999999</v>
      </c>
      <c r="G239" s="23">
        <v>0.69920000000000004</v>
      </c>
      <c r="H239" s="77">
        <v>0</v>
      </c>
      <c r="I239" s="78">
        <v>0.2445</v>
      </c>
      <c r="J239" s="78">
        <v>0.2145</v>
      </c>
      <c r="K239" s="79">
        <v>393.29700000000003</v>
      </c>
      <c r="L239" s="79">
        <v>172.52</v>
      </c>
      <c r="M239" s="79">
        <v>0</v>
      </c>
      <c r="N239" s="79">
        <v>565.81700000000001</v>
      </c>
      <c r="O239" s="1">
        <v>186.43899999999999</v>
      </c>
      <c r="P239" s="80">
        <v>37.287999999999997</v>
      </c>
      <c r="Q239" s="81">
        <v>15</v>
      </c>
      <c r="R239" s="80">
        <v>9</v>
      </c>
      <c r="S239" s="20">
        <v>2680.9580000000001</v>
      </c>
      <c r="T239" s="20">
        <v>2680.2289999999998</v>
      </c>
      <c r="U239" s="20">
        <v>2818.0129999999999</v>
      </c>
      <c r="V239" s="21">
        <v>2726.4</v>
      </c>
      <c r="W239" s="21">
        <v>612.10500000000002</v>
      </c>
      <c r="X239" s="21">
        <v>612.10500000000002</v>
      </c>
      <c r="Y239" s="21">
        <v>3338.5050000000001</v>
      </c>
      <c r="Z239" s="45">
        <v>0.97</v>
      </c>
      <c r="AA239" s="1">
        <v>4880.1930000000002</v>
      </c>
      <c r="AB239" s="82">
        <v>3682974.38</v>
      </c>
      <c r="AD239" s="75"/>
      <c r="AE239" s="21"/>
    </row>
    <row r="240" spans="1:31" x14ac:dyDescent="0.2">
      <c r="A240" s="38">
        <v>106272003</v>
      </c>
      <c r="B240" s="39" t="s">
        <v>134</v>
      </c>
      <c r="C240" s="39" t="s">
        <v>135</v>
      </c>
      <c r="D240" s="40">
        <v>45872</v>
      </c>
      <c r="E240" s="41">
        <v>2026</v>
      </c>
      <c r="F240" s="76">
        <v>1.4734</v>
      </c>
      <c r="G240" s="23">
        <v>0.95789999999999997</v>
      </c>
      <c r="H240" s="77">
        <v>107.48099999999999</v>
      </c>
      <c r="I240" s="78">
        <v>0.50439999999999996</v>
      </c>
      <c r="J240" s="78">
        <v>0.1623</v>
      </c>
      <c r="K240" s="79">
        <v>123.76600000000001</v>
      </c>
      <c r="L240" s="79">
        <v>19.911999999999999</v>
      </c>
      <c r="M240" s="79">
        <v>61.883000000000003</v>
      </c>
      <c r="N240" s="79">
        <v>205.56100000000001</v>
      </c>
      <c r="O240" s="1">
        <v>39.674000000000007</v>
      </c>
      <c r="P240" s="80">
        <v>7.9349999999999996</v>
      </c>
      <c r="Q240" s="81">
        <v>0</v>
      </c>
      <c r="R240" s="80">
        <v>0</v>
      </c>
      <c r="S240" s="20">
        <v>408.95299999999997</v>
      </c>
      <c r="T240" s="20">
        <v>420.47800000000001</v>
      </c>
      <c r="U240" s="20">
        <v>439.16199999999998</v>
      </c>
      <c r="V240" s="21">
        <v>422.86399999999998</v>
      </c>
      <c r="W240" s="21">
        <v>213.49600000000001</v>
      </c>
      <c r="X240" s="21">
        <v>320.97699999999998</v>
      </c>
      <c r="Y240" s="21">
        <v>743.84100000000001</v>
      </c>
      <c r="Z240" s="45">
        <v>1.42</v>
      </c>
      <c r="AA240" s="1">
        <v>1556.2850000000001</v>
      </c>
      <c r="AB240" s="82">
        <v>1174494.08</v>
      </c>
      <c r="AD240" s="75"/>
      <c r="AE240" s="21"/>
    </row>
    <row r="241" spans="1:31" x14ac:dyDescent="0.2">
      <c r="A241" s="38">
        <v>112281302</v>
      </c>
      <c r="B241" s="39" t="s">
        <v>255</v>
      </c>
      <c r="C241" s="39" t="s">
        <v>256</v>
      </c>
      <c r="D241" s="40">
        <v>66298</v>
      </c>
      <c r="E241" s="41">
        <v>28757</v>
      </c>
      <c r="F241" s="76">
        <v>1.0194000000000001</v>
      </c>
      <c r="G241" s="23">
        <v>-6.5000000000000002E-2</v>
      </c>
      <c r="H241" s="77">
        <v>0</v>
      </c>
      <c r="I241" s="78">
        <v>0.16200000000000001</v>
      </c>
      <c r="J241" s="78">
        <v>0.19239999999999999</v>
      </c>
      <c r="K241" s="79">
        <v>935.17499999999995</v>
      </c>
      <c r="L241" s="79">
        <v>555.33199999999999</v>
      </c>
      <c r="M241" s="79">
        <v>0</v>
      </c>
      <c r="N241" s="79">
        <v>1490.5070000000001</v>
      </c>
      <c r="O241" s="1">
        <v>418.63200000000001</v>
      </c>
      <c r="P241" s="80">
        <v>83.725999999999999</v>
      </c>
      <c r="Q241" s="81">
        <v>1033</v>
      </c>
      <c r="R241" s="80">
        <v>619.79999999999995</v>
      </c>
      <c r="S241" s="20">
        <v>9621.1370000000006</v>
      </c>
      <c r="T241" s="20">
        <v>9551.8240000000005</v>
      </c>
      <c r="U241" s="20">
        <v>9777.3189999999995</v>
      </c>
      <c r="V241" s="21">
        <v>9650.0930000000008</v>
      </c>
      <c r="W241" s="21">
        <v>2194.0329999999999</v>
      </c>
      <c r="X241" s="21">
        <v>2194.0329999999999</v>
      </c>
      <c r="Y241" s="21">
        <v>11844.126</v>
      </c>
      <c r="Z241" s="45">
        <v>1.1000000000000001</v>
      </c>
      <c r="AA241" s="1">
        <v>13281.291999999999</v>
      </c>
      <c r="AB241" s="82">
        <v>10023099.130000001</v>
      </c>
      <c r="AD241" s="75"/>
      <c r="AE241" s="21"/>
    </row>
    <row r="242" spans="1:31" x14ac:dyDescent="0.2">
      <c r="A242" s="38">
        <v>112282004</v>
      </c>
      <c r="B242" s="39" t="s">
        <v>257</v>
      </c>
      <c r="C242" s="39" t="s">
        <v>256</v>
      </c>
      <c r="D242" s="40">
        <v>57457</v>
      </c>
      <c r="E242" s="41">
        <v>1625</v>
      </c>
      <c r="F242" s="76">
        <v>1.1762999999999999</v>
      </c>
      <c r="G242" s="23">
        <v>0.94069999999999998</v>
      </c>
      <c r="H242" s="77">
        <v>83.155000000000001</v>
      </c>
      <c r="I242" s="78">
        <v>0.29149999999999998</v>
      </c>
      <c r="J242" s="78">
        <v>8.5099999999999995E-2</v>
      </c>
      <c r="K242" s="79">
        <v>76.584999999999994</v>
      </c>
      <c r="L242" s="79">
        <v>11.179</v>
      </c>
      <c r="M242" s="79">
        <v>0</v>
      </c>
      <c r="N242" s="79">
        <v>87.763999999999996</v>
      </c>
      <c r="O242" s="1">
        <v>42.043999999999997</v>
      </c>
      <c r="P242" s="80">
        <v>8.4090000000000007</v>
      </c>
      <c r="Q242" s="81">
        <v>1</v>
      </c>
      <c r="R242" s="80">
        <v>0.6</v>
      </c>
      <c r="S242" s="20">
        <v>437.87900000000002</v>
      </c>
      <c r="T242" s="20">
        <v>437.59100000000001</v>
      </c>
      <c r="U242" s="20">
        <v>461.52600000000001</v>
      </c>
      <c r="V242" s="21">
        <v>445.66500000000002</v>
      </c>
      <c r="W242" s="21">
        <v>96.772999999999996</v>
      </c>
      <c r="X242" s="21">
        <v>179.928</v>
      </c>
      <c r="Y242" s="21">
        <v>625.59299999999996</v>
      </c>
      <c r="Z242" s="45">
        <v>0.81</v>
      </c>
      <c r="AA242" s="1">
        <v>596.06700000000001</v>
      </c>
      <c r="AB242" s="82">
        <v>449838.66</v>
      </c>
      <c r="AD242" s="75"/>
      <c r="AE242" s="21"/>
    </row>
    <row r="243" spans="1:31" x14ac:dyDescent="0.2">
      <c r="A243" s="38">
        <v>112283003</v>
      </c>
      <c r="B243" s="39" t="s">
        <v>258</v>
      </c>
      <c r="C243" s="39" t="s">
        <v>256</v>
      </c>
      <c r="D243" s="40">
        <v>74637</v>
      </c>
      <c r="E243" s="41">
        <v>7595</v>
      </c>
      <c r="F243" s="76">
        <v>0.90549999999999997</v>
      </c>
      <c r="G243" s="23">
        <v>0.49780000000000002</v>
      </c>
      <c r="H243" s="77">
        <v>0</v>
      </c>
      <c r="I243" s="78">
        <v>6.6199999999999995E-2</v>
      </c>
      <c r="J243" s="78">
        <v>0.23930000000000001</v>
      </c>
      <c r="K243" s="79">
        <v>122.467</v>
      </c>
      <c r="L243" s="79">
        <v>221.34700000000001</v>
      </c>
      <c r="M243" s="79">
        <v>0</v>
      </c>
      <c r="N243" s="79">
        <v>343.81400000000002</v>
      </c>
      <c r="O243" s="1">
        <v>44.521999999999998</v>
      </c>
      <c r="P243" s="80">
        <v>8.9039999999999999</v>
      </c>
      <c r="Q243" s="81">
        <v>23</v>
      </c>
      <c r="R243" s="80">
        <v>13.8</v>
      </c>
      <c r="S243" s="20">
        <v>3083.2550000000001</v>
      </c>
      <c r="T243" s="20">
        <v>3059.5819999999999</v>
      </c>
      <c r="U243" s="20">
        <v>3062.6329999999998</v>
      </c>
      <c r="V243" s="21">
        <v>3068.49</v>
      </c>
      <c r="W243" s="21">
        <v>366.51799999999997</v>
      </c>
      <c r="X243" s="21">
        <v>366.51799999999997</v>
      </c>
      <c r="Y243" s="21">
        <v>3435.0079999999998</v>
      </c>
      <c r="Z243" s="45">
        <v>1.08</v>
      </c>
      <c r="AA243" s="1">
        <v>3359.232</v>
      </c>
      <c r="AB243" s="82">
        <v>2535138.5499999998</v>
      </c>
      <c r="AD243" s="75"/>
      <c r="AE243" s="21"/>
    </row>
    <row r="244" spans="1:31" x14ac:dyDescent="0.2">
      <c r="A244" s="38">
        <v>112286003</v>
      </c>
      <c r="B244" s="39" t="s">
        <v>259</v>
      </c>
      <c r="C244" s="39" t="s">
        <v>256</v>
      </c>
      <c r="D244" s="40">
        <v>74118</v>
      </c>
      <c r="E244" s="41">
        <v>6600</v>
      </c>
      <c r="F244" s="76">
        <v>0.91190000000000004</v>
      </c>
      <c r="G244" s="23">
        <v>0.72430000000000005</v>
      </c>
      <c r="H244" s="77">
        <v>0</v>
      </c>
      <c r="I244" s="78">
        <v>0.10349999999999999</v>
      </c>
      <c r="J244" s="78">
        <v>0.29830000000000001</v>
      </c>
      <c r="K244" s="79">
        <v>146.38999999999999</v>
      </c>
      <c r="L244" s="79">
        <v>210.95699999999999</v>
      </c>
      <c r="M244" s="79">
        <v>0</v>
      </c>
      <c r="N244" s="79">
        <v>357.34699999999998</v>
      </c>
      <c r="O244" s="1">
        <v>111.996</v>
      </c>
      <c r="P244" s="80">
        <v>22.399000000000001</v>
      </c>
      <c r="Q244" s="81">
        <v>17</v>
      </c>
      <c r="R244" s="80">
        <v>10.199999999999999</v>
      </c>
      <c r="S244" s="20">
        <v>2357.3290000000002</v>
      </c>
      <c r="T244" s="20">
        <v>2412.5720000000001</v>
      </c>
      <c r="U244" s="20">
        <v>2434.107</v>
      </c>
      <c r="V244" s="21">
        <v>2401.3359999999998</v>
      </c>
      <c r="W244" s="21">
        <v>389.94600000000003</v>
      </c>
      <c r="X244" s="21">
        <v>389.94600000000003</v>
      </c>
      <c r="Y244" s="21">
        <v>2791.2820000000002</v>
      </c>
      <c r="Z244" s="45">
        <v>0.98</v>
      </c>
      <c r="AA244" s="1">
        <v>2494.4630000000002</v>
      </c>
      <c r="AB244" s="82">
        <v>1882516.39</v>
      </c>
      <c r="AD244" s="75"/>
      <c r="AE244" s="21"/>
    </row>
    <row r="245" spans="1:31" x14ac:dyDescent="0.2">
      <c r="A245" s="38">
        <v>112289003</v>
      </c>
      <c r="B245" s="39" t="s">
        <v>260</v>
      </c>
      <c r="C245" s="39" t="s">
        <v>256</v>
      </c>
      <c r="D245" s="40">
        <v>61780</v>
      </c>
      <c r="E245" s="41">
        <v>13252</v>
      </c>
      <c r="F245" s="76">
        <v>1.0940000000000001</v>
      </c>
      <c r="G245" s="23">
        <v>0.33279999999999998</v>
      </c>
      <c r="H245" s="77">
        <v>0</v>
      </c>
      <c r="I245" s="78">
        <v>0.14460000000000001</v>
      </c>
      <c r="J245" s="78">
        <v>0.2334</v>
      </c>
      <c r="K245" s="79">
        <v>397.577</v>
      </c>
      <c r="L245" s="79">
        <v>320.86599999999999</v>
      </c>
      <c r="M245" s="79">
        <v>0</v>
      </c>
      <c r="N245" s="79">
        <v>718.44299999999998</v>
      </c>
      <c r="O245" s="1">
        <v>247.44699999999997</v>
      </c>
      <c r="P245" s="80">
        <v>49.488999999999997</v>
      </c>
      <c r="Q245" s="81">
        <v>44</v>
      </c>
      <c r="R245" s="80">
        <v>26.4</v>
      </c>
      <c r="S245" s="20">
        <v>4582.4920000000002</v>
      </c>
      <c r="T245" s="20">
        <v>4463.6499999999996</v>
      </c>
      <c r="U245" s="20">
        <v>4606.4189999999999</v>
      </c>
      <c r="V245" s="21">
        <v>4550.8540000000003</v>
      </c>
      <c r="W245" s="21">
        <v>794.33199999999999</v>
      </c>
      <c r="X245" s="21">
        <v>794.33199999999999</v>
      </c>
      <c r="Y245" s="21">
        <v>5345.1859999999997</v>
      </c>
      <c r="Z245" s="45">
        <v>0.97</v>
      </c>
      <c r="AA245" s="1">
        <v>5672.2039999999997</v>
      </c>
      <c r="AB245" s="82">
        <v>4280687.67</v>
      </c>
      <c r="AD245" s="75"/>
      <c r="AE245" s="21"/>
    </row>
    <row r="246" spans="1:31" x14ac:dyDescent="0.2">
      <c r="A246" s="38">
        <v>111291304</v>
      </c>
      <c r="B246" s="39" t="s">
        <v>235</v>
      </c>
      <c r="C246" s="39" t="s">
        <v>236</v>
      </c>
      <c r="D246" s="40">
        <v>57446</v>
      </c>
      <c r="E246" s="41">
        <v>2719</v>
      </c>
      <c r="F246" s="76">
        <v>1.1765000000000001</v>
      </c>
      <c r="G246" s="23">
        <v>0.87060000000000004</v>
      </c>
      <c r="H246" s="77">
        <v>101.032</v>
      </c>
      <c r="I246" s="78">
        <v>0.19</v>
      </c>
      <c r="J246" s="78">
        <v>0.1346</v>
      </c>
      <c r="K246" s="79">
        <v>108.009</v>
      </c>
      <c r="L246" s="79">
        <v>38.258000000000003</v>
      </c>
      <c r="M246" s="79">
        <v>0</v>
      </c>
      <c r="N246" s="79">
        <v>146.267</v>
      </c>
      <c r="O246" s="1">
        <v>43.596000000000004</v>
      </c>
      <c r="P246" s="80">
        <v>8.7189999999999994</v>
      </c>
      <c r="Q246" s="81">
        <v>2</v>
      </c>
      <c r="R246" s="80">
        <v>1.2</v>
      </c>
      <c r="S246" s="20">
        <v>947.44500000000005</v>
      </c>
      <c r="T246" s="20">
        <v>953.20299999999997</v>
      </c>
      <c r="U246" s="20">
        <v>1009.374</v>
      </c>
      <c r="V246" s="21">
        <v>970.00699999999995</v>
      </c>
      <c r="W246" s="21">
        <v>156.18600000000001</v>
      </c>
      <c r="X246" s="21">
        <v>257.21800000000002</v>
      </c>
      <c r="Y246" s="21">
        <v>1227.2249999999999</v>
      </c>
      <c r="Z246" s="45">
        <v>1.05</v>
      </c>
      <c r="AA246" s="1">
        <v>1516.0219999999999</v>
      </c>
      <c r="AB246" s="82">
        <v>1144108.48</v>
      </c>
      <c r="AD246" s="75"/>
      <c r="AE246" s="21"/>
    </row>
    <row r="247" spans="1:31" x14ac:dyDescent="0.2">
      <c r="A247" s="38">
        <v>111292304</v>
      </c>
      <c r="B247" s="39" t="s">
        <v>237</v>
      </c>
      <c r="C247" s="39" t="s">
        <v>236</v>
      </c>
      <c r="D247" s="40">
        <v>51786</v>
      </c>
      <c r="E247" s="41">
        <v>1166</v>
      </c>
      <c r="F247" s="76">
        <v>1.3050999999999999</v>
      </c>
      <c r="G247" s="23">
        <v>0.94830000000000003</v>
      </c>
      <c r="H247" s="77">
        <v>66.171000000000006</v>
      </c>
      <c r="I247" s="78">
        <v>8.7900000000000006E-2</v>
      </c>
      <c r="J247" s="78">
        <v>0.17030000000000001</v>
      </c>
      <c r="K247" s="79">
        <v>19.116</v>
      </c>
      <c r="L247" s="79">
        <v>18.518000000000001</v>
      </c>
      <c r="M247" s="79">
        <v>0</v>
      </c>
      <c r="N247" s="79">
        <v>37.634</v>
      </c>
      <c r="O247" s="1">
        <v>15.196999999999999</v>
      </c>
      <c r="P247" s="80">
        <v>3.0390000000000001</v>
      </c>
      <c r="Q247" s="81">
        <v>1</v>
      </c>
      <c r="R247" s="80">
        <v>0.6</v>
      </c>
      <c r="S247" s="20">
        <v>362.45299999999997</v>
      </c>
      <c r="T247" s="20">
        <v>372.79599999999999</v>
      </c>
      <c r="U247" s="20">
        <v>380.14800000000002</v>
      </c>
      <c r="V247" s="21">
        <v>371.79899999999998</v>
      </c>
      <c r="W247" s="21">
        <v>41.273000000000003</v>
      </c>
      <c r="X247" s="21">
        <v>107.444</v>
      </c>
      <c r="Y247" s="21">
        <v>479.24299999999999</v>
      </c>
      <c r="Z247" s="45">
        <v>1.06</v>
      </c>
      <c r="AA247" s="1">
        <v>662.98800000000006</v>
      </c>
      <c r="AB247" s="82">
        <v>500342.47</v>
      </c>
      <c r="AD247" s="75"/>
      <c r="AE247" s="21"/>
    </row>
    <row r="248" spans="1:31" x14ac:dyDescent="0.2">
      <c r="A248" s="38">
        <v>111297504</v>
      </c>
      <c r="B248" s="39" t="s">
        <v>238</v>
      </c>
      <c r="C248" s="39" t="s">
        <v>236</v>
      </c>
      <c r="D248" s="40">
        <v>65216</v>
      </c>
      <c r="E248" s="41">
        <v>2105</v>
      </c>
      <c r="F248" s="76">
        <v>1.0364</v>
      </c>
      <c r="G248" s="23">
        <v>0.91739999999999999</v>
      </c>
      <c r="H248" s="77">
        <v>111.637</v>
      </c>
      <c r="I248" s="78">
        <v>0.17649999999999999</v>
      </c>
      <c r="J248" s="78">
        <v>0.17510000000000001</v>
      </c>
      <c r="K248" s="79">
        <v>76.242000000000004</v>
      </c>
      <c r="L248" s="79">
        <v>37.819000000000003</v>
      </c>
      <c r="M248" s="79">
        <v>0</v>
      </c>
      <c r="N248" s="79">
        <v>114.06100000000001</v>
      </c>
      <c r="O248" s="1">
        <v>31.201999999999998</v>
      </c>
      <c r="P248" s="80">
        <v>6.24</v>
      </c>
      <c r="Q248" s="81">
        <v>4</v>
      </c>
      <c r="R248" s="80">
        <v>2.4</v>
      </c>
      <c r="S248" s="20">
        <v>719.947</v>
      </c>
      <c r="T248" s="20">
        <v>705.75699999999995</v>
      </c>
      <c r="U248" s="20">
        <v>740.27800000000002</v>
      </c>
      <c r="V248" s="21">
        <v>721.99400000000003</v>
      </c>
      <c r="W248" s="21">
        <v>122.70099999999999</v>
      </c>
      <c r="X248" s="21">
        <v>234.33799999999999</v>
      </c>
      <c r="Y248" s="21">
        <v>956.33199999999999</v>
      </c>
      <c r="Z248" s="45">
        <v>0.89</v>
      </c>
      <c r="AA248" s="1">
        <v>882.11699999999996</v>
      </c>
      <c r="AB248" s="82">
        <v>665714.31000000006</v>
      </c>
      <c r="AD248" s="75"/>
      <c r="AE248" s="21"/>
    </row>
    <row r="249" spans="1:31" x14ac:dyDescent="0.2">
      <c r="A249" s="38">
        <v>101301303</v>
      </c>
      <c r="B249" s="39" t="s">
        <v>10</v>
      </c>
      <c r="C249" s="39" t="s">
        <v>11</v>
      </c>
      <c r="D249" s="40">
        <v>55530</v>
      </c>
      <c r="E249" s="41">
        <v>2910</v>
      </c>
      <c r="F249" s="76">
        <v>1.2171000000000001</v>
      </c>
      <c r="G249" s="23">
        <v>0.76429999999999998</v>
      </c>
      <c r="H249" s="77">
        <v>0</v>
      </c>
      <c r="I249" s="78">
        <v>0.2132</v>
      </c>
      <c r="J249" s="78">
        <v>0.1177</v>
      </c>
      <c r="K249" s="79">
        <v>130.51300000000001</v>
      </c>
      <c r="L249" s="79">
        <v>36.026000000000003</v>
      </c>
      <c r="M249" s="79">
        <v>0</v>
      </c>
      <c r="N249" s="79">
        <v>166.53899999999999</v>
      </c>
      <c r="O249" s="1">
        <v>41.719000000000001</v>
      </c>
      <c r="P249" s="80">
        <v>8.3439999999999994</v>
      </c>
      <c r="Q249" s="81">
        <v>0</v>
      </c>
      <c r="R249" s="80">
        <v>0</v>
      </c>
      <c r="S249" s="20">
        <v>1020.27</v>
      </c>
      <c r="T249" s="20">
        <v>1009.97</v>
      </c>
      <c r="U249" s="20">
        <v>1095.1500000000001</v>
      </c>
      <c r="V249" s="21">
        <v>1041.797</v>
      </c>
      <c r="W249" s="21">
        <v>174.88300000000001</v>
      </c>
      <c r="X249" s="21">
        <v>174.88300000000001</v>
      </c>
      <c r="Y249" s="21">
        <v>1216.68</v>
      </c>
      <c r="Z249" s="45">
        <v>1.1299999999999999</v>
      </c>
      <c r="AA249" s="1">
        <v>1673.328</v>
      </c>
      <c r="AB249" s="82">
        <v>1262823.8600000001</v>
      </c>
      <c r="AD249" s="75"/>
      <c r="AE249" s="21"/>
    </row>
    <row r="250" spans="1:31" x14ac:dyDescent="0.2">
      <c r="A250" s="38">
        <v>101301403</v>
      </c>
      <c r="B250" s="39" t="s">
        <v>12</v>
      </c>
      <c r="C250" s="39" t="s">
        <v>11</v>
      </c>
      <c r="D250" s="40">
        <v>54560</v>
      </c>
      <c r="E250" s="41">
        <v>5175</v>
      </c>
      <c r="F250" s="76">
        <v>1.2387999999999999</v>
      </c>
      <c r="G250" s="23">
        <v>0.80320000000000003</v>
      </c>
      <c r="H250" s="77">
        <v>53.872999999999998</v>
      </c>
      <c r="I250" s="78">
        <v>0.11559999999999999</v>
      </c>
      <c r="J250" s="78">
        <v>0.26279999999999998</v>
      </c>
      <c r="K250" s="79">
        <v>111.03</v>
      </c>
      <c r="L250" s="79">
        <v>126.205</v>
      </c>
      <c r="M250" s="79">
        <v>0</v>
      </c>
      <c r="N250" s="79">
        <v>237.23500000000001</v>
      </c>
      <c r="O250" s="1">
        <v>73.763999999999982</v>
      </c>
      <c r="P250" s="80">
        <v>14.753</v>
      </c>
      <c r="Q250" s="81">
        <v>0</v>
      </c>
      <c r="R250" s="80">
        <v>0</v>
      </c>
      <c r="S250" s="20">
        <v>1600.7719999999999</v>
      </c>
      <c r="T250" s="20">
        <v>1620.1189999999999</v>
      </c>
      <c r="U250" s="20">
        <v>1679.4469999999999</v>
      </c>
      <c r="V250" s="21">
        <v>1633.4459999999999</v>
      </c>
      <c r="W250" s="21">
        <v>251.988</v>
      </c>
      <c r="X250" s="21">
        <v>305.86099999999999</v>
      </c>
      <c r="Y250" s="21">
        <v>1939.307</v>
      </c>
      <c r="Z250" s="45">
        <v>1.21</v>
      </c>
      <c r="AA250" s="1">
        <v>2906.92</v>
      </c>
      <c r="AB250" s="82">
        <v>2193788.63</v>
      </c>
      <c r="AD250" s="75"/>
      <c r="AE250" s="21"/>
    </row>
    <row r="251" spans="1:31" x14ac:dyDescent="0.2">
      <c r="A251" s="38">
        <v>101303503</v>
      </c>
      <c r="B251" s="39" t="s">
        <v>13</v>
      </c>
      <c r="C251" s="39" t="s">
        <v>11</v>
      </c>
      <c r="D251" s="40">
        <v>60296</v>
      </c>
      <c r="E251" s="41">
        <v>2225</v>
      </c>
      <c r="F251" s="76">
        <v>1.1209</v>
      </c>
      <c r="G251" s="23">
        <v>0.8417</v>
      </c>
      <c r="H251" s="77">
        <v>52.228000000000002</v>
      </c>
      <c r="I251" s="78">
        <v>3.4599999999999999E-2</v>
      </c>
      <c r="J251" s="78">
        <v>8.2600000000000007E-2</v>
      </c>
      <c r="K251" s="79">
        <v>16.21</v>
      </c>
      <c r="L251" s="79">
        <v>19.349</v>
      </c>
      <c r="M251" s="79">
        <v>0</v>
      </c>
      <c r="N251" s="79">
        <v>35.558999999999997</v>
      </c>
      <c r="O251" s="1">
        <v>11.004</v>
      </c>
      <c r="P251" s="80">
        <v>2.2010000000000001</v>
      </c>
      <c r="Q251" s="81">
        <v>0</v>
      </c>
      <c r="R251" s="80">
        <v>0</v>
      </c>
      <c r="S251" s="20">
        <v>780.83100000000002</v>
      </c>
      <c r="T251" s="20">
        <v>793.05899999999997</v>
      </c>
      <c r="U251" s="20">
        <v>780.43299999999999</v>
      </c>
      <c r="V251" s="21">
        <v>784.774</v>
      </c>
      <c r="W251" s="21">
        <v>37.76</v>
      </c>
      <c r="X251" s="21">
        <v>89.988</v>
      </c>
      <c r="Y251" s="21">
        <v>874.76199999999994</v>
      </c>
      <c r="Z251" s="45">
        <v>1.08</v>
      </c>
      <c r="AA251" s="1">
        <v>1058.962</v>
      </c>
      <c r="AB251" s="82">
        <v>799175.34</v>
      </c>
      <c r="AD251" s="75"/>
      <c r="AE251" s="21"/>
    </row>
    <row r="252" spans="1:31" x14ac:dyDescent="0.2">
      <c r="A252" s="38">
        <v>101306503</v>
      </c>
      <c r="B252" s="39" t="s">
        <v>14</v>
      </c>
      <c r="C252" s="39" t="s">
        <v>11</v>
      </c>
      <c r="D252" s="40">
        <v>62969</v>
      </c>
      <c r="E252" s="41">
        <v>1726</v>
      </c>
      <c r="F252" s="76">
        <v>1.0732999999999999</v>
      </c>
      <c r="G252" s="23">
        <v>0.90039999999999998</v>
      </c>
      <c r="H252" s="77">
        <v>85.225999999999999</v>
      </c>
      <c r="I252" s="78">
        <v>0.23089999999999999</v>
      </c>
      <c r="J252" s="78">
        <v>0.255</v>
      </c>
      <c r="K252" s="79">
        <v>84.042000000000002</v>
      </c>
      <c r="L252" s="79">
        <v>46.406999999999996</v>
      </c>
      <c r="M252" s="79">
        <v>0</v>
      </c>
      <c r="N252" s="79">
        <v>130.44900000000001</v>
      </c>
      <c r="O252" s="1">
        <v>18.596</v>
      </c>
      <c r="P252" s="80">
        <v>3.7189999999999999</v>
      </c>
      <c r="Q252" s="81">
        <v>0</v>
      </c>
      <c r="R252" s="80">
        <v>0</v>
      </c>
      <c r="S252" s="20">
        <v>606.625</v>
      </c>
      <c r="T252" s="20">
        <v>582.23599999999999</v>
      </c>
      <c r="U252" s="20">
        <v>598.73400000000004</v>
      </c>
      <c r="V252" s="21">
        <v>595.86500000000001</v>
      </c>
      <c r="W252" s="21">
        <v>134.16800000000001</v>
      </c>
      <c r="X252" s="21">
        <v>219.39400000000001</v>
      </c>
      <c r="Y252" s="21">
        <v>815.25900000000001</v>
      </c>
      <c r="Z252" s="45">
        <v>1.04</v>
      </c>
      <c r="AA252" s="1">
        <v>910.01800000000003</v>
      </c>
      <c r="AB252" s="82">
        <v>686770.58</v>
      </c>
      <c r="AD252" s="75"/>
      <c r="AE252" s="21"/>
    </row>
    <row r="253" spans="1:31" x14ac:dyDescent="0.2">
      <c r="A253" s="38">
        <v>101308503</v>
      </c>
      <c r="B253" s="39" t="s">
        <v>15</v>
      </c>
      <c r="C253" s="39" t="s">
        <v>11</v>
      </c>
      <c r="D253" s="40">
        <v>61205</v>
      </c>
      <c r="E253" s="41">
        <v>1921</v>
      </c>
      <c r="F253" s="76">
        <v>1.1043000000000001</v>
      </c>
      <c r="G253" s="23">
        <v>0.92689999999999995</v>
      </c>
      <c r="H253" s="77">
        <v>103.5</v>
      </c>
      <c r="I253" s="78">
        <v>0.1229</v>
      </c>
      <c r="J253" s="78">
        <v>9.3899999999999997E-2</v>
      </c>
      <c r="K253" s="79">
        <v>49.411000000000001</v>
      </c>
      <c r="L253" s="79">
        <v>18.876000000000001</v>
      </c>
      <c r="M253" s="79">
        <v>0</v>
      </c>
      <c r="N253" s="79">
        <v>68.287000000000006</v>
      </c>
      <c r="O253" s="1">
        <v>15.914999999999999</v>
      </c>
      <c r="P253" s="80">
        <v>3.1829999999999998</v>
      </c>
      <c r="Q253" s="81">
        <v>0</v>
      </c>
      <c r="R253" s="80">
        <v>0</v>
      </c>
      <c r="S253" s="20">
        <v>670.06600000000003</v>
      </c>
      <c r="T253" s="20">
        <v>657.82299999999998</v>
      </c>
      <c r="U253" s="20">
        <v>663.26099999999997</v>
      </c>
      <c r="V253" s="21">
        <v>663.71699999999998</v>
      </c>
      <c r="W253" s="21">
        <v>71.47</v>
      </c>
      <c r="X253" s="21">
        <v>174.97</v>
      </c>
      <c r="Y253" s="21">
        <v>838.68700000000001</v>
      </c>
      <c r="Z253" s="45">
        <v>1.48</v>
      </c>
      <c r="AA253" s="1">
        <v>1370.72</v>
      </c>
      <c r="AB253" s="82">
        <v>1034452.25</v>
      </c>
      <c r="AD253" s="75"/>
      <c r="AE253" s="21"/>
    </row>
    <row r="254" spans="1:31" x14ac:dyDescent="0.2">
      <c r="A254" s="38">
        <v>111312503</v>
      </c>
      <c r="B254" s="39" t="s">
        <v>239</v>
      </c>
      <c r="C254" s="39" t="s">
        <v>240</v>
      </c>
      <c r="D254" s="40">
        <v>59102</v>
      </c>
      <c r="E254" s="41">
        <v>6202</v>
      </c>
      <c r="F254" s="76">
        <v>1.1435999999999999</v>
      </c>
      <c r="G254" s="23">
        <v>0.79379999999999995</v>
      </c>
      <c r="H254" s="77">
        <v>45.24</v>
      </c>
      <c r="I254" s="78">
        <v>0.16070000000000001</v>
      </c>
      <c r="J254" s="78">
        <v>0.23619999999999999</v>
      </c>
      <c r="K254" s="79">
        <v>179.70099999999999</v>
      </c>
      <c r="L254" s="79">
        <v>132.06399999999999</v>
      </c>
      <c r="M254" s="79">
        <v>0</v>
      </c>
      <c r="N254" s="79">
        <v>311.76499999999999</v>
      </c>
      <c r="O254" s="1">
        <v>190.35100000000003</v>
      </c>
      <c r="P254" s="80">
        <v>38.07</v>
      </c>
      <c r="Q254" s="81">
        <v>8</v>
      </c>
      <c r="R254" s="80">
        <v>4.8</v>
      </c>
      <c r="S254" s="20">
        <v>1863.729</v>
      </c>
      <c r="T254" s="20">
        <v>1883.31</v>
      </c>
      <c r="U254" s="20">
        <v>1959.329</v>
      </c>
      <c r="V254" s="21">
        <v>1902.123</v>
      </c>
      <c r="W254" s="21">
        <v>354.63499999999999</v>
      </c>
      <c r="X254" s="21">
        <v>399.875</v>
      </c>
      <c r="Y254" s="21">
        <v>2301.998</v>
      </c>
      <c r="Z254" s="45">
        <v>0.81</v>
      </c>
      <c r="AA254" s="1">
        <v>2132.3780000000002</v>
      </c>
      <c r="AB254" s="82">
        <v>1609258.8</v>
      </c>
      <c r="AD254" s="75"/>
      <c r="AE254" s="21"/>
    </row>
    <row r="255" spans="1:31" x14ac:dyDescent="0.2">
      <c r="A255" s="38">
        <v>111312804</v>
      </c>
      <c r="B255" s="39" t="s">
        <v>241</v>
      </c>
      <c r="C255" s="39" t="s">
        <v>240</v>
      </c>
      <c r="D255" s="40">
        <v>60410</v>
      </c>
      <c r="E255" s="41">
        <v>1970</v>
      </c>
      <c r="F255" s="76">
        <v>1.1188</v>
      </c>
      <c r="G255" s="23">
        <v>0.90510000000000002</v>
      </c>
      <c r="H255" s="77">
        <v>109.89100000000001</v>
      </c>
      <c r="I255" s="78">
        <v>0.29339999999999999</v>
      </c>
      <c r="J255" s="78">
        <v>0.17599999999999999</v>
      </c>
      <c r="K255" s="79">
        <v>128.541</v>
      </c>
      <c r="L255" s="79">
        <v>38.554000000000002</v>
      </c>
      <c r="M255" s="79">
        <v>0</v>
      </c>
      <c r="N255" s="79">
        <v>167.095</v>
      </c>
      <c r="O255" s="1">
        <v>18.099</v>
      </c>
      <c r="P255" s="80">
        <v>3.62</v>
      </c>
      <c r="Q255" s="81">
        <v>0</v>
      </c>
      <c r="R255" s="80">
        <v>0</v>
      </c>
      <c r="S255" s="20">
        <v>730.18299999999999</v>
      </c>
      <c r="T255" s="20">
        <v>738.38</v>
      </c>
      <c r="U255" s="20">
        <v>743.74400000000003</v>
      </c>
      <c r="V255" s="21">
        <v>737.43600000000004</v>
      </c>
      <c r="W255" s="21">
        <v>170.715</v>
      </c>
      <c r="X255" s="21">
        <v>280.60599999999999</v>
      </c>
      <c r="Y255" s="21">
        <v>1018.042</v>
      </c>
      <c r="Z255" s="45">
        <v>1.08</v>
      </c>
      <c r="AA255" s="1">
        <v>1230.104</v>
      </c>
      <c r="AB255" s="82">
        <v>928332.45</v>
      </c>
      <c r="AD255" s="75"/>
      <c r="AE255" s="21"/>
    </row>
    <row r="256" spans="1:31" x14ac:dyDescent="0.2">
      <c r="A256" s="38">
        <v>111316003</v>
      </c>
      <c r="B256" s="39" t="s">
        <v>242</v>
      </c>
      <c r="C256" s="39" t="s">
        <v>240</v>
      </c>
      <c r="D256" s="40">
        <v>47121</v>
      </c>
      <c r="E256" s="41">
        <v>3566</v>
      </c>
      <c r="F256" s="76">
        <v>1.4342999999999999</v>
      </c>
      <c r="G256" s="23">
        <v>0.83440000000000003</v>
      </c>
      <c r="H256" s="77">
        <v>91.722999999999999</v>
      </c>
      <c r="I256" s="78">
        <v>0.1988</v>
      </c>
      <c r="J256" s="78">
        <v>0.24759999999999999</v>
      </c>
      <c r="K256" s="79">
        <v>157.68600000000001</v>
      </c>
      <c r="L256" s="79">
        <v>98.197000000000003</v>
      </c>
      <c r="M256" s="79">
        <v>0</v>
      </c>
      <c r="N256" s="79">
        <v>255.88300000000001</v>
      </c>
      <c r="O256" s="1">
        <v>136.71599999999998</v>
      </c>
      <c r="P256" s="80">
        <v>27.343</v>
      </c>
      <c r="Q256" s="81">
        <v>3</v>
      </c>
      <c r="R256" s="80">
        <v>1.8</v>
      </c>
      <c r="S256" s="20">
        <v>1321.9860000000001</v>
      </c>
      <c r="T256" s="20">
        <v>1308.673</v>
      </c>
      <c r="U256" s="20">
        <v>1352.4390000000001</v>
      </c>
      <c r="V256" s="21">
        <v>1327.6990000000001</v>
      </c>
      <c r="W256" s="21">
        <v>285.02600000000001</v>
      </c>
      <c r="X256" s="21">
        <v>376.74900000000002</v>
      </c>
      <c r="Y256" s="21">
        <v>1704.4480000000001</v>
      </c>
      <c r="Z256" s="45">
        <v>1.07</v>
      </c>
      <c r="AA256" s="1">
        <v>2615.8180000000002</v>
      </c>
      <c r="AB256" s="82">
        <v>1974100.34</v>
      </c>
      <c r="AD256" s="75"/>
      <c r="AE256" s="21"/>
    </row>
    <row r="257" spans="1:31" x14ac:dyDescent="0.2">
      <c r="A257" s="38">
        <v>111317503</v>
      </c>
      <c r="B257" s="39" t="s">
        <v>243</v>
      </c>
      <c r="C257" s="39" t="s">
        <v>240</v>
      </c>
      <c r="D257" s="40">
        <v>58996</v>
      </c>
      <c r="E257" s="41">
        <v>2973</v>
      </c>
      <c r="F257" s="76">
        <v>1.1456</v>
      </c>
      <c r="G257" s="23">
        <v>0.87260000000000004</v>
      </c>
      <c r="H257" s="77">
        <v>119.893</v>
      </c>
      <c r="I257" s="78">
        <v>0.1608</v>
      </c>
      <c r="J257" s="78">
        <v>0.19259999999999999</v>
      </c>
      <c r="K257" s="79">
        <v>108.286</v>
      </c>
      <c r="L257" s="79">
        <v>64.849999999999994</v>
      </c>
      <c r="M257" s="79">
        <v>0</v>
      </c>
      <c r="N257" s="79">
        <v>173.136</v>
      </c>
      <c r="O257" s="1">
        <v>51.781000000000013</v>
      </c>
      <c r="P257" s="80">
        <v>10.356</v>
      </c>
      <c r="Q257" s="81">
        <v>0</v>
      </c>
      <c r="R257" s="80">
        <v>0</v>
      </c>
      <c r="S257" s="20">
        <v>1122.364</v>
      </c>
      <c r="T257" s="20">
        <v>1130.42</v>
      </c>
      <c r="U257" s="20">
        <v>1126.5640000000001</v>
      </c>
      <c r="V257" s="21">
        <v>1126.4490000000001</v>
      </c>
      <c r="W257" s="21">
        <v>183.49199999999999</v>
      </c>
      <c r="X257" s="21">
        <v>303.38499999999999</v>
      </c>
      <c r="Y257" s="21">
        <v>1429.8340000000001</v>
      </c>
      <c r="Z257" s="45">
        <v>0.82</v>
      </c>
      <c r="AA257" s="1">
        <v>1343.175</v>
      </c>
      <c r="AB257" s="82">
        <v>1013664.65</v>
      </c>
      <c r="AD257" s="75"/>
      <c r="AE257" s="21"/>
    </row>
    <row r="258" spans="1:31" x14ac:dyDescent="0.2">
      <c r="A258" s="38">
        <v>128323303</v>
      </c>
      <c r="B258" s="39" t="s">
        <v>549</v>
      </c>
      <c r="C258" s="39" t="s">
        <v>548</v>
      </c>
      <c r="D258" s="40">
        <v>49947</v>
      </c>
      <c r="E258" s="41">
        <v>2596</v>
      </c>
      <c r="F258" s="76">
        <v>1.3532</v>
      </c>
      <c r="G258" s="23">
        <v>0.81599999999999995</v>
      </c>
      <c r="H258" s="77">
        <v>41.84</v>
      </c>
      <c r="I258" s="78">
        <v>0.26939999999999997</v>
      </c>
      <c r="J258" s="78">
        <v>0.25390000000000001</v>
      </c>
      <c r="K258" s="79">
        <v>133.732</v>
      </c>
      <c r="L258" s="79">
        <v>63.018999999999998</v>
      </c>
      <c r="M258" s="79">
        <v>0</v>
      </c>
      <c r="N258" s="79">
        <v>196.751</v>
      </c>
      <c r="O258" s="1">
        <v>15.61</v>
      </c>
      <c r="P258" s="80">
        <v>3.1219999999999999</v>
      </c>
      <c r="Q258" s="81">
        <v>4</v>
      </c>
      <c r="R258" s="80">
        <v>2.4</v>
      </c>
      <c r="S258" s="20">
        <v>827.34500000000003</v>
      </c>
      <c r="T258" s="20">
        <v>838.702</v>
      </c>
      <c r="U258" s="20">
        <v>850.76900000000001</v>
      </c>
      <c r="V258" s="21">
        <v>838.93899999999996</v>
      </c>
      <c r="W258" s="21">
        <v>202.273</v>
      </c>
      <c r="X258" s="21">
        <v>244.113</v>
      </c>
      <c r="Y258" s="21">
        <v>1083.0519999999999</v>
      </c>
      <c r="Z258" s="45">
        <v>1.45</v>
      </c>
      <c r="AA258" s="1">
        <v>2125.1</v>
      </c>
      <c r="AB258" s="82">
        <v>1603766.26</v>
      </c>
      <c r="AD258" s="75"/>
      <c r="AE258" s="21"/>
    </row>
    <row r="259" spans="1:31" x14ac:dyDescent="0.2">
      <c r="A259" s="38">
        <v>128323703</v>
      </c>
      <c r="B259" s="39" t="s">
        <v>550</v>
      </c>
      <c r="C259" s="39" t="s">
        <v>548</v>
      </c>
      <c r="D259" s="40">
        <v>51610</v>
      </c>
      <c r="E259" s="41">
        <v>12015</v>
      </c>
      <c r="F259" s="76">
        <v>1.3096000000000001</v>
      </c>
      <c r="G259" s="23">
        <v>0.56589999999999996</v>
      </c>
      <c r="H259" s="77">
        <v>0</v>
      </c>
      <c r="I259" s="78">
        <v>7.0300000000000001E-2</v>
      </c>
      <c r="J259" s="78">
        <v>0.18179999999999999</v>
      </c>
      <c r="K259" s="79">
        <v>119.21</v>
      </c>
      <c r="L259" s="79">
        <v>154.142</v>
      </c>
      <c r="M259" s="79">
        <v>0</v>
      </c>
      <c r="N259" s="79">
        <v>273.35199999999998</v>
      </c>
      <c r="O259" s="1">
        <v>77.706000000000003</v>
      </c>
      <c r="P259" s="80">
        <v>15.541</v>
      </c>
      <c r="Q259" s="81">
        <v>53</v>
      </c>
      <c r="R259" s="80">
        <v>31.8</v>
      </c>
      <c r="S259" s="20">
        <v>2826.2190000000001</v>
      </c>
      <c r="T259" s="20">
        <v>2763.2080000000001</v>
      </c>
      <c r="U259" s="20">
        <v>2866.4490000000001</v>
      </c>
      <c r="V259" s="21">
        <v>2818.625</v>
      </c>
      <c r="W259" s="21">
        <v>320.69299999999998</v>
      </c>
      <c r="X259" s="21">
        <v>320.69299999999998</v>
      </c>
      <c r="Y259" s="21">
        <v>3139.3180000000002</v>
      </c>
      <c r="Z259" s="45">
        <v>1.05</v>
      </c>
      <c r="AA259" s="1">
        <v>4316.8130000000001</v>
      </c>
      <c r="AB259" s="82">
        <v>3257803.88</v>
      </c>
      <c r="AD259" s="75"/>
      <c r="AE259" s="21"/>
    </row>
    <row r="260" spans="1:31" x14ac:dyDescent="0.2">
      <c r="A260" s="38">
        <v>128325203</v>
      </c>
      <c r="B260" s="39" t="s">
        <v>551</v>
      </c>
      <c r="C260" s="39" t="s">
        <v>548</v>
      </c>
      <c r="D260" s="40">
        <v>52035</v>
      </c>
      <c r="E260" s="41">
        <v>3655</v>
      </c>
      <c r="F260" s="76">
        <v>1.2988999999999999</v>
      </c>
      <c r="G260" s="23">
        <v>0.85350000000000004</v>
      </c>
      <c r="H260" s="77">
        <v>110.699</v>
      </c>
      <c r="I260" s="78">
        <v>0.20730000000000001</v>
      </c>
      <c r="J260" s="78">
        <v>0.20530000000000001</v>
      </c>
      <c r="K260" s="79">
        <v>152.167</v>
      </c>
      <c r="L260" s="79">
        <v>75.349999999999994</v>
      </c>
      <c r="M260" s="79">
        <v>0</v>
      </c>
      <c r="N260" s="79">
        <v>227.517</v>
      </c>
      <c r="O260" s="1">
        <v>44.280999999999999</v>
      </c>
      <c r="P260" s="80">
        <v>8.8559999999999999</v>
      </c>
      <c r="Q260" s="81">
        <v>0</v>
      </c>
      <c r="R260" s="80">
        <v>0</v>
      </c>
      <c r="S260" s="20">
        <v>1223.405</v>
      </c>
      <c r="T260" s="20">
        <v>1272.508</v>
      </c>
      <c r="U260" s="20">
        <v>1270.664</v>
      </c>
      <c r="V260" s="21">
        <v>1255.5260000000001</v>
      </c>
      <c r="W260" s="21">
        <v>236.37299999999999</v>
      </c>
      <c r="X260" s="21">
        <v>347.072</v>
      </c>
      <c r="Y260" s="21">
        <v>1602.598</v>
      </c>
      <c r="Z260" s="45">
        <v>1.1299999999999999</v>
      </c>
      <c r="AA260" s="1">
        <v>2352.2240000000002</v>
      </c>
      <c r="AB260" s="82">
        <v>1775171.75</v>
      </c>
      <c r="AD260" s="75"/>
      <c r="AE260" s="21"/>
    </row>
    <row r="261" spans="1:31" x14ac:dyDescent="0.2">
      <c r="A261" s="38">
        <v>128326303</v>
      </c>
      <c r="B261" s="39" t="s">
        <v>552</v>
      </c>
      <c r="C261" s="39" t="s">
        <v>548</v>
      </c>
      <c r="D261" s="40">
        <v>55545</v>
      </c>
      <c r="E261" s="41">
        <v>2206</v>
      </c>
      <c r="F261" s="76">
        <v>1.2168000000000001</v>
      </c>
      <c r="G261" s="23">
        <v>0.87939999999999996</v>
      </c>
      <c r="H261" s="77">
        <v>85.570999999999998</v>
      </c>
      <c r="I261" s="78">
        <v>0.1532</v>
      </c>
      <c r="J261" s="78">
        <v>7.9200000000000007E-2</v>
      </c>
      <c r="K261" s="79">
        <v>70.197000000000003</v>
      </c>
      <c r="L261" s="79">
        <v>18.145</v>
      </c>
      <c r="M261" s="79">
        <v>0</v>
      </c>
      <c r="N261" s="79">
        <v>88.341999999999999</v>
      </c>
      <c r="O261" s="1">
        <v>39.063000000000002</v>
      </c>
      <c r="P261" s="80">
        <v>7.8129999999999997</v>
      </c>
      <c r="Q261" s="81">
        <v>3</v>
      </c>
      <c r="R261" s="80">
        <v>1.8</v>
      </c>
      <c r="S261" s="20">
        <v>763.67700000000002</v>
      </c>
      <c r="T261" s="20">
        <v>776.71900000000005</v>
      </c>
      <c r="U261" s="20">
        <v>793.48900000000003</v>
      </c>
      <c r="V261" s="21">
        <v>777.96199999999999</v>
      </c>
      <c r="W261" s="21">
        <v>97.954999999999998</v>
      </c>
      <c r="X261" s="21">
        <v>183.52600000000001</v>
      </c>
      <c r="Y261" s="21">
        <v>961.48800000000006</v>
      </c>
      <c r="Z261" s="45">
        <v>1.1200000000000001</v>
      </c>
      <c r="AA261" s="1">
        <v>1310.3309999999999</v>
      </c>
      <c r="AB261" s="82">
        <v>988878</v>
      </c>
      <c r="AD261" s="75"/>
      <c r="AE261" s="21"/>
    </row>
    <row r="262" spans="1:31" x14ac:dyDescent="0.2">
      <c r="A262" s="38">
        <v>128327303</v>
      </c>
      <c r="B262" s="39" t="s">
        <v>553</v>
      </c>
      <c r="C262" s="39" t="s">
        <v>548</v>
      </c>
      <c r="D262" s="40">
        <v>49922</v>
      </c>
      <c r="E262" s="41">
        <v>2508</v>
      </c>
      <c r="F262" s="76">
        <v>1.3539000000000001</v>
      </c>
      <c r="G262" s="23">
        <v>0.89270000000000005</v>
      </c>
      <c r="H262" s="77">
        <v>103.93</v>
      </c>
      <c r="I262" s="78">
        <v>8.3299999999999999E-2</v>
      </c>
      <c r="J262" s="78">
        <v>0.1845</v>
      </c>
      <c r="K262" s="79">
        <v>41.981999999999999</v>
      </c>
      <c r="L262" s="79">
        <v>46.493000000000002</v>
      </c>
      <c r="M262" s="79">
        <v>0</v>
      </c>
      <c r="N262" s="79">
        <v>88.474999999999994</v>
      </c>
      <c r="O262" s="1">
        <v>25.323</v>
      </c>
      <c r="P262" s="80">
        <v>5.0650000000000004</v>
      </c>
      <c r="Q262" s="81">
        <v>0</v>
      </c>
      <c r="R262" s="80">
        <v>0</v>
      </c>
      <c r="S262" s="20">
        <v>839.98400000000004</v>
      </c>
      <c r="T262" s="20">
        <v>847.73199999999997</v>
      </c>
      <c r="U262" s="20">
        <v>872.38</v>
      </c>
      <c r="V262" s="21">
        <v>853.36500000000001</v>
      </c>
      <c r="W262" s="21">
        <v>93.54</v>
      </c>
      <c r="X262" s="21">
        <v>197.47</v>
      </c>
      <c r="Y262" s="21">
        <v>1050.835</v>
      </c>
      <c r="Z262" s="45">
        <v>0.91</v>
      </c>
      <c r="AA262" s="1">
        <v>1294.68</v>
      </c>
      <c r="AB262" s="82">
        <v>977066.54</v>
      </c>
      <c r="AD262" s="75"/>
      <c r="AE262" s="21"/>
    </row>
    <row r="263" spans="1:31" x14ac:dyDescent="0.2">
      <c r="A263" s="38">
        <v>128321103</v>
      </c>
      <c r="B263" s="39" t="s">
        <v>625</v>
      </c>
      <c r="C263" s="39" t="s">
        <v>548</v>
      </c>
      <c r="D263" s="40">
        <v>55122</v>
      </c>
      <c r="E263" s="41">
        <v>5484</v>
      </c>
      <c r="F263" s="76">
        <v>1.2261</v>
      </c>
      <c r="G263" s="23">
        <v>0.79790000000000005</v>
      </c>
      <c r="H263" s="77">
        <v>41.426000000000002</v>
      </c>
      <c r="I263" s="78">
        <v>0.22770000000000001</v>
      </c>
      <c r="J263" s="78">
        <v>0.13919999999999999</v>
      </c>
      <c r="K263" s="79">
        <v>193.547</v>
      </c>
      <c r="L263" s="79">
        <v>59.161000000000001</v>
      </c>
      <c r="M263" s="79">
        <v>0</v>
      </c>
      <c r="N263" s="79">
        <v>252.708</v>
      </c>
      <c r="O263" s="1">
        <v>84.305000000000007</v>
      </c>
      <c r="P263" s="80">
        <v>16.861000000000001</v>
      </c>
      <c r="Q263" s="81">
        <v>2</v>
      </c>
      <c r="R263" s="80">
        <v>1.2</v>
      </c>
      <c r="S263" s="20">
        <v>1416.681</v>
      </c>
      <c r="T263" s="20">
        <v>1489.124</v>
      </c>
      <c r="U263" s="20">
        <v>1511.22</v>
      </c>
      <c r="V263" s="21">
        <v>1472.3420000000001</v>
      </c>
      <c r="W263" s="21">
        <v>270.76900000000001</v>
      </c>
      <c r="X263" s="21">
        <v>312.19499999999999</v>
      </c>
      <c r="Y263" s="21">
        <v>1784.537</v>
      </c>
      <c r="Z263" s="45">
        <v>0.93</v>
      </c>
      <c r="AA263" s="1">
        <v>2034.8589999999999</v>
      </c>
      <c r="AB263" s="82">
        <v>1535663.36</v>
      </c>
      <c r="AD263" s="75"/>
      <c r="AE263" s="21"/>
    </row>
    <row r="264" spans="1:31" x14ac:dyDescent="0.2">
      <c r="A264" s="38">
        <v>128328003</v>
      </c>
      <c r="B264" s="39" t="s">
        <v>554</v>
      </c>
      <c r="C264" s="39" t="s">
        <v>548</v>
      </c>
      <c r="D264" s="40">
        <v>56615</v>
      </c>
      <c r="E264" s="41">
        <v>2914</v>
      </c>
      <c r="F264" s="76">
        <v>1.1938</v>
      </c>
      <c r="G264" s="23">
        <v>0.87409999999999999</v>
      </c>
      <c r="H264" s="77">
        <v>100.78100000000001</v>
      </c>
      <c r="I264" s="78">
        <v>0.11310000000000001</v>
      </c>
      <c r="J264" s="78">
        <v>0.1202</v>
      </c>
      <c r="K264" s="79">
        <v>64.697000000000003</v>
      </c>
      <c r="L264" s="79">
        <v>34.378999999999998</v>
      </c>
      <c r="M264" s="79">
        <v>0</v>
      </c>
      <c r="N264" s="79">
        <v>99.075999999999993</v>
      </c>
      <c r="O264" s="1">
        <v>51.485999999999997</v>
      </c>
      <c r="P264" s="80">
        <v>10.297000000000001</v>
      </c>
      <c r="Q264" s="81">
        <v>3</v>
      </c>
      <c r="R264" s="80">
        <v>1.8</v>
      </c>
      <c r="S264" s="20">
        <v>953.39499999999998</v>
      </c>
      <c r="T264" s="20">
        <v>959.95799999999997</v>
      </c>
      <c r="U264" s="20">
        <v>1008.122</v>
      </c>
      <c r="V264" s="21">
        <v>973.82500000000005</v>
      </c>
      <c r="W264" s="21">
        <v>111.173</v>
      </c>
      <c r="X264" s="21">
        <v>211.95400000000001</v>
      </c>
      <c r="Y264" s="21">
        <v>1185.779</v>
      </c>
      <c r="Z264" s="45">
        <v>0.97</v>
      </c>
      <c r="AA264" s="1">
        <v>1373.115</v>
      </c>
      <c r="AB264" s="82">
        <v>1036259.71</v>
      </c>
      <c r="AD264" s="75"/>
      <c r="AE264" s="21"/>
    </row>
    <row r="265" spans="1:31" x14ac:dyDescent="0.2">
      <c r="A265" s="38">
        <v>106330703</v>
      </c>
      <c r="B265" s="39" t="s">
        <v>136</v>
      </c>
      <c r="C265" s="39" t="s">
        <v>137</v>
      </c>
      <c r="D265" s="40">
        <v>55130</v>
      </c>
      <c r="E265" s="41">
        <v>2930</v>
      </c>
      <c r="F265" s="76">
        <v>1.226</v>
      </c>
      <c r="G265" s="23">
        <v>0.87180000000000002</v>
      </c>
      <c r="H265" s="77">
        <v>107.967</v>
      </c>
      <c r="I265" s="78">
        <v>0.26750000000000002</v>
      </c>
      <c r="J265" s="78">
        <v>0.15229999999999999</v>
      </c>
      <c r="K265" s="79">
        <v>154.505</v>
      </c>
      <c r="L265" s="79">
        <v>43.982999999999997</v>
      </c>
      <c r="M265" s="79">
        <v>0</v>
      </c>
      <c r="N265" s="79">
        <v>198.488</v>
      </c>
      <c r="O265" s="1">
        <v>9.0410000000000004</v>
      </c>
      <c r="P265" s="80">
        <v>1.8080000000000001</v>
      </c>
      <c r="Q265" s="81">
        <v>0</v>
      </c>
      <c r="R265" s="80">
        <v>0</v>
      </c>
      <c r="S265" s="20">
        <v>962.649</v>
      </c>
      <c r="T265" s="20">
        <v>984.18</v>
      </c>
      <c r="U265" s="20">
        <v>1019.495</v>
      </c>
      <c r="V265" s="21">
        <v>988.77499999999998</v>
      </c>
      <c r="W265" s="21">
        <v>200.29599999999999</v>
      </c>
      <c r="X265" s="21">
        <v>308.26299999999998</v>
      </c>
      <c r="Y265" s="21">
        <v>1297.038</v>
      </c>
      <c r="Z265" s="45">
        <v>0.91</v>
      </c>
      <c r="AA265" s="1">
        <v>1447.0530000000001</v>
      </c>
      <c r="AB265" s="82">
        <v>1092059.0900000001</v>
      </c>
      <c r="AD265" s="75"/>
      <c r="AE265" s="21"/>
    </row>
    <row r="266" spans="1:31" x14ac:dyDescent="0.2">
      <c r="A266" s="38">
        <v>106330803</v>
      </c>
      <c r="B266" s="39" t="s">
        <v>138</v>
      </c>
      <c r="C266" s="39" t="s">
        <v>137</v>
      </c>
      <c r="D266" s="40">
        <v>57558</v>
      </c>
      <c r="E266" s="41">
        <v>4723</v>
      </c>
      <c r="F266" s="76">
        <v>1.1741999999999999</v>
      </c>
      <c r="G266" s="23">
        <v>0.83399999999999996</v>
      </c>
      <c r="H266" s="77">
        <v>102.617</v>
      </c>
      <c r="I266" s="78">
        <v>0.17549999999999999</v>
      </c>
      <c r="J266" s="78">
        <v>0.28089999999999998</v>
      </c>
      <c r="K266" s="79">
        <v>158.27000000000001</v>
      </c>
      <c r="L266" s="79">
        <v>126.661</v>
      </c>
      <c r="M266" s="79">
        <v>0</v>
      </c>
      <c r="N266" s="79">
        <v>284.93099999999998</v>
      </c>
      <c r="O266" s="1">
        <v>50.384000000000007</v>
      </c>
      <c r="P266" s="80">
        <v>10.077</v>
      </c>
      <c r="Q266" s="81">
        <v>5</v>
      </c>
      <c r="R266" s="80">
        <v>3</v>
      </c>
      <c r="S266" s="20">
        <v>1503.039</v>
      </c>
      <c r="T266" s="20">
        <v>1512.5889999999999</v>
      </c>
      <c r="U266" s="20">
        <v>1537.894</v>
      </c>
      <c r="V266" s="21">
        <v>1517.8409999999999</v>
      </c>
      <c r="W266" s="21">
        <v>298.00799999999998</v>
      </c>
      <c r="X266" s="21">
        <v>400.625</v>
      </c>
      <c r="Y266" s="21">
        <v>1918.4659999999999</v>
      </c>
      <c r="Z266" s="45">
        <v>0.95</v>
      </c>
      <c r="AA266" s="1">
        <v>2140.0300000000002</v>
      </c>
      <c r="AB266" s="82">
        <v>1615033.6</v>
      </c>
      <c r="AD266" s="75"/>
      <c r="AE266" s="21"/>
    </row>
    <row r="267" spans="1:31" x14ac:dyDescent="0.2">
      <c r="A267" s="38">
        <v>106338003</v>
      </c>
      <c r="B267" s="39" t="s">
        <v>139</v>
      </c>
      <c r="C267" s="39" t="s">
        <v>137</v>
      </c>
      <c r="D267" s="40">
        <v>48300</v>
      </c>
      <c r="E267" s="41">
        <v>8116</v>
      </c>
      <c r="F267" s="76">
        <v>1.3993</v>
      </c>
      <c r="G267" s="23">
        <v>0.76749999999999996</v>
      </c>
      <c r="H267" s="77">
        <v>0</v>
      </c>
      <c r="I267" s="78">
        <v>0.1706</v>
      </c>
      <c r="J267" s="78">
        <v>0.29420000000000002</v>
      </c>
      <c r="K267" s="79">
        <v>217.67500000000001</v>
      </c>
      <c r="L267" s="79">
        <v>187.69</v>
      </c>
      <c r="M267" s="79">
        <v>0</v>
      </c>
      <c r="N267" s="79">
        <v>405.36500000000001</v>
      </c>
      <c r="O267" s="1">
        <v>143.57400000000001</v>
      </c>
      <c r="P267" s="80">
        <v>28.715</v>
      </c>
      <c r="Q267" s="81">
        <v>5</v>
      </c>
      <c r="R267" s="80">
        <v>3</v>
      </c>
      <c r="S267" s="20">
        <v>2126.5590000000002</v>
      </c>
      <c r="T267" s="20">
        <v>2140.7260000000001</v>
      </c>
      <c r="U267" s="20">
        <v>2164.1280000000002</v>
      </c>
      <c r="V267" s="21">
        <v>2143.8040000000001</v>
      </c>
      <c r="W267" s="21">
        <v>437.08</v>
      </c>
      <c r="X267" s="21">
        <v>437.08</v>
      </c>
      <c r="Y267" s="21">
        <v>2580.884</v>
      </c>
      <c r="Z267" s="45">
        <v>0.82</v>
      </c>
      <c r="AA267" s="1">
        <v>2961.373</v>
      </c>
      <c r="AB267" s="82">
        <v>2234883.11</v>
      </c>
      <c r="AD267" s="75"/>
      <c r="AE267" s="21"/>
    </row>
    <row r="268" spans="1:31" x14ac:dyDescent="0.2">
      <c r="A268" s="38">
        <v>111343603</v>
      </c>
      <c r="B268" s="39" t="s">
        <v>244</v>
      </c>
      <c r="C268" s="39" t="s">
        <v>245</v>
      </c>
      <c r="D268" s="40">
        <v>56288</v>
      </c>
      <c r="E268" s="41">
        <v>8554</v>
      </c>
      <c r="F268" s="76">
        <v>1.2007000000000001</v>
      </c>
      <c r="G268" s="23">
        <v>0.72899999999999998</v>
      </c>
      <c r="H268" s="77">
        <v>0</v>
      </c>
      <c r="I268" s="78">
        <v>0.1464</v>
      </c>
      <c r="J268" s="78">
        <v>0.19070000000000001</v>
      </c>
      <c r="K268" s="79">
        <v>222.26</v>
      </c>
      <c r="L268" s="79">
        <v>144.75700000000001</v>
      </c>
      <c r="M268" s="79">
        <v>0</v>
      </c>
      <c r="N268" s="79">
        <v>367.017</v>
      </c>
      <c r="O268" s="1">
        <v>226.96699999999996</v>
      </c>
      <c r="P268" s="80">
        <v>45.393000000000001</v>
      </c>
      <c r="Q268" s="81">
        <v>127</v>
      </c>
      <c r="R268" s="80">
        <v>76.2</v>
      </c>
      <c r="S268" s="20">
        <v>2530.279</v>
      </c>
      <c r="T268" s="20">
        <v>2586.9839999999999</v>
      </c>
      <c r="U268" s="20">
        <v>2759.5</v>
      </c>
      <c r="V268" s="21">
        <v>2625.5880000000002</v>
      </c>
      <c r="W268" s="21">
        <v>488.61</v>
      </c>
      <c r="X268" s="21">
        <v>488.61</v>
      </c>
      <c r="Y268" s="21">
        <v>3114.1979999999999</v>
      </c>
      <c r="Z268" s="45">
        <v>0.85</v>
      </c>
      <c r="AA268" s="1">
        <v>3178.335</v>
      </c>
      <c r="AB268" s="82">
        <v>2398619.56</v>
      </c>
      <c r="AD268" s="75"/>
      <c r="AE268" s="21"/>
    </row>
    <row r="269" spans="1:31" x14ac:dyDescent="0.2">
      <c r="A269" s="38">
        <v>119350303</v>
      </c>
      <c r="B269" s="39" t="s">
        <v>405</v>
      </c>
      <c r="C269" s="39" t="s">
        <v>406</v>
      </c>
      <c r="D269" s="40">
        <v>88129</v>
      </c>
      <c r="E269" s="41">
        <v>9184</v>
      </c>
      <c r="F269" s="76">
        <v>0.76690000000000003</v>
      </c>
      <c r="G269" s="23">
        <v>0.4355</v>
      </c>
      <c r="H269" s="77">
        <v>0</v>
      </c>
      <c r="I269" s="78">
        <v>0.12039999999999999</v>
      </c>
      <c r="J269" s="78">
        <v>7.3899999999999993E-2</v>
      </c>
      <c r="K269" s="79">
        <v>250.477</v>
      </c>
      <c r="L269" s="79">
        <v>76.87</v>
      </c>
      <c r="M269" s="79">
        <v>0</v>
      </c>
      <c r="N269" s="79">
        <v>327.34699999999998</v>
      </c>
      <c r="O269" s="1">
        <v>136.154</v>
      </c>
      <c r="P269" s="80">
        <v>27.231000000000002</v>
      </c>
      <c r="Q269" s="81">
        <v>62</v>
      </c>
      <c r="R269" s="80">
        <v>37.200000000000003</v>
      </c>
      <c r="S269" s="20">
        <v>3467.29</v>
      </c>
      <c r="T269" s="20">
        <v>3425.614</v>
      </c>
      <c r="U269" s="20">
        <v>3376.9079999999999</v>
      </c>
      <c r="V269" s="21">
        <v>3423.2710000000002</v>
      </c>
      <c r="W269" s="21">
        <v>391.77800000000002</v>
      </c>
      <c r="X269" s="21">
        <v>391.77800000000002</v>
      </c>
      <c r="Y269" s="21">
        <v>3815.049</v>
      </c>
      <c r="Z269" s="45">
        <v>0.87</v>
      </c>
      <c r="AA269" s="1">
        <v>2545.4119999999998</v>
      </c>
      <c r="AB269" s="82">
        <v>1920966.48</v>
      </c>
      <c r="AD269" s="75"/>
      <c r="AE269" s="21"/>
    </row>
    <row r="270" spans="1:31" x14ac:dyDescent="0.2">
      <c r="A270" s="38">
        <v>119351303</v>
      </c>
      <c r="B270" s="39" t="s">
        <v>407</v>
      </c>
      <c r="C270" s="39" t="s">
        <v>406</v>
      </c>
      <c r="D270" s="40">
        <v>48477</v>
      </c>
      <c r="E270" s="41">
        <v>4803</v>
      </c>
      <c r="F270" s="76">
        <v>1.3942000000000001</v>
      </c>
      <c r="G270" s="23">
        <v>0.38379999999999997</v>
      </c>
      <c r="H270" s="77">
        <v>0</v>
      </c>
      <c r="I270" s="78">
        <v>0.5101</v>
      </c>
      <c r="J270" s="78">
        <v>2.7099999999999999E-2</v>
      </c>
      <c r="K270" s="79">
        <v>503.4</v>
      </c>
      <c r="L270" s="79">
        <v>13.372</v>
      </c>
      <c r="M270" s="79">
        <v>251.7</v>
      </c>
      <c r="N270" s="79">
        <v>768.47199999999998</v>
      </c>
      <c r="O270" s="1">
        <v>183.84599999999995</v>
      </c>
      <c r="P270" s="80">
        <v>36.768999999999998</v>
      </c>
      <c r="Q270" s="81">
        <v>17</v>
      </c>
      <c r="R270" s="80">
        <v>10.199999999999999</v>
      </c>
      <c r="S270" s="20">
        <v>1644.7750000000001</v>
      </c>
      <c r="T270" s="20">
        <v>1620.6880000000001</v>
      </c>
      <c r="U270" s="20">
        <v>1630.164</v>
      </c>
      <c r="V270" s="21">
        <v>1631.876</v>
      </c>
      <c r="W270" s="21">
        <v>815.44100000000003</v>
      </c>
      <c r="X270" s="21">
        <v>815.44100000000003</v>
      </c>
      <c r="Y270" s="21">
        <v>2447.317</v>
      </c>
      <c r="Z270" s="45">
        <v>1.39</v>
      </c>
      <c r="AA270" s="1">
        <v>4742.7489999999998</v>
      </c>
      <c r="AB270" s="82">
        <v>3579248.42</v>
      </c>
      <c r="AD270" s="75"/>
      <c r="AE270" s="21"/>
    </row>
    <row r="271" spans="1:31" x14ac:dyDescent="0.2">
      <c r="A271" s="38">
        <v>119352203</v>
      </c>
      <c r="B271" s="39" t="s">
        <v>408</v>
      </c>
      <c r="C271" s="39" t="s">
        <v>406</v>
      </c>
      <c r="D271" s="40">
        <v>62656</v>
      </c>
      <c r="E271" s="41">
        <v>5854</v>
      </c>
      <c r="F271" s="76">
        <v>1.0787</v>
      </c>
      <c r="G271" s="23">
        <v>-5.28E-2</v>
      </c>
      <c r="H271" s="77">
        <v>0</v>
      </c>
      <c r="I271" s="78">
        <v>8.8999999999999996E-2</v>
      </c>
      <c r="J271" s="78">
        <v>0.11990000000000001</v>
      </c>
      <c r="K271" s="79">
        <v>81.052999999999997</v>
      </c>
      <c r="L271" s="79">
        <v>54.597000000000001</v>
      </c>
      <c r="M271" s="79">
        <v>0</v>
      </c>
      <c r="N271" s="79">
        <v>135.65</v>
      </c>
      <c r="O271" s="1">
        <v>63.879999999999995</v>
      </c>
      <c r="P271" s="80">
        <v>12.776</v>
      </c>
      <c r="Q271" s="81">
        <v>57</v>
      </c>
      <c r="R271" s="80">
        <v>34.200000000000003</v>
      </c>
      <c r="S271" s="20">
        <v>1517.85</v>
      </c>
      <c r="T271" s="20">
        <v>1543.5909999999999</v>
      </c>
      <c r="U271" s="20">
        <v>1545.07</v>
      </c>
      <c r="V271" s="21">
        <v>1535.5039999999999</v>
      </c>
      <c r="W271" s="21">
        <v>182.626</v>
      </c>
      <c r="X271" s="21">
        <v>182.626</v>
      </c>
      <c r="Y271" s="21">
        <v>1718.13</v>
      </c>
      <c r="Z271" s="45">
        <v>0.76</v>
      </c>
      <c r="AA271" s="1">
        <v>1408.5440000000001</v>
      </c>
      <c r="AB271" s="82">
        <v>1062997.19</v>
      </c>
      <c r="AD271" s="75"/>
      <c r="AE271" s="21"/>
    </row>
    <row r="272" spans="1:31" x14ac:dyDescent="0.2">
      <c r="A272" s="38">
        <v>119354603</v>
      </c>
      <c r="B272" s="39" t="s">
        <v>409</v>
      </c>
      <c r="C272" s="39" t="s">
        <v>406</v>
      </c>
      <c r="D272" s="40">
        <v>68432</v>
      </c>
      <c r="E272" s="41">
        <v>5245</v>
      </c>
      <c r="F272" s="76">
        <v>0.98770000000000002</v>
      </c>
      <c r="G272" s="23">
        <v>0.74419999999999997</v>
      </c>
      <c r="H272" s="77">
        <v>0</v>
      </c>
      <c r="I272" s="78">
        <v>8.8200000000000001E-2</v>
      </c>
      <c r="J272" s="78">
        <v>4.8899999999999999E-2</v>
      </c>
      <c r="K272" s="79">
        <v>79.956999999999994</v>
      </c>
      <c r="L272" s="79">
        <v>22.164999999999999</v>
      </c>
      <c r="M272" s="79">
        <v>0</v>
      </c>
      <c r="N272" s="79">
        <v>102.122</v>
      </c>
      <c r="O272" s="1">
        <v>99.739999999999981</v>
      </c>
      <c r="P272" s="80">
        <v>19.948</v>
      </c>
      <c r="Q272" s="81">
        <v>13</v>
      </c>
      <c r="R272" s="80">
        <v>7.8</v>
      </c>
      <c r="S272" s="20">
        <v>1510.9079999999999</v>
      </c>
      <c r="T272" s="20">
        <v>1497.34</v>
      </c>
      <c r="U272" s="20">
        <v>1512.3409999999999</v>
      </c>
      <c r="V272" s="21">
        <v>1506.8630000000001</v>
      </c>
      <c r="W272" s="21">
        <v>129.87</v>
      </c>
      <c r="X272" s="21">
        <v>129.87</v>
      </c>
      <c r="Y272" s="21">
        <v>1636.7329999999999</v>
      </c>
      <c r="Z272" s="45">
        <v>0.72</v>
      </c>
      <c r="AA272" s="1">
        <v>1163.953</v>
      </c>
      <c r="AB272" s="82">
        <v>878409.74</v>
      </c>
      <c r="AD272" s="75"/>
      <c r="AE272" s="21"/>
    </row>
    <row r="273" spans="1:31" x14ac:dyDescent="0.2">
      <c r="A273" s="38">
        <v>119355503</v>
      </c>
      <c r="B273" s="39" t="s">
        <v>410</v>
      </c>
      <c r="C273" s="39" t="s">
        <v>406</v>
      </c>
      <c r="D273" s="40">
        <v>55291</v>
      </c>
      <c r="E273" s="41">
        <v>6718</v>
      </c>
      <c r="F273" s="76">
        <v>1.2223999999999999</v>
      </c>
      <c r="G273" s="23">
        <v>0.12889999999999999</v>
      </c>
      <c r="H273" s="77">
        <v>0</v>
      </c>
      <c r="I273" s="78">
        <v>0.1386</v>
      </c>
      <c r="J273" s="78">
        <v>0.2969</v>
      </c>
      <c r="K273" s="79">
        <v>167.774</v>
      </c>
      <c r="L273" s="79">
        <v>179.697</v>
      </c>
      <c r="M273" s="79">
        <v>0</v>
      </c>
      <c r="N273" s="79">
        <v>347.471</v>
      </c>
      <c r="O273" s="1">
        <v>127.92399999999999</v>
      </c>
      <c r="P273" s="80">
        <v>25.585000000000001</v>
      </c>
      <c r="Q273" s="81">
        <v>45</v>
      </c>
      <c r="R273" s="80">
        <v>27</v>
      </c>
      <c r="S273" s="20">
        <v>2017.4849999999999</v>
      </c>
      <c r="T273" s="20">
        <v>1977.2239999999999</v>
      </c>
      <c r="U273" s="20">
        <v>1937.434</v>
      </c>
      <c r="V273" s="21">
        <v>1977.3810000000001</v>
      </c>
      <c r="W273" s="21">
        <v>400.05599999999998</v>
      </c>
      <c r="X273" s="21">
        <v>400.05599999999998</v>
      </c>
      <c r="Y273" s="21">
        <v>2377.4369999999999</v>
      </c>
      <c r="Z273" s="45">
        <v>1.0900000000000001</v>
      </c>
      <c r="AA273" s="1">
        <v>3167.7350000000001</v>
      </c>
      <c r="AB273" s="82">
        <v>2390619.9700000002</v>
      </c>
      <c r="AD273" s="75"/>
      <c r="AE273" s="21"/>
    </row>
    <row r="274" spans="1:31" x14ac:dyDescent="0.2">
      <c r="A274" s="38">
        <v>119356503</v>
      </c>
      <c r="B274" s="39" t="s">
        <v>411</v>
      </c>
      <c r="C274" s="39" t="s">
        <v>406</v>
      </c>
      <c r="D274" s="40">
        <v>77967</v>
      </c>
      <c r="E274" s="41">
        <v>7786</v>
      </c>
      <c r="F274" s="76">
        <v>0.8669</v>
      </c>
      <c r="G274" s="23">
        <v>0.6462</v>
      </c>
      <c r="H274" s="77">
        <v>0</v>
      </c>
      <c r="I274" s="78">
        <v>0.1077</v>
      </c>
      <c r="J274" s="78">
        <v>0.1086</v>
      </c>
      <c r="K274" s="79">
        <v>193.73</v>
      </c>
      <c r="L274" s="79">
        <v>97.674000000000007</v>
      </c>
      <c r="M274" s="79">
        <v>0</v>
      </c>
      <c r="N274" s="79">
        <v>291.404</v>
      </c>
      <c r="O274" s="1">
        <v>123.038</v>
      </c>
      <c r="P274" s="80">
        <v>24.608000000000001</v>
      </c>
      <c r="Q274" s="81">
        <v>19</v>
      </c>
      <c r="R274" s="80">
        <v>11.4</v>
      </c>
      <c r="S274" s="20">
        <v>2997.982</v>
      </c>
      <c r="T274" s="20">
        <v>3037.5650000000001</v>
      </c>
      <c r="U274" s="20">
        <v>3051.953</v>
      </c>
      <c r="V274" s="21">
        <v>3029.1669999999999</v>
      </c>
      <c r="W274" s="21">
        <v>327.41199999999998</v>
      </c>
      <c r="X274" s="21">
        <v>327.41199999999998</v>
      </c>
      <c r="Y274" s="21">
        <v>3356.5790000000002</v>
      </c>
      <c r="Z274" s="45">
        <v>1.1599999999999999</v>
      </c>
      <c r="AA274" s="1">
        <v>3375.3890000000001</v>
      </c>
      <c r="AB274" s="82">
        <v>2547331.88</v>
      </c>
      <c r="AD274" s="75"/>
      <c r="AE274" s="21"/>
    </row>
    <row r="275" spans="1:31" x14ac:dyDescent="0.2">
      <c r="A275" s="38">
        <v>119356603</v>
      </c>
      <c r="B275" s="39" t="s">
        <v>412</v>
      </c>
      <c r="C275" s="39" t="s">
        <v>406</v>
      </c>
      <c r="D275" s="40">
        <v>62615</v>
      </c>
      <c r="E275" s="41">
        <v>3688</v>
      </c>
      <c r="F275" s="76">
        <v>1.0793999999999999</v>
      </c>
      <c r="G275" s="23">
        <v>-0.66369999999999996</v>
      </c>
      <c r="H275" s="77">
        <v>0</v>
      </c>
      <c r="I275" s="78">
        <v>0.14979999999999999</v>
      </c>
      <c r="J275" s="78">
        <v>9.4700000000000006E-2</v>
      </c>
      <c r="K275" s="79">
        <v>91.790999999999997</v>
      </c>
      <c r="L275" s="79">
        <v>29.013999999999999</v>
      </c>
      <c r="M275" s="79">
        <v>0</v>
      </c>
      <c r="N275" s="79">
        <v>120.80500000000001</v>
      </c>
      <c r="O275" s="1">
        <v>62.058</v>
      </c>
      <c r="P275" s="80">
        <v>12.412000000000001</v>
      </c>
      <c r="Q275" s="81">
        <v>33</v>
      </c>
      <c r="R275" s="80">
        <v>19.8</v>
      </c>
      <c r="S275" s="20">
        <v>1021.258</v>
      </c>
      <c r="T275" s="20">
        <v>1009.897</v>
      </c>
      <c r="U275" s="20">
        <v>984.27300000000002</v>
      </c>
      <c r="V275" s="21">
        <v>1005.143</v>
      </c>
      <c r="W275" s="21">
        <v>153.017</v>
      </c>
      <c r="X275" s="21">
        <v>153.017</v>
      </c>
      <c r="Y275" s="21">
        <v>1158.1600000000001</v>
      </c>
      <c r="Z275" s="45">
        <v>0.79</v>
      </c>
      <c r="AA275" s="1">
        <v>987.59299999999996</v>
      </c>
      <c r="AB275" s="82">
        <v>745314.73</v>
      </c>
      <c r="AD275" s="75"/>
      <c r="AE275" s="21"/>
    </row>
    <row r="276" spans="1:31" x14ac:dyDescent="0.2">
      <c r="A276" s="38">
        <v>119357003</v>
      </c>
      <c r="B276" s="39" t="s">
        <v>413</v>
      </c>
      <c r="C276" s="39" t="s">
        <v>406</v>
      </c>
      <c r="D276" s="40">
        <v>60631</v>
      </c>
      <c r="E276" s="41">
        <v>4980</v>
      </c>
      <c r="F276" s="76">
        <v>1.1147</v>
      </c>
      <c r="G276" s="23">
        <v>0.14480000000000001</v>
      </c>
      <c r="H276" s="77">
        <v>0</v>
      </c>
      <c r="I276" s="78">
        <v>0.34889999999999999</v>
      </c>
      <c r="J276" s="78">
        <v>0.19209999999999999</v>
      </c>
      <c r="K276" s="79">
        <v>323.803</v>
      </c>
      <c r="L276" s="79">
        <v>89.141000000000005</v>
      </c>
      <c r="M276" s="79">
        <v>161.90199999999999</v>
      </c>
      <c r="N276" s="79">
        <v>574.846</v>
      </c>
      <c r="O276" s="1">
        <v>56.433999999999997</v>
      </c>
      <c r="P276" s="80">
        <v>11.287000000000001</v>
      </c>
      <c r="Q276" s="81">
        <v>87</v>
      </c>
      <c r="R276" s="80">
        <v>52.2</v>
      </c>
      <c r="S276" s="20">
        <v>1546.7809999999999</v>
      </c>
      <c r="T276" s="20">
        <v>1571.076</v>
      </c>
      <c r="U276" s="20">
        <v>1577.2629999999999</v>
      </c>
      <c r="V276" s="21">
        <v>1565.04</v>
      </c>
      <c r="W276" s="21">
        <v>638.33299999999997</v>
      </c>
      <c r="X276" s="21">
        <v>638.33299999999997</v>
      </c>
      <c r="Y276" s="21">
        <v>2203.373</v>
      </c>
      <c r="Z276" s="45">
        <v>1.17</v>
      </c>
      <c r="AA276" s="1">
        <v>2873.6370000000002</v>
      </c>
      <c r="AB276" s="82">
        <v>2168670.6800000002</v>
      </c>
      <c r="AD276" s="75"/>
      <c r="AE276" s="21"/>
    </row>
    <row r="277" spans="1:31" x14ac:dyDescent="0.2">
      <c r="A277" s="38">
        <v>119357402</v>
      </c>
      <c r="B277" s="39" t="s">
        <v>414</v>
      </c>
      <c r="C277" s="39" t="s">
        <v>406</v>
      </c>
      <c r="D277" s="40">
        <v>44161</v>
      </c>
      <c r="E277" s="41">
        <v>29892</v>
      </c>
      <c r="F277" s="76">
        <v>1.5305</v>
      </c>
      <c r="G277" s="23">
        <v>-2.0156000000000001</v>
      </c>
      <c r="H277" s="77">
        <v>0</v>
      </c>
      <c r="I277" s="78">
        <v>0.2346</v>
      </c>
      <c r="J277" s="78">
        <v>0.21260000000000001</v>
      </c>
      <c r="K277" s="79">
        <v>1424.704</v>
      </c>
      <c r="L277" s="79">
        <v>645.54999999999995</v>
      </c>
      <c r="M277" s="79">
        <v>0</v>
      </c>
      <c r="N277" s="79">
        <v>2070.2539999999999</v>
      </c>
      <c r="O277" s="1">
        <v>835.87899999999991</v>
      </c>
      <c r="P277" s="80">
        <v>167.17599999999999</v>
      </c>
      <c r="Q277" s="81">
        <v>967</v>
      </c>
      <c r="R277" s="80">
        <v>580.20000000000005</v>
      </c>
      <c r="S277" s="20">
        <v>10121.512000000001</v>
      </c>
      <c r="T277" s="20">
        <v>10113.307000000001</v>
      </c>
      <c r="U277" s="20">
        <v>10016.045</v>
      </c>
      <c r="V277" s="21">
        <v>10083.620999999999</v>
      </c>
      <c r="W277" s="21">
        <v>2817.63</v>
      </c>
      <c r="X277" s="21">
        <v>2817.63</v>
      </c>
      <c r="Y277" s="21">
        <v>12901.251</v>
      </c>
      <c r="Z277" s="45">
        <v>1.7</v>
      </c>
      <c r="AA277" s="1">
        <v>33567.120000000003</v>
      </c>
      <c r="AB277" s="82">
        <v>25332367.609999999</v>
      </c>
      <c r="AD277" s="75"/>
      <c r="AE277" s="21"/>
    </row>
    <row r="278" spans="1:31" x14ac:dyDescent="0.2">
      <c r="A278" s="38">
        <v>119358403</v>
      </c>
      <c r="B278" s="39" t="s">
        <v>415</v>
      </c>
      <c r="C278" s="39" t="s">
        <v>406</v>
      </c>
      <c r="D278" s="40">
        <v>56636</v>
      </c>
      <c r="E278" s="41">
        <v>7835</v>
      </c>
      <c r="F278" s="76">
        <v>1.1934</v>
      </c>
      <c r="G278" s="23">
        <v>0.30890000000000001</v>
      </c>
      <c r="H278" s="77">
        <v>0</v>
      </c>
      <c r="I278" s="78">
        <v>0.16589999999999999</v>
      </c>
      <c r="J278" s="78">
        <v>0.13489999999999999</v>
      </c>
      <c r="K278" s="79">
        <v>242.392</v>
      </c>
      <c r="L278" s="79">
        <v>98.549000000000007</v>
      </c>
      <c r="M278" s="79">
        <v>0</v>
      </c>
      <c r="N278" s="79">
        <v>340.94099999999997</v>
      </c>
      <c r="O278" s="1">
        <v>107.78</v>
      </c>
      <c r="P278" s="80">
        <v>21.556000000000001</v>
      </c>
      <c r="Q278" s="81">
        <v>34</v>
      </c>
      <c r="R278" s="80">
        <v>20.399999999999999</v>
      </c>
      <c r="S278" s="20">
        <v>2435.1219999999998</v>
      </c>
      <c r="T278" s="20">
        <v>2412.0250000000001</v>
      </c>
      <c r="U278" s="20">
        <v>2488.5720000000001</v>
      </c>
      <c r="V278" s="21">
        <v>2445.2399999999998</v>
      </c>
      <c r="W278" s="21">
        <v>382.89699999999999</v>
      </c>
      <c r="X278" s="21">
        <v>382.89699999999999</v>
      </c>
      <c r="Y278" s="21">
        <v>2828.1370000000002</v>
      </c>
      <c r="Z278" s="45">
        <v>0.99</v>
      </c>
      <c r="AA278" s="1">
        <v>3341.348</v>
      </c>
      <c r="AB278" s="82">
        <v>2521641.89</v>
      </c>
      <c r="AD278" s="75"/>
      <c r="AE278" s="21"/>
    </row>
    <row r="279" spans="1:31" x14ac:dyDescent="0.2">
      <c r="A279" s="38">
        <v>113361303</v>
      </c>
      <c r="B279" s="39" t="s">
        <v>276</v>
      </c>
      <c r="C279" s="39" t="s">
        <v>277</v>
      </c>
      <c r="D279" s="40">
        <v>78661</v>
      </c>
      <c r="E279" s="41">
        <v>8431</v>
      </c>
      <c r="F279" s="76">
        <v>0.85919999999999996</v>
      </c>
      <c r="G279" s="23">
        <v>0.42499999999999999</v>
      </c>
      <c r="H279" s="77">
        <v>0</v>
      </c>
      <c r="I279" s="78">
        <v>8.1799999999999998E-2</v>
      </c>
      <c r="J279" s="78">
        <v>0.14990000000000001</v>
      </c>
      <c r="K279" s="79">
        <v>145.38900000000001</v>
      </c>
      <c r="L279" s="79">
        <v>133.214</v>
      </c>
      <c r="M279" s="79">
        <v>0</v>
      </c>
      <c r="N279" s="79">
        <v>278.60300000000001</v>
      </c>
      <c r="O279" s="1">
        <v>80.64500000000001</v>
      </c>
      <c r="P279" s="80">
        <v>16.129000000000001</v>
      </c>
      <c r="Q279" s="81">
        <v>56</v>
      </c>
      <c r="R279" s="80">
        <v>33.6</v>
      </c>
      <c r="S279" s="20">
        <v>2962.2829999999999</v>
      </c>
      <c r="T279" s="20">
        <v>2974.587</v>
      </c>
      <c r="U279" s="20">
        <v>2933.2379999999998</v>
      </c>
      <c r="V279" s="21">
        <v>2956.703</v>
      </c>
      <c r="W279" s="21">
        <v>328.33199999999999</v>
      </c>
      <c r="X279" s="21">
        <v>328.33199999999999</v>
      </c>
      <c r="Y279" s="21">
        <v>3285.0349999999999</v>
      </c>
      <c r="Z279" s="45">
        <v>1.0900000000000001</v>
      </c>
      <c r="AA279" s="1">
        <v>3076.527</v>
      </c>
      <c r="AB279" s="82">
        <v>2321787.2999999998</v>
      </c>
      <c r="AD279" s="75"/>
      <c r="AE279" s="21"/>
    </row>
    <row r="280" spans="1:31" x14ac:dyDescent="0.2">
      <c r="A280" s="38">
        <v>113361503</v>
      </c>
      <c r="B280" s="39" t="s">
        <v>278</v>
      </c>
      <c r="C280" s="39" t="s">
        <v>277</v>
      </c>
      <c r="D280" s="40">
        <v>45507</v>
      </c>
      <c r="E280" s="41">
        <v>4557</v>
      </c>
      <c r="F280" s="76">
        <v>1.4852000000000001</v>
      </c>
      <c r="G280" s="23">
        <v>-2.1254</v>
      </c>
      <c r="H280" s="77">
        <v>0</v>
      </c>
      <c r="I280" s="78">
        <v>0.21579999999999999</v>
      </c>
      <c r="J280" s="78">
        <v>0.4027</v>
      </c>
      <c r="K280" s="79">
        <v>168.94300000000001</v>
      </c>
      <c r="L280" s="79">
        <v>157.631</v>
      </c>
      <c r="M280" s="79">
        <v>0</v>
      </c>
      <c r="N280" s="79">
        <v>326.57400000000001</v>
      </c>
      <c r="O280" s="1">
        <v>73.569999999999993</v>
      </c>
      <c r="P280" s="80">
        <v>14.714</v>
      </c>
      <c r="Q280" s="81">
        <v>76</v>
      </c>
      <c r="R280" s="80">
        <v>45.6</v>
      </c>
      <c r="S280" s="20">
        <v>1304.7840000000001</v>
      </c>
      <c r="T280" s="20">
        <v>1333.61</v>
      </c>
      <c r="U280" s="20">
        <v>1429.1089999999999</v>
      </c>
      <c r="V280" s="21">
        <v>1355.8340000000001</v>
      </c>
      <c r="W280" s="21">
        <v>386.88799999999998</v>
      </c>
      <c r="X280" s="21">
        <v>386.88799999999998</v>
      </c>
      <c r="Y280" s="21">
        <v>1742.722</v>
      </c>
      <c r="Z280" s="45">
        <v>1.66</v>
      </c>
      <c r="AA280" s="1">
        <v>4296.5630000000001</v>
      </c>
      <c r="AB280" s="82">
        <v>3242521.65</v>
      </c>
      <c r="AD280" s="75"/>
      <c r="AE280" s="21"/>
    </row>
    <row r="281" spans="1:31" x14ac:dyDescent="0.2">
      <c r="A281" s="38">
        <v>113361703</v>
      </c>
      <c r="B281" s="39" t="s">
        <v>279</v>
      </c>
      <c r="C281" s="39" t="s">
        <v>277</v>
      </c>
      <c r="D281" s="40">
        <v>76288</v>
      </c>
      <c r="E281" s="41">
        <v>12006</v>
      </c>
      <c r="F281" s="76">
        <v>0.88590000000000002</v>
      </c>
      <c r="G281" s="23">
        <v>0.2195</v>
      </c>
      <c r="H281" s="77">
        <v>0</v>
      </c>
      <c r="I281" s="78">
        <v>0.1038</v>
      </c>
      <c r="J281" s="78">
        <v>0.1744</v>
      </c>
      <c r="K281" s="79">
        <v>259.661</v>
      </c>
      <c r="L281" s="79">
        <v>218.13499999999999</v>
      </c>
      <c r="M281" s="79">
        <v>0</v>
      </c>
      <c r="N281" s="79">
        <v>477.79599999999999</v>
      </c>
      <c r="O281" s="1">
        <v>84.626999999999995</v>
      </c>
      <c r="P281" s="80">
        <v>16.925000000000001</v>
      </c>
      <c r="Q281" s="81">
        <v>228</v>
      </c>
      <c r="R281" s="80">
        <v>136.80000000000001</v>
      </c>
      <c r="S281" s="20">
        <v>4169.2489999999998</v>
      </c>
      <c r="T281" s="20">
        <v>4244.83</v>
      </c>
      <c r="U281" s="20">
        <v>4270.1750000000002</v>
      </c>
      <c r="V281" s="21">
        <v>4228.085</v>
      </c>
      <c r="W281" s="21">
        <v>631.52099999999996</v>
      </c>
      <c r="X281" s="21">
        <v>631.52099999999996</v>
      </c>
      <c r="Y281" s="21">
        <v>4859.6059999999998</v>
      </c>
      <c r="Z281" s="45">
        <v>1.29</v>
      </c>
      <c r="AA281" s="1">
        <v>5553.6109999999999</v>
      </c>
      <c r="AB281" s="82">
        <v>4191188.14</v>
      </c>
      <c r="AD281" s="75"/>
      <c r="AE281" s="21"/>
    </row>
    <row r="282" spans="1:31" x14ac:dyDescent="0.2">
      <c r="A282" s="38">
        <v>113362203</v>
      </c>
      <c r="B282" s="39" t="s">
        <v>280</v>
      </c>
      <c r="C282" s="39" t="s">
        <v>277</v>
      </c>
      <c r="D282" s="40">
        <v>73138</v>
      </c>
      <c r="E282" s="41">
        <v>8985</v>
      </c>
      <c r="F282" s="76">
        <v>0.92410000000000003</v>
      </c>
      <c r="G282" s="23">
        <v>0.2949</v>
      </c>
      <c r="H282" s="77">
        <v>0</v>
      </c>
      <c r="I282" s="78">
        <v>0.121</v>
      </c>
      <c r="J282" s="78">
        <v>0.16320000000000001</v>
      </c>
      <c r="K282" s="79">
        <v>212.005</v>
      </c>
      <c r="L282" s="79">
        <v>142.97200000000001</v>
      </c>
      <c r="M282" s="79">
        <v>0</v>
      </c>
      <c r="N282" s="79">
        <v>354.97699999999998</v>
      </c>
      <c r="O282" s="1">
        <v>94.086999999999989</v>
      </c>
      <c r="P282" s="80">
        <v>18.817</v>
      </c>
      <c r="Q282" s="81">
        <v>62</v>
      </c>
      <c r="R282" s="80">
        <v>37.200000000000003</v>
      </c>
      <c r="S282" s="20">
        <v>2920.1790000000001</v>
      </c>
      <c r="T282" s="20">
        <v>2949.223</v>
      </c>
      <c r="U282" s="20">
        <v>2979.5309999999999</v>
      </c>
      <c r="V282" s="21">
        <v>2949.6439999999998</v>
      </c>
      <c r="W282" s="21">
        <v>410.99400000000003</v>
      </c>
      <c r="X282" s="21">
        <v>410.99400000000003</v>
      </c>
      <c r="Y282" s="21">
        <v>3360.6379999999999</v>
      </c>
      <c r="Z282" s="45">
        <v>1.1100000000000001</v>
      </c>
      <c r="AA282" s="1">
        <v>3447.1779999999999</v>
      </c>
      <c r="AB282" s="82">
        <v>2601509.46</v>
      </c>
      <c r="AD282" s="75"/>
      <c r="AE282" s="21"/>
    </row>
    <row r="283" spans="1:31" x14ac:dyDescent="0.2">
      <c r="A283" s="38">
        <v>113362303</v>
      </c>
      <c r="B283" s="39" t="s">
        <v>281</v>
      </c>
      <c r="C283" s="39" t="s">
        <v>277</v>
      </c>
      <c r="D283" s="40">
        <v>76951</v>
      </c>
      <c r="E283" s="41">
        <v>11377</v>
      </c>
      <c r="F283" s="76">
        <v>0.87829999999999997</v>
      </c>
      <c r="G283" s="23">
        <v>0.57840000000000003</v>
      </c>
      <c r="H283" s="77">
        <v>0</v>
      </c>
      <c r="I283" s="78">
        <v>9.0700000000000003E-2</v>
      </c>
      <c r="J283" s="78">
        <v>0.17899999999999999</v>
      </c>
      <c r="K283" s="79">
        <v>156.25200000000001</v>
      </c>
      <c r="L283" s="79">
        <v>154.185</v>
      </c>
      <c r="M283" s="79">
        <v>0</v>
      </c>
      <c r="N283" s="79">
        <v>310.43700000000001</v>
      </c>
      <c r="O283" s="1">
        <v>85.149999999999977</v>
      </c>
      <c r="P283" s="80">
        <v>17.03</v>
      </c>
      <c r="Q283" s="81">
        <v>99</v>
      </c>
      <c r="R283" s="80">
        <v>59.4</v>
      </c>
      <c r="S283" s="20">
        <v>2871.2289999999998</v>
      </c>
      <c r="T283" s="20">
        <v>2946.8539999999998</v>
      </c>
      <c r="U283" s="20">
        <v>2959.2350000000001</v>
      </c>
      <c r="V283" s="21">
        <v>2925.7730000000001</v>
      </c>
      <c r="W283" s="21">
        <v>386.86700000000002</v>
      </c>
      <c r="X283" s="21">
        <v>386.86700000000002</v>
      </c>
      <c r="Y283" s="21">
        <v>3312.64</v>
      </c>
      <c r="Z283" s="45">
        <v>0.88</v>
      </c>
      <c r="AA283" s="1">
        <v>2560.3530000000001</v>
      </c>
      <c r="AB283" s="82">
        <v>1932242.13</v>
      </c>
      <c r="AD283" s="75"/>
      <c r="AE283" s="21"/>
    </row>
    <row r="284" spans="1:31" x14ac:dyDescent="0.2">
      <c r="A284" s="38">
        <v>113362403</v>
      </c>
      <c r="B284" s="39" t="s">
        <v>282</v>
      </c>
      <c r="C284" s="39" t="s">
        <v>277</v>
      </c>
      <c r="D284" s="40">
        <v>73916</v>
      </c>
      <c r="E284" s="41">
        <v>12408</v>
      </c>
      <c r="F284" s="76">
        <v>0.91439999999999999</v>
      </c>
      <c r="G284" s="23">
        <v>0.31140000000000001</v>
      </c>
      <c r="H284" s="77">
        <v>0</v>
      </c>
      <c r="I284" s="78">
        <v>7.9200000000000007E-2</v>
      </c>
      <c r="J284" s="78">
        <v>9.6799999999999997E-2</v>
      </c>
      <c r="K284" s="79">
        <v>175.47300000000001</v>
      </c>
      <c r="L284" s="79">
        <v>107.233</v>
      </c>
      <c r="M284" s="79">
        <v>0</v>
      </c>
      <c r="N284" s="79">
        <v>282.70600000000002</v>
      </c>
      <c r="O284" s="1">
        <v>137.68899999999999</v>
      </c>
      <c r="P284" s="80">
        <v>27.538</v>
      </c>
      <c r="Q284" s="81">
        <v>107</v>
      </c>
      <c r="R284" s="80">
        <v>64.2</v>
      </c>
      <c r="S284" s="20">
        <v>3692.6120000000001</v>
      </c>
      <c r="T284" s="20">
        <v>3701.826</v>
      </c>
      <c r="U284" s="20">
        <v>3807.5039999999999</v>
      </c>
      <c r="V284" s="21">
        <v>3733.9810000000002</v>
      </c>
      <c r="W284" s="21">
        <v>374.44400000000002</v>
      </c>
      <c r="X284" s="21">
        <v>374.44400000000002</v>
      </c>
      <c r="Y284" s="21">
        <v>4108.4250000000002</v>
      </c>
      <c r="Z284" s="45">
        <v>1.04</v>
      </c>
      <c r="AA284" s="1">
        <v>3907.0140000000001</v>
      </c>
      <c r="AB284" s="82">
        <v>2948537.58</v>
      </c>
      <c r="AD284" s="75"/>
      <c r="AE284" s="21"/>
    </row>
    <row r="285" spans="1:31" x14ac:dyDescent="0.2">
      <c r="A285" s="38">
        <v>113362603</v>
      </c>
      <c r="B285" s="39" t="s">
        <v>283</v>
      </c>
      <c r="C285" s="39" t="s">
        <v>277</v>
      </c>
      <c r="D285" s="40">
        <v>64006</v>
      </c>
      <c r="E285" s="41">
        <v>14002</v>
      </c>
      <c r="F285" s="76">
        <v>1.0559000000000001</v>
      </c>
      <c r="G285" s="23">
        <v>0.14510000000000001</v>
      </c>
      <c r="H285" s="77">
        <v>0</v>
      </c>
      <c r="I285" s="78">
        <v>7.5399999999999995E-2</v>
      </c>
      <c r="J285" s="78">
        <v>0.1835</v>
      </c>
      <c r="K285" s="79">
        <v>178.476</v>
      </c>
      <c r="L285" s="79">
        <v>217.178</v>
      </c>
      <c r="M285" s="79">
        <v>0</v>
      </c>
      <c r="N285" s="79">
        <v>395.654</v>
      </c>
      <c r="O285" s="1">
        <v>116.01600000000001</v>
      </c>
      <c r="P285" s="80">
        <v>23.202999999999999</v>
      </c>
      <c r="Q285" s="81">
        <v>162</v>
      </c>
      <c r="R285" s="80">
        <v>97.2</v>
      </c>
      <c r="S285" s="20">
        <v>3945.0970000000002</v>
      </c>
      <c r="T285" s="20">
        <v>4070.9209999999998</v>
      </c>
      <c r="U285" s="20">
        <v>4125.415</v>
      </c>
      <c r="V285" s="21">
        <v>4047.1439999999998</v>
      </c>
      <c r="W285" s="21">
        <v>516.05700000000002</v>
      </c>
      <c r="X285" s="21">
        <v>516.05700000000002</v>
      </c>
      <c r="Y285" s="21">
        <v>4563.201</v>
      </c>
      <c r="Z285" s="45">
        <v>1.1399999999999999</v>
      </c>
      <c r="AA285" s="1">
        <v>5492.8440000000001</v>
      </c>
      <c r="AB285" s="82">
        <v>4145328.63</v>
      </c>
      <c r="AD285" s="75"/>
      <c r="AE285" s="21"/>
    </row>
    <row r="286" spans="1:31" x14ac:dyDescent="0.2">
      <c r="A286" s="38">
        <v>113363103</v>
      </c>
      <c r="B286" s="39" t="s">
        <v>284</v>
      </c>
      <c r="C286" s="39" t="s">
        <v>277</v>
      </c>
      <c r="D286" s="40">
        <v>85395</v>
      </c>
      <c r="E286" s="41">
        <v>20652</v>
      </c>
      <c r="F286" s="76">
        <v>0.79149999999999998</v>
      </c>
      <c r="G286" s="23">
        <v>-0.46829999999999999</v>
      </c>
      <c r="H286" s="77">
        <v>0</v>
      </c>
      <c r="I286" s="78">
        <v>4.0300000000000002E-2</v>
      </c>
      <c r="J286" s="78">
        <v>0.10009999999999999</v>
      </c>
      <c r="K286" s="79">
        <v>169.31399999999999</v>
      </c>
      <c r="L286" s="79">
        <v>210.27699999999999</v>
      </c>
      <c r="M286" s="79">
        <v>0</v>
      </c>
      <c r="N286" s="79">
        <v>379.59100000000001</v>
      </c>
      <c r="O286" s="1">
        <v>133.12899999999999</v>
      </c>
      <c r="P286" s="80">
        <v>26.626000000000001</v>
      </c>
      <c r="Q286" s="81">
        <v>358</v>
      </c>
      <c r="R286" s="80">
        <v>214.8</v>
      </c>
      <c r="S286" s="20">
        <v>7002.2460000000001</v>
      </c>
      <c r="T286" s="20">
        <v>6933.8209999999999</v>
      </c>
      <c r="U286" s="20">
        <v>7027.2330000000002</v>
      </c>
      <c r="V286" s="21">
        <v>6987.7669999999998</v>
      </c>
      <c r="W286" s="21">
        <v>621.01700000000005</v>
      </c>
      <c r="X286" s="21">
        <v>621.01700000000005</v>
      </c>
      <c r="Y286" s="21">
        <v>7608.7839999999997</v>
      </c>
      <c r="Z286" s="45">
        <v>1.03</v>
      </c>
      <c r="AA286" s="1">
        <v>6203.0230000000001</v>
      </c>
      <c r="AB286" s="82">
        <v>4681285.1100000003</v>
      </c>
      <c r="AD286" s="75"/>
      <c r="AE286" s="21"/>
    </row>
    <row r="287" spans="1:31" x14ac:dyDescent="0.2">
      <c r="A287" s="38">
        <v>113363603</v>
      </c>
      <c r="B287" s="39" t="s">
        <v>285</v>
      </c>
      <c r="C287" s="39" t="s">
        <v>277</v>
      </c>
      <c r="D287" s="40">
        <v>88378</v>
      </c>
      <c r="E287" s="41">
        <v>9502</v>
      </c>
      <c r="F287" s="76">
        <v>0.76470000000000005</v>
      </c>
      <c r="G287" s="23">
        <v>0.33950000000000002</v>
      </c>
      <c r="H287" s="77">
        <v>0</v>
      </c>
      <c r="I287" s="78">
        <v>7.2999999999999995E-2</v>
      </c>
      <c r="J287" s="78">
        <v>0.14949999999999999</v>
      </c>
      <c r="K287" s="79">
        <v>122.26600000000001</v>
      </c>
      <c r="L287" s="79">
        <v>125.197</v>
      </c>
      <c r="M287" s="79">
        <v>0</v>
      </c>
      <c r="N287" s="79">
        <v>247.46299999999999</v>
      </c>
      <c r="O287" s="1">
        <v>59.486999999999995</v>
      </c>
      <c r="P287" s="80">
        <v>11.897</v>
      </c>
      <c r="Q287" s="81">
        <v>41</v>
      </c>
      <c r="R287" s="80">
        <v>24.6</v>
      </c>
      <c r="S287" s="20">
        <v>2791.4630000000002</v>
      </c>
      <c r="T287" s="20">
        <v>2805.4749999999999</v>
      </c>
      <c r="U287" s="20">
        <v>2999.2739999999999</v>
      </c>
      <c r="V287" s="21">
        <v>2865.404</v>
      </c>
      <c r="W287" s="21">
        <v>283.95999999999998</v>
      </c>
      <c r="X287" s="21">
        <v>283.95999999999998</v>
      </c>
      <c r="Y287" s="21">
        <v>3149.364</v>
      </c>
      <c r="Z287" s="45">
        <v>0.97</v>
      </c>
      <c r="AA287" s="1">
        <v>2336.069</v>
      </c>
      <c r="AB287" s="82">
        <v>1762979.92</v>
      </c>
      <c r="AD287" s="75"/>
      <c r="AE287" s="21"/>
    </row>
    <row r="288" spans="1:31" x14ac:dyDescent="0.2">
      <c r="A288" s="38">
        <v>113364002</v>
      </c>
      <c r="B288" s="39" t="s">
        <v>286</v>
      </c>
      <c r="C288" s="39" t="s">
        <v>277</v>
      </c>
      <c r="D288" s="40">
        <v>57808</v>
      </c>
      <c r="E288" s="41">
        <v>28680</v>
      </c>
      <c r="F288" s="76">
        <v>1.1692</v>
      </c>
      <c r="G288" s="23">
        <v>-4.117</v>
      </c>
      <c r="H288" s="77">
        <v>0</v>
      </c>
      <c r="I288" s="78">
        <v>0.22020000000000001</v>
      </c>
      <c r="J288" s="78">
        <v>0.2838</v>
      </c>
      <c r="K288" s="79">
        <v>1345.2170000000001</v>
      </c>
      <c r="L288" s="79">
        <v>866.87699999999995</v>
      </c>
      <c r="M288" s="79">
        <v>0</v>
      </c>
      <c r="N288" s="79">
        <v>2212.0940000000001</v>
      </c>
      <c r="O288" s="1">
        <v>409.55599999999998</v>
      </c>
      <c r="P288" s="80">
        <v>81.911000000000001</v>
      </c>
      <c r="Q288" s="81">
        <v>2115</v>
      </c>
      <c r="R288" s="80">
        <v>1269</v>
      </c>
      <c r="S288" s="20">
        <v>10181.778</v>
      </c>
      <c r="T288" s="20">
        <v>10468.699000000001</v>
      </c>
      <c r="U288" s="20">
        <v>10511.26</v>
      </c>
      <c r="V288" s="21">
        <v>10387.245999999999</v>
      </c>
      <c r="W288" s="21">
        <v>3563.0050000000001</v>
      </c>
      <c r="X288" s="21">
        <v>3563.0050000000001</v>
      </c>
      <c r="Y288" s="21">
        <v>13950.251</v>
      </c>
      <c r="Z288" s="45">
        <v>1.45</v>
      </c>
      <c r="AA288" s="1">
        <v>23650.419000000002</v>
      </c>
      <c r="AB288" s="82">
        <v>17848451.350000001</v>
      </c>
      <c r="AD288" s="75"/>
      <c r="AE288" s="21"/>
    </row>
    <row r="289" spans="1:31" x14ac:dyDescent="0.2">
      <c r="A289" s="38">
        <v>113364403</v>
      </c>
      <c r="B289" s="39" t="s">
        <v>287</v>
      </c>
      <c r="C289" s="39" t="s">
        <v>277</v>
      </c>
      <c r="D289" s="40">
        <v>71295</v>
      </c>
      <c r="E289" s="41">
        <v>11028</v>
      </c>
      <c r="F289" s="76">
        <v>0.94799999999999995</v>
      </c>
      <c r="G289" s="23">
        <v>0.52829999999999999</v>
      </c>
      <c r="H289" s="77">
        <v>0</v>
      </c>
      <c r="I289" s="78">
        <v>7.6100000000000001E-2</v>
      </c>
      <c r="J289" s="78">
        <v>0.18870000000000001</v>
      </c>
      <c r="K289" s="79">
        <v>134.14500000000001</v>
      </c>
      <c r="L289" s="79">
        <v>166.315</v>
      </c>
      <c r="M289" s="79">
        <v>0</v>
      </c>
      <c r="N289" s="79">
        <v>300.45999999999998</v>
      </c>
      <c r="O289" s="1">
        <v>145.50699999999998</v>
      </c>
      <c r="P289" s="80">
        <v>29.100999999999999</v>
      </c>
      <c r="Q289" s="81">
        <v>50</v>
      </c>
      <c r="R289" s="80">
        <v>30</v>
      </c>
      <c r="S289" s="20">
        <v>2937.915</v>
      </c>
      <c r="T289" s="20">
        <v>2993.6179999999999</v>
      </c>
      <c r="U289" s="20">
        <v>3086.3809999999999</v>
      </c>
      <c r="V289" s="21">
        <v>3005.971</v>
      </c>
      <c r="W289" s="21">
        <v>359.56099999999998</v>
      </c>
      <c r="X289" s="21">
        <v>359.56099999999998</v>
      </c>
      <c r="Y289" s="21">
        <v>3365.5320000000002</v>
      </c>
      <c r="Z289" s="45">
        <v>1.05</v>
      </c>
      <c r="AA289" s="1">
        <v>3350.0509999999999</v>
      </c>
      <c r="AB289" s="82">
        <v>2528209.85</v>
      </c>
      <c r="AD289" s="75"/>
      <c r="AE289" s="21"/>
    </row>
    <row r="290" spans="1:31" x14ac:dyDescent="0.2">
      <c r="A290" s="38">
        <v>113364503</v>
      </c>
      <c r="B290" s="39" t="s">
        <v>288</v>
      </c>
      <c r="C290" s="39" t="s">
        <v>277</v>
      </c>
      <c r="D290" s="40">
        <v>88719</v>
      </c>
      <c r="E290" s="41">
        <v>17406</v>
      </c>
      <c r="F290" s="76">
        <v>0.76180000000000003</v>
      </c>
      <c r="G290" s="23">
        <v>-0.89129999999999998</v>
      </c>
      <c r="H290" s="77">
        <v>0</v>
      </c>
      <c r="I290" s="78">
        <v>4.6600000000000003E-2</v>
      </c>
      <c r="J290" s="78">
        <v>7.0199999999999999E-2</v>
      </c>
      <c r="K290" s="79">
        <v>169.554</v>
      </c>
      <c r="L290" s="79">
        <v>127.711</v>
      </c>
      <c r="M290" s="79">
        <v>0</v>
      </c>
      <c r="N290" s="79">
        <v>297.26499999999999</v>
      </c>
      <c r="O290" s="1">
        <v>106.94499999999999</v>
      </c>
      <c r="P290" s="80">
        <v>21.388999999999999</v>
      </c>
      <c r="Q290" s="81">
        <v>273</v>
      </c>
      <c r="R290" s="80">
        <v>163.80000000000001</v>
      </c>
      <c r="S290" s="20">
        <v>6064.1610000000001</v>
      </c>
      <c r="T290" s="20">
        <v>6058.9179999999997</v>
      </c>
      <c r="U290" s="20">
        <v>6071.48</v>
      </c>
      <c r="V290" s="21">
        <v>6064.8530000000001</v>
      </c>
      <c r="W290" s="21">
        <v>482.45400000000001</v>
      </c>
      <c r="X290" s="21">
        <v>482.45400000000001</v>
      </c>
      <c r="Y290" s="21">
        <v>6547.3069999999998</v>
      </c>
      <c r="Z290" s="45">
        <v>1.0900000000000001</v>
      </c>
      <c r="AA290" s="1">
        <v>5436.6350000000002</v>
      </c>
      <c r="AB290" s="82">
        <v>4102908.93</v>
      </c>
      <c r="AD290" s="75"/>
      <c r="AE290" s="21"/>
    </row>
    <row r="291" spans="1:31" x14ac:dyDescent="0.2">
      <c r="A291" s="38">
        <v>113365203</v>
      </c>
      <c r="B291" s="39" t="s">
        <v>289</v>
      </c>
      <c r="C291" s="39" t="s">
        <v>277</v>
      </c>
      <c r="D291" s="40">
        <v>78272</v>
      </c>
      <c r="E291" s="41">
        <v>16886</v>
      </c>
      <c r="F291" s="76">
        <v>0.86350000000000005</v>
      </c>
      <c r="G291" s="23">
        <v>0.26700000000000002</v>
      </c>
      <c r="H291" s="77">
        <v>0</v>
      </c>
      <c r="I291" s="78">
        <v>0.1181</v>
      </c>
      <c r="J291" s="78">
        <v>0.1598</v>
      </c>
      <c r="K291" s="79">
        <v>382.61</v>
      </c>
      <c r="L291" s="79">
        <v>258.85300000000001</v>
      </c>
      <c r="M291" s="79">
        <v>0</v>
      </c>
      <c r="N291" s="79">
        <v>641.46299999999997</v>
      </c>
      <c r="O291" s="1">
        <v>138.01599999999996</v>
      </c>
      <c r="P291" s="80">
        <v>27.603000000000002</v>
      </c>
      <c r="Q291" s="81">
        <v>244</v>
      </c>
      <c r="R291" s="80">
        <v>146.4</v>
      </c>
      <c r="S291" s="20">
        <v>5399.518</v>
      </c>
      <c r="T291" s="20">
        <v>5398.0150000000003</v>
      </c>
      <c r="U291" s="20">
        <v>5345.1080000000002</v>
      </c>
      <c r="V291" s="21">
        <v>5380.88</v>
      </c>
      <c r="W291" s="21">
        <v>815.46600000000001</v>
      </c>
      <c r="X291" s="21">
        <v>815.46600000000001</v>
      </c>
      <c r="Y291" s="21">
        <v>6196.3459999999995</v>
      </c>
      <c r="Z291" s="45">
        <v>0.99</v>
      </c>
      <c r="AA291" s="1">
        <v>5297.0389999999998</v>
      </c>
      <c r="AB291" s="82">
        <v>3997558.9</v>
      </c>
      <c r="AD291" s="75"/>
      <c r="AE291" s="21"/>
    </row>
    <row r="292" spans="1:31" x14ac:dyDescent="0.2">
      <c r="A292" s="38">
        <v>113365303</v>
      </c>
      <c r="B292" s="39" t="s">
        <v>290</v>
      </c>
      <c r="C292" s="39" t="s">
        <v>277</v>
      </c>
      <c r="D292" s="40">
        <v>81435</v>
      </c>
      <c r="E292" s="41">
        <v>6577</v>
      </c>
      <c r="F292" s="76">
        <v>0.83</v>
      </c>
      <c r="G292" s="23">
        <v>0.76770000000000005</v>
      </c>
      <c r="H292" s="77">
        <v>0</v>
      </c>
      <c r="I292" s="78">
        <v>8.1799999999999998E-2</v>
      </c>
      <c r="J292" s="78">
        <v>0.22209999999999999</v>
      </c>
      <c r="K292" s="79">
        <v>72.290999999999997</v>
      </c>
      <c r="L292" s="79">
        <v>98.141000000000005</v>
      </c>
      <c r="M292" s="79">
        <v>0</v>
      </c>
      <c r="N292" s="79">
        <v>170.43199999999999</v>
      </c>
      <c r="O292" s="1">
        <v>39.039000000000001</v>
      </c>
      <c r="P292" s="80">
        <v>7.8079999999999998</v>
      </c>
      <c r="Q292" s="81">
        <v>76</v>
      </c>
      <c r="R292" s="80">
        <v>45.6</v>
      </c>
      <c r="S292" s="20">
        <v>1472.9179999999999</v>
      </c>
      <c r="T292" s="20">
        <v>1523.1010000000001</v>
      </c>
      <c r="U292" s="20">
        <v>1504.595</v>
      </c>
      <c r="V292" s="21">
        <v>1500.2049999999999</v>
      </c>
      <c r="W292" s="21">
        <v>223.84</v>
      </c>
      <c r="X292" s="21">
        <v>223.84</v>
      </c>
      <c r="Y292" s="21">
        <v>1724.0450000000001</v>
      </c>
      <c r="Z292" s="45">
        <v>0.81</v>
      </c>
      <c r="AA292" s="1">
        <v>1159.075</v>
      </c>
      <c r="AB292" s="82">
        <v>874728.42</v>
      </c>
      <c r="AD292" s="75"/>
      <c r="AE292" s="21"/>
    </row>
    <row r="293" spans="1:31" x14ac:dyDescent="0.2">
      <c r="A293" s="38">
        <v>113367003</v>
      </c>
      <c r="B293" s="39" t="s">
        <v>291</v>
      </c>
      <c r="C293" s="39" t="s">
        <v>277</v>
      </c>
      <c r="D293" s="40">
        <v>67628</v>
      </c>
      <c r="E293" s="41">
        <v>10899</v>
      </c>
      <c r="F293" s="76">
        <v>0.99939999999999996</v>
      </c>
      <c r="G293" s="23">
        <v>0.62219999999999998</v>
      </c>
      <c r="H293" s="77">
        <v>0</v>
      </c>
      <c r="I293" s="78">
        <v>0.1077</v>
      </c>
      <c r="J293" s="78">
        <v>0.20580000000000001</v>
      </c>
      <c r="K293" s="79">
        <v>203.613</v>
      </c>
      <c r="L293" s="79">
        <v>194.53800000000001</v>
      </c>
      <c r="M293" s="79">
        <v>0</v>
      </c>
      <c r="N293" s="79">
        <v>398.15100000000001</v>
      </c>
      <c r="O293" s="1">
        <v>114.35699999999999</v>
      </c>
      <c r="P293" s="80">
        <v>22.870999999999999</v>
      </c>
      <c r="Q293" s="81">
        <v>74</v>
      </c>
      <c r="R293" s="80">
        <v>44.4</v>
      </c>
      <c r="S293" s="20">
        <v>3150.9279999999999</v>
      </c>
      <c r="T293" s="20">
        <v>3176.1559999999999</v>
      </c>
      <c r="U293" s="20">
        <v>3328.9630000000002</v>
      </c>
      <c r="V293" s="21">
        <v>3218.6819999999998</v>
      </c>
      <c r="W293" s="21">
        <v>465.42200000000003</v>
      </c>
      <c r="X293" s="21">
        <v>465.42200000000003</v>
      </c>
      <c r="Y293" s="21">
        <v>3684.1039999999998</v>
      </c>
      <c r="Z293" s="45">
        <v>1</v>
      </c>
      <c r="AA293" s="1">
        <v>3681.8939999999998</v>
      </c>
      <c r="AB293" s="82">
        <v>2778644.47</v>
      </c>
      <c r="AD293" s="75"/>
      <c r="AE293" s="21"/>
    </row>
    <row r="294" spans="1:31" x14ac:dyDescent="0.2">
      <c r="A294" s="38">
        <v>113369003</v>
      </c>
      <c r="B294" s="39" t="s">
        <v>292</v>
      </c>
      <c r="C294" s="39" t="s">
        <v>277</v>
      </c>
      <c r="D294" s="40">
        <v>79665</v>
      </c>
      <c r="E294" s="41">
        <v>12582</v>
      </c>
      <c r="F294" s="76">
        <v>0.84840000000000004</v>
      </c>
      <c r="G294" s="23">
        <v>0.10970000000000001</v>
      </c>
      <c r="H294" s="77">
        <v>0</v>
      </c>
      <c r="I294" s="78">
        <v>6.1800000000000001E-2</v>
      </c>
      <c r="J294" s="78">
        <v>0.1089</v>
      </c>
      <c r="K294" s="79">
        <v>144.29</v>
      </c>
      <c r="L294" s="79">
        <v>127.129</v>
      </c>
      <c r="M294" s="79">
        <v>0</v>
      </c>
      <c r="N294" s="79">
        <v>271.41899999999998</v>
      </c>
      <c r="O294" s="1">
        <v>108.08599999999998</v>
      </c>
      <c r="P294" s="80">
        <v>21.617000000000001</v>
      </c>
      <c r="Q294" s="81">
        <v>48</v>
      </c>
      <c r="R294" s="80">
        <v>28.8</v>
      </c>
      <c r="S294" s="20">
        <v>3891.3049999999998</v>
      </c>
      <c r="T294" s="20">
        <v>3983.3850000000002</v>
      </c>
      <c r="U294" s="20">
        <v>4082.9749999999999</v>
      </c>
      <c r="V294" s="21">
        <v>3985.8879999999999</v>
      </c>
      <c r="W294" s="21">
        <v>321.83600000000001</v>
      </c>
      <c r="X294" s="21">
        <v>321.83600000000001</v>
      </c>
      <c r="Y294" s="21">
        <v>4307.7240000000002</v>
      </c>
      <c r="Z294" s="45">
        <v>1.1000000000000001</v>
      </c>
      <c r="AA294" s="1">
        <v>4020.14</v>
      </c>
      <c r="AB294" s="82">
        <v>3033911.29</v>
      </c>
      <c r="AD294" s="75"/>
      <c r="AE294" s="21"/>
    </row>
    <row r="295" spans="1:31" x14ac:dyDescent="0.2">
      <c r="A295" s="38">
        <v>104372003</v>
      </c>
      <c r="B295" s="39" t="s">
        <v>82</v>
      </c>
      <c r="C295" s="39" t="s">
        <v>83</v>
      </c>
      <c r="D295" s="40">
        <v>55654</v>
      </c>
      <c r="E295" s="41">
        <v>6266</v>
      </c>
      <c r="F295" s="76">
        <v>1.2143999999999999</v>
      </c>
      <c r="G295" s="23">
        <v>0.6079</v>
      </c>
      <c r="H295" s="77">
        <v>0</v>
      </c>
      <c r="I295" s="78">
        <v>0.20419999999999999</v>
      </c>
      <c r="J295" s="78">
        <v>0.1515</v>
      </c>
      <c r="K295" s="79">
        <v>207.23699999999999</v>
      </c>
      <c r="L295" s="79">
        <v>76.876999999999995</v>
      </c>
      <c r="M295" s="79">
        <v>0</v>
      </c>
      <c r="N295" s="79">
        <v>284.11399999999998</v>
      </c>
      <c r="O295" s="1">
        <v>82.725000000000009</v>
      </c>
      <c r="P295" s="80">
        <v>16.545000000000002</v>
      </c>
      <c r="Q295" s="81">
        <v>4</v>
      </c>
      <c r="R295" s="80">
        <v>2.4</v>
      </c>
      <c r="S295" s="20">
        <v>1691.4580000000001</v>
      </c>
      <c r="T295" s="20">
        <v>1733.171</v>
      </c>
      <c r="U295" s="20">
        <v>1742.893</v>
      </c>
      <c r="V295" s="21">
        <v>1722.5070000000001</v>
      </c>
      <c r="W295" s="21">
        <v>303.05900000000003</v>
      </c>
      <c r="X295" s="21">
        <v>303.05900000000003</v>
      </c>
      <c r="Y295" s="21">
        <v>2025.566</v>
      </c>
      <c r="Z295" s="45">
        <v>0.84</v>
      </c>
      <c r="AA295" s="1">
        <v>2066.2719999999999</v>
      </c>
      <c r="AB295" s="82">
        <v>1559370.06</v>
      </c>
      <c r="AD295" s="75"/>
      <c r="AE295" s="21"/>
    </row>
    <row r="296" spans="1:31" x14ac:dyDescent="0.2">
      <c r="A296" s="38">
        <v>104374003</v>
      </c>
      <c r="B296" s="39" t="s">
        <v>84</v>
      </c>
      <c r="C296" s="39" t="s">
        <v>83</v>
      </c>
      <c r="D296" s="40">
        <v>70294</v>
      </c>
      <c r="E296" s="41">
        <v>3012</v>
      </c>
      <c r="F296" s="76">
        <v>0.96150000000000002</v>
      </c>
      <c r="G296" s="23">
        <v>0.82040000000000002</v>
      </c>
      <c r="H296" s="77">
        <v>48.704000000000001</v>
      </c>
      <c r="I296" s="78">
        <v>4.1500000000000002E-2</v>
      </c>
      <c r="J296" s="78">
        <v>5.9400000000000001E-2</v>
      </c>
      <c r="K296" s="79">
        <v>25.835000000000001</v>
      </c>
      <c r="L296" s="79">
        <v>18.489000000000001</v>
      </c>
      <c r="M296" s="79">
        <v>0</v>
      </c>
      <c r="N296" s="79">
        <v>44.323999999999998</v>
      </c>
      <c r="O296" s="1">
        <v>23.593999999999998</v>
      </c>
      <c r="P296" s="80">
        <v>4.7190000000000003</v>
      </c>
      <c r="Q296" s="81">
        <v>0</v>
      </c>
      <c r="R296" s="80">
        <v>0</v>
      </c>
      <c r="S296" s="20">
        <v>1037.567</v>
      </c>
      <c r="T296" s="20">
        <v>1045.9839999999999</v>
      </c>
      <c r="U296" s="20">
        <v>1076.8440000000001</v>
      </c>
      <c r="V296" s="21">
        <v>1053.4649999999999</v>
      </c>
      <c r="W296" s="21">
        <v>49.042999999999999</v>
      </c>
      <c r="X296" s="21">
        <v>97.747</v>
      </c>
      <c r="Y296" s="21">
        <v>1151.212</v>
      </c>
      <c r="Z296" s="45">
        <v>0.57999999999999996</v>
      </c>
      <c r="AA296" s="1">
        <v>641.99599999999998</v>
      </c>
      <c r="AB296" s="82">
        <v>484500.27</v>
      </c>
      <c r="AD296" s="75"/>
      <c r="AE296" s="21"/>
    </row>
    <row r="297" spans="1:31" x14ac:dyDescent="0.2">
      <c r="A297" s="38">
        <v>104375003</v>
      </c>
      <c r="B297" s="39" t="s">
        <v>85</v>
      </c>
      <c r="C297" s="39" t="s">
        <v>83</v>
      </c>
      <c r="D297" s="40">
        <v>58629</v>
      </c>
      <c r="E297" s="41">
        <v>4057</v>
      </c>
      <c r="F297" s="76">
        <v>1.1528</v>
      </c>
      <c r="G297" s="23">
        <v>0.78590000000000004</v>
      </c>
      <c r="H297" s="77">
        <v>21.763000000000002</v>
      </c>
      <c r="I297" s="78">
        <v>0.1225</v>
      </c>
      <c r="J297" s="78">
        <v>0.1123</v>
      </c>
      <c r="K297" s="79">
        <v>111.23699999999999</v>
      </c>
      <c r="L297" s="79">
        <v>50.987000000000002</v>
      </c>
      <c r="M297" s="79">
        <v>0</v>
      </c>
      <c r="N297" s="79">
        <v>162.22399999999999</v>
      </c>
      <c r="O297" s="1">
        <v>42.941000000000003</v>
      </c>
      <c r="P297" s="80">
        <v>8.5879999999999992</v>
      </c>
      <c r="Q297" s="81">
        <v>0</v>
      </c>
      <c r="R297" s="80">
        <v>0</v>
      </c>
      <c r="S297" s="20">
        <v>1513.431</v>
      </c>
      <c r="T297" s="20">
        <v>1523.78</v>
      </c>
      <c r="U297" s="20">
        <v>1519.11</v>
      </c>
      <c r="V297" s="21">
        <v>1518.7739999999999</v>
      </c>
      <c r="W297" s="21">
        <v>170.81200000000001</v>
      </c>
      <c r="X297" s="21">
        <v>192.57499999999999</v>
      </c>
      <c r="Y297" s="21">
        <v>1711.3489999999999</v>
      </c>
      <c r="Z297" s="45">
        <v>0.89</v>
      </c>
      <c r="AA297" s="1">
        <v>1755.83</v>
      </c>
      <c r="AB297" s="82">
        <v>1325086.31</v>
      </c>
      <c r="AD297" s="75"/>
      <c r="AE297" s="21"/>
    </row>
    <row r="298" spans="1:31" x14ac:dyDescent="0.2">
      <c r="A298" s="38">
        <v>104375203</v>
      </c>
      <c r="B298" s="39" t="s">
        <v>86</v>
      </c>
      <c r="C298" s="39" t="s">
        <v>83</v>
      </c>
      <c r="D298" s="40">
        <v>85321</v>
      </c>
      <c r="E298" s="41">
        <v>4253</v>
      </c>
      <c r="F298" s="76">
        <v>0.79210000000000003</v>
      </c>
      <c r="G298" s="23">
        <v>0.49249999999999999</v>
      </c>
      <c r="H298" s="77">
        <v>0</v>
      </c>
      <c r="I298" s="78">
        <v>4.19E-2</v>
      </c>
      <c r="J298" s="78">
        <v>1.9699999999999999E-2</v>
      </c>
      <c r="K298" s="79">
        <v>31.763999999999999</v>
      </c>
      <c r="L298" s="79">
        <v>7.4669999999999996</v>
      </c>
      <c r="M298" s="79">
        <v>0</v>
      </c>
      <c r="N298" s="79">
        <v>39.231000000000002</v>
      </c>
      <c r="O298" s="1">
        <v>30.496999999999996</v>
      </c>
      <c r="P298" s="80">
        <v>6.0990000000000002</v>
      </c>
      <c r="Q298" s="81">
        <v>0</v>
      </c>
      <c r="R298" s="80">
        <v>0</v>
      </c>
      <c r="S298" s="20">
        <v>1263.491</v>
      </c>
      <c r="T298" s="20">
        <v>1286.492</v>
      </c>
      <c r="U298" s="20">
        <v>1285.1659999999999</v>
      </c>
      <c r="V298" s="21">
        <v>1278.383</v>
      </c>
      <c r="W298" s="21">
        <v>45.33</v>
      </c>
      <c r="X298" s="21">
        <v>45.33</v>
      </c>
      <c r="Y298" s="21">
        <v>1323.713</v>
      </c>
      <c r="Z298" s="45">
        <v>0.81</v>
      </c>
      <c r="AA298" s="1">
        <v>849.29600000000005</v>
      </c>
      <c r="AB298" s="82">
        <v>640945.02</v>
      </c>
      <c r="AD298" s="75"/>
      <c r="AE298" s="21"/>
    </row>
    <row r="299" spans="1:31" x14ac:dyDescent="0.2">
      <c r="A299" s="38">
        <v>104375302</v>
      </c>
      <c r="B299" s="39" t="s">
        <v>87</v>
      </c>
      <c r="C299" s="39" t="s">
        <v>83</v>
      </c>
      <c r="D299" s="40">
        <v>36464</v>
      </c>
      <c r="E299" s="41">
        <v>9762</v>
      </c>
      <c r="F299" s="76">
        <v>1.8534999999999999</v>
      </c>
      <c r="G299" s="23">
        <v>-0.5746</v>
      </c>
      <c r="H299" s="77">
        <v>0</v>
      </c>
      <c r="I299" s="78">
        <v>0.31809999999999999</v>
      </c>
      <c r="J299" s="78">
        <v>0.40110000000000001</v>
      </c>
      <c r="K299" s="79">
        <v>634.52499999999998</v>
      </c>
      <c r="L299" s="79">
        <v>400.04399999999998</v>
      </c>
      <c r="M299" s="79">
        <v>317.26299999999998</v>
      </c>
      <c r="N299" s="79">
        <v>1351.8320000000001</v>
      </c>
      <c r="O299" s="1">
        <v>171.69999999999996</v>
      </c>
      <c r="P299" s="80">
        <v>34.340000000000003</v>
      </c>
      <c r="Q299" s="81">
        <v>77</v>
      </c>
      <c r="R299" s="80">
        <v>46.2</v>
      </c>
      <c r="S299" s="20">
        <v>3324.5590000000002</v>
      </c>
      <c r="T299" s="20">
        <v>3344.7840000000001</v>
      </c>
      <c r="U299" s="20">
        <v>3350.6219999999998</v>
      </c>
      <c r="V299" s="21">
        <v>3339.9879999999998</v>
      </c>
      <c r="W299" s="21">
        <v>1432.3720000000001</v>
      </c>
      <c r="X299" s="21">
        <v>1432.3720000000001</v>
      </c>
      <c r="Y299" s="21">
        <v>4772.3599999999997</v>
      </c>
      <c r="Z299" s="45">
        <v>1.32</v>
      </c>
      <c r="AA299" s="1">
        <v>11676.151</v>
      </c>
      <c r="AB299" s="82">
        <v>8811734.5</v>
      </c>
      <c r="AD299" s="75"/>
      <c r="AE299" s="21"/>
    </row>
    <row r="300" spans="1:31" x14ac:dyDescent="0.2">
      <c r="A300" s="38">
        <v>104376203</v>
      </c>
      <c r="B300" s="39" t="s">
        <v>88</v>
      </c>
      <c r="C300" s="39" t="s">
        <v>83</v>
      </c>
      <c r="D300" s="40">
        <v>59519</v>
      </c>
      <c r="E300" s="41">
        <v>3556</v>
      </c>
      <c r="F300" s="76">
        <v>1.1355999999999999</v>
      </c>
      <c r="G300" s="23">
        <v>0.65469999999999995</v>
      </c>
      <c r="H300" s="77">
        <v>0</v>
      </c>
      <c r="I300" s="78">
        <v>9.5200000000000007E-2</v>
      </c>
      <c r="J300" s="78">
        <v>7.5399999999999995E-2</v>
      </c>
      <c r="K300" s="79">
        <v>63.768000000000001</v>
      </c>
      <c r="L300" s="79">
        <v>25.253</v>
      </c>
      <c r="M300" s="79">
        <v>0</v>
      </c>
      <c r="N300" s="79">
        <v>89.021000000000001</v>
      </c>
      <c r="O300" s="1">
        <v>31.327000000000002</v>
      </c>
      <c r="P300" s="80">
        <v>6.2649999999999997</v>
      </c>
      <c r="Q300" s="81">
        <v>2</v>
      </c>
      <c r="R300" s="80">
        <v>1.2</v>
      </c>
      <c r="S300" s="20">
        <v>1116.3869999999999</v>
      </c>
      <c r="T300" s="20">
        <v>1132.787</v>
      </c>
      <c r="U300" s="20">
        <v>1147.096</v>
      </c>
      <c r="V300" s="21">
        <v>1132.0899999999999</v>
      </c>
      <c r="W300" s="21">
        <v>96.486000000000004</v>
      </c>
      <c r="X300" s="21">
        <v>96.486000000000004</v>
      </c>
      <c r="Y300" s="21">
        <v>1228.576</v>
      </c>
      <c r="Z300" s="45">
        <v>0.76</v>
      </c>
      <c r="AA300" s="1">
        <v>1060.33</v>
      </c>
      <c r="AB300" s="82">
        <v>800207.74</v>
      </c>
      <c r="AD300" s="75"/>
      <c r="AE300" s="21"/>
    </row>
    <row r="301" spans="1:31" x14ac:dyDescent="0.2">
      <c r="A301" s="38">
        <v>104377003</v>
      </c>
      <c r="B301" s="39" t="s">
        <v>89</v>
      </c>
      <c r="C301" s="39" t="s">
        <v>83</v>
      </c>
      <c r="D301" s="40">
        <v>54638</v>
      </c>
      <c r="E301" s="41">
        <v>2245</v>
      </c>
      <c r="F301" s="76">
        <v>1.2370000000000001</v>
      </c>
      <c r="G301" s="23">
        <v>0.58799999999999997</v>
      </c>
      <c r="H301" s="77">
        <v>0</v>
      </c>
      <c r="I301" s="78">
        <v>8.5300000000000001E-2</v>
      </c>
      <c r="J301" s="78">
        <v>0.1003</v>
      </c>
      <c r="K301" s="79">
        <v>39.432000000000002</v>
      </c>
      <c r="L301" s="79">
        <v>23.183</v>
      </c>
      <c r="M301" s="79">
        <v>0</v>
      </c>
      <c r="N301" s="79">
        <v>62.615000000000002</v>
      </c>
      <c r="O301" s="1">
        <v>26.119</v>
      </c>
      <c r="P301" s="80">
        <v>5.2240000000000002</v>
      </c>
      <c r="Q301" s="81">
        <v>1</v>
      </c>
      <c r="R301" s="80">
        <v>0.6</v>
      </c>
      <c r="S301" s="20">
        <v>770.45600000000002</v>
      </c>
      <c r="T301" s="20">
        <v>760.81200000000001</v>
      </c>
      <c r="U301" s="20">
        <v>769.452</v>
      </c>
      <c r="V301" s="21">
        <v>766.90700000000004</v>
      </c>
      <c r="W301" s="21">
        <v>68.438999999999993</v>
      </c>
      <c r="X301" s="21">
        <v>68.438999999999993</v>
      </c>
      <c r="Y301" s="21">
        <v>835.346</v>
      </c>
      <c r="Z301" s="45">
        <v>0.97</v>
      </c>
      <c r="AA301" s="1">
        <v>1002.323</v>
      </c>
      <c r="AB301" s="82">
        <v>756431.14</v>
      </c>
      <c r="AD301" s="75"/>
      <c r="AE301" s="21"/>
    </row>
    <row r="302" spans="1:31" x14ac:dyDescent="0.2">
      <c r="A302" s="38">
        <v>104378003</v>
      </c>
      <c r="B302" s="39" t="s">
        <v>90</v>
      </c>
      <c r="C302" s="39" t="s">
        <v>83</v>
      </c>
      <c r="D302" s="40">
        <v>62688</v>
      </c>
      <c r="E302" s="41">
        <v>3630</v>
      </c>
      <c r="F302" s="76">
        <v>1.0781000000000001</v>
      </c>
      <c r="G302" s="23">
        <v>0.84889999999999999</v>
      </c>
      <c r="H302" s="77">
        <v>86.852000000000004</v>
      </c>
      <c r="I302" s="78">
        <v>0.16489999999999999</v>
      </c>
      <c r="J302" s="78">
        <v>0.23139999999999999</v>
      </c>
      <c r="K302" s="79">
        <v>102.279</v>
      </c>
      <c r="L302" s="79">
        <v>71.763000000000005</v>
      </c>
      <c r="M302" s="79">
        <v>0</v>
      </c>
      <c r="N302" s="79">
        <v>174.042</v>
      </c>
      <c r="O302" s="1">
        <v>46.283999999999999</v>
      </c>
      <c r="P302" s="80">
        <v>9.2569999999999997</v>
      </c>
      <c r="Q302" s="81">
        <v>2</v>
      </c>
      <c r="R302" s="80">
        <v>1.2</v>
      </c>
      <c r="S302" s="20">
        <v>1033.7470000000001</v>
      </c>
      <c r="T302" s="20">
        <v>1051.1880000000001</v>
      </c>
      <c r="U302" s="20">
        <v>1082.3389999999999</v>
      </c>
      <c r="V302" s="21">
        <v>1055.758</v>
      </c>
      <c r="W302" s="21">
        <v>184.499</v>
      </c>
      <c r="X302" s="21">
        <v>271.351</v>
      </c>
      <c r="Y302" s="21">
        <v>1327.1089999999999</v>
      </c>
      <c r="Z302" s="45">
        <v>0.82</v>
      </c>
      <c r="AA302" s="1">
        <v>1173.22</v>
      </c>
      <c r="AB302" s="82">
        <v>885403.34</v>
      </c>
      <c r="AD302" s="75"/>
      <c r="AE302" s="21"/>
    </row>
    <row r="303" spans="1:31" x14ac:dyDescent="0.2">
      <c r="A303" s="38">
        <v>113380303</v>
      </c>
      <c r="B303" s="39" t="s">
        <v>293</v>
      </c>
      <c r="C303" s="39" t="s">
        <v>294</v>
      </c>
      <c r="D303" s="40">
        <v>72556</v>
      </c>
      <c r="E303" s="41">
        <v>4247</v>
      </c>
      <c r="F303" s="76">
        <v>0.93149999999999999</v>
      </c>
      <c r="G303" s="23">
        <v>0.67400000000000004</v>
      </c>
      <c r="H303" s="77">
        <v>0</v>
      </c>
      <c r="I303" s="78">
        <v>6.7100000000000007E-2</v>
      </c>
      <c r="J303" s="78">
        <v>0.1268</v>
      </c>
      <c r="K303" s="79">
        <v>58.137999999999998</v>
      </c>
      <c r="L303" s="79">
        <v>54.932000000000002</v>
      </c>
      <c r="M303" s="79">
        <v>0</v>
      </c>
      <c r="N303" s="79">
        <v>113.07</v>
      </c>
      <c r="O303" s="1">
        <v>58.783999999999999</v>
      </c>
      <c r="P303" s="80">
        <v>11.757</v>
      </c>
      <c r="Q303" s="81">
        <v>83</v>
      </c>
      <c r="R303" s="80">
        <v>49.8</v>
      </c>
      <c r="S303" s="20">
        <v>1444.058</v>
      </c>
      <c r="T303" s="20">
        <v>1461.5630000000001</v>
      </c>
      <c r="U303" s="20">
        <v>1426.749</v>
      </c>
      <c r="V303" s="21">
        <v>1444.123</v>
      </c>
      <c r="W303" s="21">
        <v>174.62700000000001</v>
      </c>
      <c r="X303" s="21">
        <v>174.62700000000001</v>
      </c>
      <c r="Y303" s="21">
        <v>1618.75</v>
      </c>
      <c r="Z303" s="45">
        <v>1.1599999999999999</v>
      </c>
      <c r="AA303" s="1">
        <v>1749.124</v>
      </c>
      <c r="AB303" s="82">
        <v>1320025.43</v>
      </c>
      <c r="AD303" s="75"/>
      <c r="AE303" s="21"/>
    </row>
    <row r="304" spans="1:31" x14ac:dyDescent="0.2">
      <c r="A304" s="38">
        <v>113381303</v>
      </c>
      <c r="B304" s="39" t="s">
        <v>295</v>
      </c>
      <c r="C304" s="39" t="s">
        <v>294</v>
      </c>
      <c r="D304" s="40">
        <v>76552</v>
      </c>
      <c r="E304" s="41">
        <v>14545</v>
      </c>
      <c r="F304" s="76">
        <v>0.88290000000000002</v>
      </c>
      <c r="G304" s="23">
        <v>0.17050000000000001</v>
      </c>
      <c r="H304" s="77">
        <v>0</v>
      </c>
      <c r="I304" s="78">
        <v>0.1545</v>
      </c>
      <c r="J304" s="78">
        <v>0.16309999999999999</v>
      </c>
      <c r="K304" s="79">
        <v>455.73899999999998</v>
      </c>
      <c r="L304" s="79">
        <v>240.553</v>
      </c>
      <c r="M304" s="79">
        <v>0</v>
      </c>
      <c r="N304" s="79">
        <v>696.29200000000003</v>
      </c>
      <c r="O304" s="1">
        <v>130.38</v>
      </c>
      <c r="P304" s="80">
        <v>26.076000000000001</v>
      </c>
      <c r="Q304" s="81">
        <v>262</v>
      </c>
      <c r="R304" s="80">
        <v>157.19999999999999</v>
      </c>
      <c r="S304" s="20">
        <v>4916.277</v>
      </c>
      <c r="T304" s="20">
        <v>4866.4679999999998</v>
      </c>
      <c r="U304" s="20">
        <v>4908.6009999999997</v>
      </c>
      <c r="V304" s="21">
        <v>4897.1149999999998</v>
      </c>
      <c r="W304" s="21">
        <v>879.56799999999998</v>
      </c>
      <c r="X304" s="21">
        <v>879.56799999999998</v>
      </c>
      <c r="Y304" s="21">
        <v>5776.683</v>
      </c>
      <c r="Z304" s="45">
        <v>1.1200000000000001</v>
      </c>
      <c r="AA304" s="1">
        <v>5712.2610000000004</v>
      </c>
      <c r="AB304" s="82">
        <v>4310917.8099999996</v>
      </c>
      <c r="AD304" s="75"/>
      <c r="AE304" s="21"/>
    </row>
    <row r="305" spans="1:31" x14ac:dyDescent="0.2">
      <c r="A305" s="38">
        <v>113382303</v>
      </c>
      <c r="B305" s="39" t="s">
        <v>296</v>
      </c>
      <c r="C305" s="39" t="s">
        <v>294</v>
      </c>
      <c r="D305" s="40">
        <v>77009</v>
      </c>
      <c r="E305" s="41">
        <v>8295</v>
      </c>
      <c r="F305" s="76">
        <v>0.87770000000000004</v>
      </c>
      <c r="G305" s="23">
        <v>0.59840000000000004</v>
      </c>
      <c r="H305" s="77">
        <v>0</v>
      </c>
      <c r="I305" s="78">
        <v>3.3700000000000001E-2</v>
      </c>
      <c r="J305" s="78">
        <v>7.3999999999999996E-2</v>
      </c>
      <c r="K305" s="79">
        <v>49.203000000000003</v>
      </c>
      <c r="L305" s="79">
        <v>54.021000000000001</v>
      </c>
      <c r="M305" s="79">
        <v>0</v>
      </c>
      <c r="N305" s="79">
        <v>103.224</v>
      </c>
      <c r="O305" s="1">
        <v>115.941</v>
      </c>
      <c r="P305" s="80">
        <v>23.187999999999999</v>
      </c>
      <c r="Q305" s="81">
        <v>71</v>
      </c>
      <c r="R305" s="80">
        <v>42.6</v>
      </c>
      <c r="S305" s="20">
        <v>2433.3969999999999</v>
      </c>
      <c r="T305" s="20">
        <v>2434.54</v>
      </c>
      <c r="U305" s="20">
        <v>2460.6190000000001</v>
      </c>
      <c r="V305" s="21">
        <v>2442.8519999999999</v>
      </c>
      <c r="W305" s="21">
        <v>169.012</v>
      </c>
      <c r="X305" s="21">
        <v>169.012</v>
      </c>
      <c r="Y305" s="21">
        <v>2611.864</v>
      </c>
      <c r="Z305" s="45">
        <v>0.9</v>
      </c>
      <c r="AA305" s="1">
        <v>2063.19</v>
      </c>
      <c r="AB305" s="82">
        <v>1557044.14</v>
      </c>
      <c r="AD305" s="75"/>
      <c r="AE305" s="21"/>
    </row>
    <row r="306" spans="1:31" x14ac:dyDescent="0.2">
      <c r="A306" s="38">
        <v>113384603</v>
      </c>
      <c r="B306" s="39" t="s">
        <v>297</v>
      </c>
      <c r="C306" s="39" t="s">
        <v>294</v>
      </c>
      <c r="D306" s="40">
        <v>43134</v>
      </c>
      <c r="E306" s="41">
        <v>10715</v>
      </c>
      <c r="F306" s="76">
        <v>1.5669</v>
      </c>
      <c r="G306" s="23">
        <v>-5.6826999999999996</v>
      </c>
      <c r="H306" s="77">
        <v>0</v>
      </c>
      <c r="I306" s="78">
        <v>0.31040000000000001</v>
      </c>
      <c r="J306" s="78">
        <v>0.24859999999999999</v>
      </c>
      <c r="K306" s="79">
        <v>971.53300000000002</v>
      </c>
      <c r="L306" s="79">
        <v>389.05099999999999</v>
      </c>
      <c r="M306" s="79">
        <v>485.767</v>
      </c>
      <c r="N306" s="79">
        <v>1846.3510000000001</v>
      </c>
      <c r="O306" s="1">
        <v>170.53300000000002</v>
      </c>
      <c r="P306" s="80">
        <v>34.106999999999999</v>
      </c>
      <c r="Q306" s="81">
        <v>1178</v>
      </c>
      <c r="R306" s="80">
        <v>706.8</v>
      </c>
      <c r="S306" s="20">
        <v>5216.5649999999996</v>
      </c>
      <c r="T306" s="20">
        <v>5210.8789999999999</v>
      </c>
      <c r="U306" s="20">
        <v>5407.7190000000001</v>
      </c>
      <c r="V306" s="21">
        <v>5278.3879999999999</v>
      </c>
      <c r="W306" s="21">
        <v>2587.2579999999998</v>
      </c>
      <c r="X306" s="21">
        <v>2587.2579999999998</v>
      </c>
      <c r="Y306" s="21">
        <v>7865.6459999999997</v>
      </c>
      <c r="Z306" s="45">
        <v>1.76</v>
      </c>
      <c r="AA306" s="1">
        <v>21691.437999999998</v>
      </c>
      <c r="AB306" s="82">
        <v>16370051.449999999</v>
      </c>
      <c r="AD306" s="75"/>
      <c r="AE306" s="21"/>
    </row>
    <row r="307" spans="1:31" x14ac:dyDescent="0.2">
      <c r="A307" s="38">
        <v>113385003</v>
      </c>
      <c r="B307" s="39" t="s">
        <v>298</v>
      </c>
      <c r="C307" s="39" t="s">
        <v>294</v>
      </c>
      <c r="D307" s="40">
        <v>69679</v>
      </c>
      <c r="E307" s="41">
        <v>7032</v>
      </c>
      <c r="F307" s="76">
        <v>0.97</v>
      </c>
      <c r="G307" s="23">
        <v>0.71150000000000002</v>
      </c>
      <c r="H307" s="77">
        <v>0</v>
      </c>
      <c r="I307" s="78">
        <v>0.13120000000000001</v>
      </c>
      <c r="J307" s="78">
        <v>0.21329999999999999</v>
      </c>
      <c r="K307" s="79">
        <v>178.077</v>
      </c>
      <c r="L307" s="79">
        <v>144.756</v>
      </c>
      <c r="M307" s="79">
        <v>0</v>
      </c>
      <c r="N307" s="79">
        <v>322.83300000000003</v>
      </c>
      <c r="O307" s="1">
        <v>124.50699999999999</v>
      </c>
      <c r="P307" s="80">
        <v>24.901</v>
      </c>
      <c r="Q307" s="81">
        <v>49</v>
      </c>
      <c r="R307" s="80">
        <v>29.4</v>
      </c>
      <c r="S307" s="20">
        <v>2262.1610000000001</v>
      </c>
      <c r="T307" s="20">
        <v>2272.7820000000002</v>
      </c>
      <c r="U307" s="20">
        <v>2327.04</v>
      </c>
      <c r="V307" s="21">
        <v>2287.328</v>
      </c>
      <c r="W307" s="21">
        <v>377.13400000000001</v>
      </c>
      <c r="X307" s="21">
        <v>377.13400000000001</v>
      </c>
      <c r="Y307" s="21">
        <v>2664.462</v>
      </c>
      <c r="Z307" s="45">
        <v>1.06</v>
      </c>
      <c r="AA307" s="1">
        <v>2739.6</v>
      </c>
      <c r="AB307" s="82">
        <v>2067515.9</v>
      </c>
      <c r="AD307" s="75"/>
      <c r="AE307" s="21"/>
    </row>
    <row r="308" spans="1:31" x14ac:dyDescent="0.2">
      <c r="A308" s="38">
        <v>113385303</v>
      </c>
      <c r="B308" s="39" t="s">
        <v>299</v>
      </c>
      <c r="C308" s="39" t="s">
        <v>294</v>
      </c>
      <c r="D308" s="40">
        <v>72389</v>
      </c>
      <c r="E308" s="41">
        <v>9924</v>
      </c>
      <c r="F308" s="76">
        <v>0.93369999999999997</v>
      </c>
      <c r="G308" s="23">
        <v>0.159</v>
      </c>
      <c r="H308" s="77">
        <v>0</v>
      </c>
      <c r="I308" s="78">
        <v>9.7199999999999995E-2</v>
      </c>
      <c r="J308" s="78">
        <v>0.25290000000000001</v>
      </c>
      <c r="K308" s="79">
        <v>210.55799999999999</v>
      </c>
      <c r="L308" s="79">
        <v>273.92099999999999</v>
      </c>
      <c r="M308" s="79">
        <v>0</v>
      </c>
      <c r="N308" s="79">
        <v>484.47899999999998</v>
      </c>
      <c r="O308" s="1">
        <v>156.46000000000004</v>
      </c>
      <c r="P308" s="80">
        <v>31.292000000000002</v>
      </c>
      <c r="Q308" s="81">
        <v>80</v>
      </c>
      <c r="R308" s="80">
        <v>48</v>
      </c>
      <c r="S308" s="20">
        <v>3610.3960000000002</v>
      </c>
      <c r="T308" s="20">
        <v>3568.451</v>
      </c>
      <c r="U308" s="20">
        <v>3618.5880000000002</v>
      </c>
      <c r="V308" s="21">
        <v>3599.145</v>
      </c>
      <c r="W308" s="21">
        <v>563.77099999999996</v>
      </c>
      <c r="X308" s="21">
        <v>563.77099999999996</v>
      </c>
      <c r="Y308" s="21">
        <v>4162.9160000000002</v>
      </c>
      <c r="Z308" s="45">
        <v>1.1200000000000001</v>
      </c>
      <c r="AA308" s="1">
        <v>4353.3440000000001</v>
      </c>
      <c r="AB308" s="82">
        <v>3285373.02</v>
      </c>
      <c r="AD308" s="75"/>
      <c r="AE308" s="21"/>
    </row>
    <row r="309" spans="1:31" x14ac:dyDescent="0.2">
      <c r="A309" s="38">
        <v>121390302</v>
      </c>
      <c r="B309" s="39" t="s">
        <v>450</v>
      </c>
      <c r="C309" s="39" t="s">
        <v>451</v>
      </c>
      <c r="D309" s="40">
        <v>46808</v>
      </c>
      <c r="E309" s="41">
        <v>43907</v>
      </c>
      <c r="F309" s="76">
        <v>1.4439</v>
      </c>
      <c r="G309" s="23">
        <v>-7.5433000000000003</v>
      </c>
      <c r="H309" s="77">
        <v>0</v>
      </c>
      <c r="I309" s="78">
        <v>0.34910000000000002</v>
      </c>
      <c r="J309" s="78">
        <v>0.29970000000000002</v>
      </c>
      <c r="K309" s="79">
        <v>4403.799</v>
      </c>
      <c r="L309" s="79">
        <v>1890.316</v>
      </c>
      <c r="M309" s="79">
        <v>2201.8989999999999</v>
      </c>
      <c r="N309" s="79">
        <v>8496.0139999999992</v>
      </c>
      <c r="O309" s="1">
        <v>4611.0279999999993</v>
      </c>
      <c r="P309" s="80">
        <v>922.20600000000002</v>
      </c>
      <c r="Q309" s="81">
        <v>3715</v>
      </c>
      <c r="R309" s="80">
        <v>2229</v>
      </c>
      <c r="S309" s="20">
        <v>21024.532999999999</v>
      </c>
      <c r="T309" s="20">
        <v>21157.304</v>
      </c>
      <c r="U309" s="20">
        <v>21221.15</v>
      </c>
      <c r="V309" s="21">
        <v>21134.329000000002</v>
      </c>
      <c r="W309" s="21">
        <v>11647.22</v>
      </c>
      <c r="X309" s="21">
        <v>11647.22</v>
      </c>
      <c r="Y309" s="21">
        <v>32781.548999999999</v>
      </c>
      <c r="Z309" s="45">
        <v>1.89</v>
      </c>
      <c r="AA309" s="1">
        <v>89459.896999999997</v>
      </c>
      <c r="AB309" s="82">
        <v>67513417.790000007</v>
      </c>
      <c r="AD309" s="75"/>
      <c r="AE309" s="21"/>
    </row>
    <row r="310" spans="1:31" x14ac:dyDescent="0.2">
      <c r="A310" s="38">
        <v>121391303</v>
      </c>
      <c r="B310" s="39" t="s">
        <v>452</v>
      </c>
      <c r="C310" s="39" t="s">
        <v>451</v>
      </c>
      <c r="D310" s="40">
        <v>65692</v>
      </c>
      <c r="E310" s="41">
        <v>4817</v>
      </c>
      <c r="F310" s="76">
        <v>1.0287999999999999</v>
      </c>
      <c r="G310" s="23">
        <v>-0.54400000000000004</v>
      </c>
      <c r="H310" s="77">
        <v>0</v>
      </c>
      <c r="I310" s="78">
        <v>0.1052</v>
      </c>
      <c r="J310" s="78">
        <v>0.26829999999999998</v>
      </c>
      <c r="K310" s="79">
        <v>105.19499999999999</v>
      </c>
      <c r="L310" s="79">
        <v>134.14400000000001</v>
      </c>
      <c r="M310" s="79">
        <v>0</v>
      </c>
      <c r="N310" s="79">
        <v>239.339</v>
      </c>
      <c r="O310" s="1">
        <v>175.12599999999998</v>
      </c>
      <c r="P310" s="80">
        <v>35.024999999999999</v>
      </c>
      <c r="Q310" s="81">
        <v>77</v>
      </c>
      <c r="R310" s="80">
        <v>46.2</v>
      </c>
      <c r="S310" s="20">
        <v>1666.5930000000001</v>
      </c>
      <c r="T310" s="20">
        <v>1620.376</v>
      </c>
      <c r="U310" s="20">
        <v>1648.239</v>
      </c>
      <c r="V310" s="21">
        <v>1645.069</v>
      </c>
      <c r="W310" s="21">
        <v>320.56400000000002</v>
      </c>
      <c r="X310" s="21">
        <v>320.56400000000002</v>
      </c>
      <c r="Y310" s="21">
        <v>1965.633</v>
      </c>
      <c r="Z310" s="45">
        <v>1.39</v>
      </c>
      <c r="AA310" s="1">
        <v>2810.9180000000001</v>
      </c>
      <c r="AB310" s="82">
        <v>2121338.0299999998</v>
      </c>
      <c r="AD310" s="75"/>
      <c r="AE310" s="21"/>
    </row>
    <row r="311" spans="1:31" x14ac:dyDescent="0.2">
      <c r="A311" s="38">
        <v>121392303</v>
      </c>
      <c r="B311" s="39" t="s">
        <v>453</v>
      </c>
      <c r="C311" s="39" t="s">
        <v>451</v>
      </c>
      <c r="D311" s="40">
        <v>90865</v>
      </c>
      <c r="E311" s="41">
        <v>22365</v>
      </c>
      <c r="F311" s="76">
        <v>0.74380000000000002</v>
      </c>
      <c r="G311" s="23">
        <v>-0.78310000000000002</v>
      </c>
      <c r="H311" s="77">
        <v>0</v>
      </c>
      <c r="I311" s="78">
        <v>7.8E-2</v>
      </c>
      <c r="J311" s="78">
        <v>0.1108</v>
      </c>
      <c r="K311" s="79">
        <v>393.44200000000001</v>
      </c>
      <c r="L311" s="79">
        <v>279.44499999999999</v>
      </c>
      <c r="M311" s="79">
        <v>0</v>
      </c>
      <c r="N311" s="79">
        <v>672.88699999999994</v>
      </c>
      <c r="O311" s="1">
        <v>451.08300000000008</v>
      </c>
      <c r="P311" s="80">
        <v>90.216999999999999</v>
      </c>
      <c r="Q311" s="81">
        <v>125</v>
      </c>
      <c r="R311" s="80">
        <v>75</v>
      </c>
      <c r="S311" s="20">
        <v>8406.8809999999994</v>
      </c>
      <c r="T311" s="20">
        <v>8590.598</v>
      </c>
      <c r="U311" s="20">
        <v>8724.0930000000008</v>
      </c>
      <c r="V311" s="21">
        <v>8573.857</v>
      </c>
      <c r="W311" s="21">
        <v>838.10400000000004</v>
      </c>
      <c r="X311" s="21">
        <v>838.10400000000004</v>
      </c>
      <c r="Y311" s="21">
        <v>9411.9609999999993</v>
      </c>
      <c r="Z311" s="45">
        <v>1.17</v>
      </c>
      <c r="AA311" s="1">
        <v>8190.7209999999995</v>
      </c>
      <c r="AB311" s="82">
        <v>6181357.0899999999</v>
      </c>
      <c r="AD311" s="75"/>
      <c r="AE311" s="21"/>
    </row>
    <row r="312" spans="1:31" x14ac:dyDescent="0.2">
      <c r="A312" s="38">
        <v>121394503</v>
      </c>
      <c r="B312" s="39" t="s">
        <v>454</v>
      </c>
      <c r="C312" s="39" t="s">
        <v>451</v>
      </c>
      <c r="D312" s="40">
        <v>68323</v>
      </c>
      <c r="E312" s="41">
        <v>5101</v>
      </c>
      <c r="F312" s="76">
        <v>0.98919999999999997</v>
      </c>
      <c r="G312" s="23">
        <v>0.51900000000000002</v>
      </c>
      <c r="H312" s="77">
        <v>0</v>
      </c>
      <c r="I312" s="78">
        <v>9.1999999999999998E-2</v>
      </c>
      <c r="J312" s="78">
        <v>0.1086</v>
      </c>
      <c r="K312" s="79">
        <v>89.497</v>
      </c>
      <c r="L312" s="79">
        <v>52.823</v>
      </c>
      <c r="M312" s="79">
        <v>0</v>
      </c>
      <c r="N312" s="79">
        <v>142.32</v>
      </c>
      <c r="O312" s="1">
        <v>102.191</v>
      </c>
      <c r="P312" s="80">
        <v>20.437999999999999</v>
      </c>
      <c r="Q312" s="81">
        <v>51</v>
      </c>
      <c r="R312" s="80">
        <v>30.6</v>
      </c>
      <c r="S312" s="20">
        <v>1621.3240000000001</v>
      </c>
      <c r="T312" s="20">
        <v>1642.9860000000001</v>
      </c>
      <c r="U312" s="20">
        <v>1614.383</v>
      </c>
      <c r="V312" s="21">
        <v>1626.231</v>
      </c>
      <c r="W312" s="21">
        <v>193.358</v>
      </c>
      <c r="X312" s="21">
        <v>193.358</v>
      </c>
      <c r="Y312" s="21">
        <v>1819.5889999999999</v>
      </c>
      <c r="Z312" s="45">
        <v>1.03</v>
      </c>
      <c r="AA312" s="1">
        <v>1853.9359999999999</v>
      </c>
      <c r="AB312" s="82">
        <v>1399124.75</v>
      </c>
      <c r="AD312" s="75"/>
      <c r="AE312" s="21"/>
    </row>
    <row r="313" spans="1:31" x14ac:dyDescent="0.2">
      <c r="A313" s="38">
        <v>121394603</v>
      </c>
      <c r="B313" s="39" t="s">
        <v>455</v>
      </c>
      <c r="C313" s="39" t="s">
        <v>451</v>
      </c>
      <c r="D313" s="40">
        <v>98201</v>
      </c>
      <c r="E313" s="41">
        <v>5522</v>
      </c>
      <c r="F313" s="76">
        <v>0.68830000000000002</v>
      </c>
      <c r="G313" s="23">
        <v>0.70369999999999999</v>
      </c>
      <c r="H313" s="77">
        <v>0</v>
      </c>
      <c r="I313" s="78">
        <v>4.0300000000000002E-2</v>
      </c>
      <c r="J313" s="78">
        <v>2.3900000000000001E-2</v>
      </c>
      <c r="K313" s="79">
        <v>50.462000000000003</v>
      </c>
      <c r="L313" s="79">
        <v>14.962999999999999</v>
      </c>
      <c r="M313" s="79">
        <v>0</v>
      </c>
      <c r="N313" s="79">
        <v>65.424999999999997</v>
      </c>
      <c r="O313" s="1">
        <v>110.8</v>
      </c>
      <c r="P313" s="80">
        <v>22.16</v>
      </c>
      <c r="Q313" s="81">
        <v>24</v>
      </c>
      <c r="R313" s="80">
        <v>14.4</v>
      </c>
      <c r="S313" s="20">
        <v>2086.9180000000001</v>
      </c>
      <c r="T313" s="20">
        <v>2155.125</v>
      </c>
      <c r="U313" s="20">
        <v>2156.127</v>
      </c>
      <c r="V313" s="21">
        <v>2132.723</v>
      </c>
      <c r="W313" s="21">
        <v>101.985</v>
      </c>
      <c r="X313" s="21">
        <v>101.985</v>
      </c>
      <c r="Y313" s="21">
        <v>2234.7080000000001</v>
      </c>
      <c r="Z313" s="45">
        <v>0.98</v>
      </c>
      <c r="AA313" s="1">
        <v>1507.3869999999999</v>
      </c>
      <c r="AB313" s="82">
        <v>1137591.83</v>
      </c>
      <c r="AD313" s="75"/>
      <c r="AE313" s="21"/>
    </row>
    <row r="314" spans="1:31" x14ac:dyDescent="0.2">
      <c r="A314" s="38">
        <v>121395103</v>
      </c>
      <c r="B314" s="39" t="s">
        <v>456</v>
      </c>
      <c r="C314" s="39" t="s">
        <v>451</v>
      </c>
      <c r="D314" s="40">
        <v>91771</v>
      </c>
      <c r="E314" s="41">
        <v>24757</v>
      </c>
      <c r="F314" s="76">
        <v>0.73650000000000004</v>
      </c>
      <c r="G314" s="23">
        <v>-0.62190000000000001</v>
      </c>
      <c r="H314" s="77">
        <v>0</v>
      </c>
      <c r="I314" s="78">
        <v>3.04E-2</v>
      </c>
      <c r="J314" s="78">
        <v>7.4399999999999994E-2</v>
      </c>
      <c r="K314" s="79">
        <v>183.93100000000001</v>
      </c>
      <c r="L314" s="79">
        <v>225.07400000000001</v>
      </c>
      <c r="M314" s="79">
        <v>0</v>
      </c>
      <c r="N314" s="79">
        <v>409.005</v>
      </c>
      <c r="O314" s="1">
        <v>396.137</v>
      </c>
      <c r="P314" s="80">
        <v>79.227000000000004</v>
      </c>
      <c r="Q314" s="81">
        <v>358</v>
      </c>
      <c r="R314" s="80">
        <v>214.8</v>
      </c>
      <c r="S314" s="20">
        <v>10083.963</v>
      </c>
      <c r="T314" s="20">
        <v>9952.7780000000002</v>
      </c>
      <c r="U314" s="20">
        <v>9930.17</v>
      </c>
      <c r="V314" s="21">
        <v>9988.9699999999993</v>
      </c>
      <c r="W314" s="21">
        <v>703.03200000000004</v>
      </c>
      <c r="X314" s="21">
        <v>703.03200000000004</v>
      </c>
      <c r="Y314" s="21">
        <v>10692.002</v>
      </c>
      <c r="Z314" s="45">
        <v>1.22</v>
      </c>
      <c r="AA314" s="1">
        <v>9607.0849999999991</v>
      </c>
      <c r="AB314" s="82">
        <v>7250255.8700000001</v>
      </c>
      <c r="AD314" s="75"/>
      <c r="AE314" s="21"/>
    </row>
    <row r="315" spans="1:31" x14ac:dyDescent="0.2">
      <c r="A315" s="38">
        <v>121395603</v>
      </c>
      <c r="B315" s="39" t="s">
        <v>457</v>
      </c>
      <c r="C315" s="39" t="s">
        <v>451</v>
      </c>
      <c r="D315" s="40">
        <v>84937</v>
      </c>
      <c r="E315" s="41">
        <v>5041</v>
      </c>
      <c r="F315" s="76">
        <v>0.79569999999999996</v>
      </c>
      <c r="G315" s="23">
        <v>6.4299999999999996E-2</v>
      </c>
      <c r="H315" s="77">
        <v>0</v>
      </c>
      <c r="I315" s="78">
        <v>0.22009999999999999</v>
      </c>
      <c r="J315" s="78">
        <v>7.8E-2</v>
      </c>
      <c r="K315" s="79">
        <v>210.077</v>
      </c>
      <c r="L315" s="79">
        <v>37.223999999999997</v>
      </c>
      <c r="M315" s="79">
        <v>0</v>
      </c>
      <c r="N315" s="79">
        <v>247.30099999999999</v>
      </c>
      <c r="O315" s="1">
        <v>126.87299999999999</v>
      </c>
      <c r="P315" s="80">
        <v>25.375</v>
      </c>
      <c r="Q315" s="81">
        <v>88</v>
      </c>
      <c r="R315" s="80">
        <v>52.8</v>
      </c>
      <c r="S315" s="20">
        <v>1590.7729999999999</v>
      </c>
      <c r="T315" s="20">
        <v>1673.451</v>
      </c>
      <c r="U315" s="20">
        <v>1710.1690000000001</v>
      </c>
      <c r="V315" s="21">
        <v>1658.1310000000001</v>
      </c>
      <c r="W315" s="21">
        <v>325.476</v>
      </c>
      <c r="X315" s="21">
        <v>325.476</v>
      </c>
      <c r="Y315" s="21">
        <v>1983.607</v>
      </c>
      <c r="Z315" s="45">
        <v>1.21</v>
      </c>
      <c r="AA315" s="1">
        <v>1909.8109999999999</v>
      </c>
      <c r="AB315" s="82">
        <v>1441292.38</v>
      </c>
      <c r="AD315" s="75"/>
      <c r="AE315" s="21"/>
    </row>
    <row r="316" spans="1:31" x14ac:dyDescent="0.2">
      <c r="A316" s="38">
        <v>121395703</v>
      </c>
      <c r="B316" s="39" t="s">
        <v>458</v>
      </c>
      <c r="C316" s="39" t="s">
        <v>451</v>
      </c>
      <c r="D316" s="40">
        <v>109031</v>
      </c>
      <c r="E316" s="41">
        <v>8395</v>
      </c>
      <c r="F316" s="76">
        <v>0.61990000000000001</v>
      </c>
      <c r="G316" s="23">
        <v>0.33900000000000002</v>
      </c>
      <c r="H316" s="77">
        <v>0</v>
      </c>
      <c r="I316" s="78">
        <v>8.1000000000000003E-2</v>
      </c>
      <c r="J316" s="78">
        <v>4.0599999999999997E-2</v>
      </c>
      <c r="K316" s="79">
        <v>155.143</v>
      </c>
      <c r="L316" s="79">
        <v>38.881</v>
      </c>
      <c r="M316" s="79">
        <v>0</v>
      </c>
      <c r="N316" s="79">
        <v>194.024</v>
      </c>
      <c r="O316" s="1">
        <v>124.78299999999999</v>
      </c>
      <c r="P316" s="80">
        <v>24.957000000000001</v>
      </c>
      <c r="Q316" s="81">
        <v>48</v>
      </c>
      <c r="R316" s="80">
        <v>28.8</v>
      </c>
      <c r="S316" s="20">
        <v>3192.2339999999999</v>
      </c>
      <c r="T316" s="20">
        <v>3176.3040000000001</v>
      </c>
      <c r="U316" s="20">
        <v>3190.826</v>
      </c>
      <c r="V316" s="21">
        <v>3186.4549999999999</v>
      </c>
      <c r="W316" s="21">
        <v>247.78100000000001</v>
      </c>
      <c r="X316" s="21">
        <v>247.78100000000001</v>
      </c>
      <c r="Y316" s="21">
        <v>3434.2359999999999</v>
      </c>
      <c r="Z316" s="45">
        <v>1.03</v>
      </c>
      <c r="AA316" s="1">
        <v>2192.7489999999998</v>
      </c>
      <c r="AB316" s="82">
        <v>1654819.47</v>
      </c>
      <c r="AD316" s="75"/>
      <c r="AE316" s="21"/>
    </row>
    <row r="317" spans="1:31" x14ac:dyDescent="0.2">
      <c r="A317" s="38">
        <v>121397803</v>
      </c>
      <c r="B317" s="39" t="s">
        <v>459</v>
      </c>
      <c r="C317" s="39" t="s">
        <v>451</v>
      </c>
      <c r="D317" s="40">
        <v>66250</v>
      </c>
      <c r="E317" s="41">
        <v>13305</v>
      </c>
      <c r="F317" s="76">
        <v>1.0202</v>
      </c>
      <c r="G317" s="23">
        <v>-1.2307999999999999</v>
      </c>
      <c r="H317" s="77">
        <v>0</v>
      </c>
      <c r="I317" s="78">
        <v>0.156</v>
      </c>
      <c r="J317" s="78">
        <v>0.20430000000000001</v>
      </c>
      <c r="K317" s="79">
        <v>424.50099999999998</v>
      </c>
      <c r="L317" s="79">
        <v>277.96600000000001</v>
      </c>
      <c r="M317" s="79">
        <v>0</v>
      </c>
      <c r="N317" s="79">
        <v>702.46699999999998</v>
      </c>
      <c r="O317" s="1">
        <v>338.60500000000002</v>
      </c>
      <c r="P317" s="80">
        <v>67.721000000000004</v>
      </c>
      <c r="Q317" s="81">
        <v>356</v>
      </c>
      <c r="R317" s="80">
        <v>213.6</v>
      </c>
      <c r="S317" s="20">
        <v>4535.2659999999996</v>
      </c>
      <c r="T317" s="20">
        <v>4568.28</v>
      </c>
      <c r="U317" s="20">
        <v>4643.6490000000003</v>
      </c>
      <c r="V317" s="21">
        <v>4582.3980000000001</v>
      </c>
      <c r="W317" s="21">
        <v>983.78800000000001</v>
      </c>
      <c r="X317" s="21">
        <v>983.78800000000001</v>
      </c>
      <c r="Y317" s="21">
        <v>5566.1859999999997</v>
      </c>
      <c r="Z317" s="45">
        <v>1.31</v>
      </c>
      <c r="AA317" s="1">
        <v>7438.9960000000001</v>
      </c>
      <c r="AB317" s="82">
        <v>5614046.7599999998</v>
      </c>
      <c r="AD317" s="75"/>
      <c r="AE317" s="21"/>
    </row>
    <row r="318" spans="1:31" x14ac:dyDescent="0.2">
      <c r="A318" s="38">
        <v>118401403</v>
      </c>
      <c r="B318" s="39" t="s">
        <v>391</v>
      </c>
      <c r="C318" s="39" t="s">
        <v>392</v>
      </c>
      <c r="D318" s="40">
        <v>86432</v>
      </c>
      <c r="E318" s="41">
        <v>7665</v>
      </c>
      <c r="F318" s="76">
        <v>0.78200000000000003</v>
      </c>
      <c r="G318" s="23">
        <v>0.59989999999999999</v>
      </c>
      <c r="H318" s="77">
        <v>0</v>
      </c>
      <c r="I318" s="78">
        <v>9.2399999999999996E-2</v>
      </c>
      <c r="J318" s="78">
        <v>0.12570000000000001</v>
      </c>
      <c r="K318" s="79">
        <v>157.81899999999999</v>
      </c>
      <c r="L318" s="79">
        <v>107.348</v>
      </c>
      <c r="M318" s="79">
        <v>0</v>
      </c>
      <c r="N318" s="79">
        <v>265.16699999999997</v>
      </c>
      <c r="O318" s="1">
        <v>74.849000000000004</v>
      </c>
      <c r="P318" s="80">
        <v>14.97</v>
      </c>
      <c r="Q318" s="81">
        <v>21</v>
      </c>
      <c r="R318" s="80">
        <v>12.6</v>
      </c>
      <c r="S318" s="20">
        <v>2846.6610000000001</v>
      </c>
      <c r="T318" s="20">
        <v>2894.7260000000001</v>
      </c>
      <c r="U318" s="20">
        <v>2915.5619999999999</v>
      </c>
      <c r="V318" s="21">
        <v>2885.65</v>
      </c>
      <c r="W318" s="21">
        <v>292.73700000000002</v>
      </c>
      <c r="X318" s="21">
        <v>292.73700000000002</v>
      </c>
      <c r="Y318" s="21">
        <v>3178.3870000000002</v>
      </c>
      <c r="Z318" s="45">
        <v>0.82</v>
      </c>
      <c r="AA318" s="1">
        <v>2038.1089999999999</v>
      </c>
      <c r="AB318" s="82">
        <v>1538116.06</v>
      </c>
      <c r="AD318" s="75"/>
      <c r="AE318" s="21"/>
    </row>
    <row r="319" spans="1:31" x14ac:dyDescent="0.2">
      <c r="A319" s="38">
        <v>118401603</v>
      </c>
      <c r="B319" s="39" t="s">
        <v>393</v>
      </c>
      <c r="C319" s="39" t="s">
        <v>392</v>
      </c>
      <c r="D319" s="40">
        <v>79563</v>
      </c>
      <c r="E319" s="41">
        <v>8458</v>
      </c>
      <c r="F319" s="76">
        <v>0.84950000000000003</v>
      </c>
      <c r="G319" s="23">
        <v>0.49640000000000001</v>
      </c>
      <c r="H319" s="77">
        <v>0</v>
      </c>
      <c r="I319" s="78">
        <v>0.1487</v>
      </c>
      <c r="J319" s="78">
        <v>2.92E-2</v>
      </c>
      <c r="K319" s="79">
        <v>229.71600000000001</v>
      </c>
      <c r="L319" s="79">
        <v>22.553999999999998</v>
      </c>
      <c r="M319" s="79">
        <v>0</v>
      </c>
      <c r="N319" s="79">
        <v>252.27</v>
      </c>
      <c r="O319" s="1">
        <v>72.806999999999988</v>
      </c>
      <c r="P319" s="80">
        <v>14.561</v>
      </c>
      <c r="Q319" s="81">
        <v>20</v>
      </c>
      <c r="R319" s="80">
        <v>12</v>
      </c>
      <c r="S319" s="20">
        <v>2574.7089999999998</v>
      </c>
      <c r="T319" s="20">
        <v>2463.2130000000002</v>
      </c>
      <c r="U319" s="20">
        <v>2493.4850000000001</v>
      </c>
      <c r="V319" s="21">
        <v>2510.4690000000001</v>
      </c>
      <c r="W319" s="21">
        <v>278.83100000000002</v>
      </c>
      <c r="X319" s="21">
        <v>278.83100000000002</v>
      </c>
      <c r="Y319" s="21">
        <v>2789.3</v>
      </c>
      <c r="Z319" s="45">
        <v>0.81</v>
      </c>
      <c r="AA319" s="1">
        <v>1919.3030000000001</v>
      </c>
      <c r="AB319" s="82">
        <v>1448455.78</v>
      </c>
      <c r="AD319" s="75"/>
      <c r="AE319" s="21"/>
    </row>
    <row r="320" spans="1:31" x14ac:dyDescent="0.2">
      <c r="A320" s="38">
        <v>118402603</v>
      </c>
      <c r="B320" s="39" t="s">
        <v>394</v>
      </c>
      <c r="C320" s="39" t="s">
        <v>392</v>
      </c>
      <c r="D320" s="40">
        <v>50064</v>
      </c>
      <c r="E320" s="41">
        <v>7160</v>
      </c>
      <c r="F320" s="76">
        <v>1.35</v>
      </c>
      <c r="G320" s="23">
        <v>0.54120000000000001</v>
      </c>
      <c r="H320" s="77">
        <v>0</v>
      </c>
      <c r="I320" s="78">
        <v>0.30669999999999997</v>
      </c>
      <c r="J320" s="78">
        <v>0.184</v>
      </c>
      <c r="K320" s="79">
        <v>451.43099999999998</v>
      </c>
      <c r="L320" s="79">
        <v>135.41499999999999</v>
      </c>
      <c r="M320" s="79">
        <v>225.71600000000001</v>
      </c>
      <c r="N320" s="79">
        <v>812.56200000000001</v>
      </c>
      <c r="O320" s="1">
        <v>150.09100000000001</v>
      </c>
      <c r="P320" s="80">
        <v>30.018000000000001</v>
      </c>
      <c r="Q320" s="81">
        <v>75</v>
      </c>
      <c r="R320" s="80">
        <v>45</v>
      </c>
      <c r="S320" s="20">
        <v>2453.163</v>
      </c>
      <c r="T320" s="20">
        <v>2366.0410000000002</v>
      </c>
      <c r="U320" s="20">
        <v>2431.7510000000002</v>
      </c>
      <c r="V320" s="21">
        <v>2416.9850000000001</v>
      </c>
      <c r="W320" s="21">
        <v>887.58</v>
      </c>
      <c r="X320" s="21">
        <v>887.58</v>
      </c>
      <c r="Y320" s="21">
        <v>3304.5650000000001</v>
      </c>
      <c r="Z320" s="45">
        <v>1.1599999999999999</v>
      </c>
      <c r="AA320" s="1">
        <v>5174.9489999999996</v>
      </c>
      <c r="AB320" s="82">
        <v>3905420.26</v>
      </c>
      <c r="AD320" s="75"/>
      <c r="AE320" s="21"/>
    </row>
    <row r="321" spans="1:31" x14ac:dyDescent="0.2">
      <c r="A321" s="38">
        <v>118403003</v>
      </c>
      <c r="B321" s="39" t="s">
        <v>395</v>
      </c>
      <c r="C321" s="39" t="s">
        <v>392</v>
      </c>
      <c r="D321" s="40">
        <v>56250</v>
      </c>
      <c r="E321" s="41">
        <v>6526</v>
      </c>
      <c r="F321" s="76">
        <v>1.2015</v>
      </c>
      <c r="G321" s="23">
        <v>0.28039999999999998</v>
      </c>
      <c r="H321" s="77">
        <v>0</v>
      </c>
      <c r="I321" s="78">
        <v>0.30780000000000002</v>
      </c>
      <c r="J321" s="78">
        <v>0.1424</v>
      </c>
      <c r="K321" s="79">
        <v>396.88</v>
      </c>
      <c r="L321" s="79">
        <v>91.805999999999997</v>
      </c>
      <c r="M321" s="79">
        <v>198.44</v>
      </c>
      <c r="N321" s="79">
        <v>687.12599999999998</v>
      </c>
      <c r="O321" s="1">
        <v>151.51200000000003</v>
      </c>
      <c r="P321" s="80">
        <v>30.302</v>
      </c>
      <c r="Q321" s="81">
        <v>128</v>
      </c>
      <c r="R321" s="80">
        <v>76.8</v>
      </c>
      <c r="S321" s="20">
        <v>2149.0129999999999</v>
      </c>
      <c r="T321" s="20">
        <v>2159.643</v>
      </c>
      <c r="U321" s="20">
        <v>2146.79</v>
      </c>
      <c r="V321" s="21">
        <v>2151.8150000000001</v>
      </c>
      <c r="W321" s="21">
        <v>794.22799999999995</v>
      </c>
      <c r="X321" s="21">
        <v>794.22799999999995</v>
      </c>
      <c r="Y321" s="21">
        <v>2946.0430000000001</v>
      </c>
      <c r="Z321" s="45">
        <v>1.38</v>
      </c>
      <c r="AA321" s="1">
        <v>4884.7460000000001</v>
      </c>
      <c r="AB321" s="82">
        <v>3686410.43</v>
      </c>
      <c r="AD321" s="75"/>
      <c r="AE321" s="21"/>
    </row>
    <row r="322" spans="1:31" x14ac:dyDescent="0.2">
      <c r="A322" s="38">
        <v>118403302</v>
      </c>
      <c r="B322" s="39" t="s">
        <v>396</v>
      </c>
      <c r="C322" s="39" t="s">
        <v>392</v>
      </c>
      <c r="D322" s="40">
        <v>51123</v>
      </c>
      <c r="E322" s="41">
        <v>30093</v>
      </c>
      <c r="F322" s="76">
        <v>1.3220000000000001</v>
      </c>
      <c r="G322" s="23">
        <v>-0.3322</v>
      </c>
      <c r="H322" s="77">
        <v>0</v>
      </c>
      <c r="I322" s="78">
        <v>0.28449999999999998</v>
      </c>
      <c r="J322" s="78">
        <v>0.21379999999999999</v>
      </c>
      <c r="K322" s="79">
        <v>2109.3820000000001</v>
      </c>
      <c r="L322" s="79">
        <v>792.59400000000005</v>
      </c>
      <c r="M322" s="79">
        <v>0</v>
      </c>
      <c r="N322" s="79">
        <v>2901.9760000000001</v>
      </c>
      <c r="O322" s="1">
        <v>440.49800000000005</v>
      </c>
      <c r="P322" s="80">
        <v>88.1</v>
      </c>
      <c r="Q322" s="81">
        <v>2823</v>
      </c>
      <c r="R322" s="80">
        <v>1693.8</v>
      </c>
      <c r="S322" s="20">
        <v>12357.246999999999</v>
      </c>
      <c r="T322" s="20">
        <v>11981.25</v>
      </c>
      <c r="U322" s="20">
        <v>11920.36</v>
      </c>
      <c r="V322" s="21">
        <v>12086.286</v>
      </c>
      <c r="W322" s="21">
        <v>4683.8760000000002</v>
      </c>
      <c r="X322" s="21">
        <v>4683.8760000000002</v>
      </c>
      <c r="Y322" s="21">
        <v>16770.162</v>
      </c>
      <c r="Z322" s="45">
        <v>1.45</v>
      </c>
      <c r="AA322" s="1">
        <v>32146.723999999998</v>
      </c>
      <c r="AB322" s="82">
        <v>24260425.969999999</v>
      </c>
      <c r="AD322" s="75"/>
      <c r="AE322" s="21"/>
    </row>
    <row r="323" spans="1:31" x14ac:dyDescent="0.2">
      <c r="A323" s="38">
        <v>118403903</v>
      </c>
      <c r="B323" s="39" t="s">
        <v>397</v>
      </c>
      <c r="C323" s="39" t="s">
        <v>392</v>
      </c>
      <c r="D323" s="40">
        <v>80703</v>
      </c>
      <c r="E323" s="41">
        <v>5821</v>
      </c>
      <c r="F323" s="76">
        <v>0.83750000000000002</v>
      </c>
      <c r="G323" s="23">
        <v>0.77839999999999998</v>
      </c>
      <c r="H323" s="77">
        <v>11.375</v>
      </c>
      <c r="I323" s="78">
        <v>4.6300000000000001E-2</v>
      </c>
      <c r="J323" s="78">
        <v>0.121</v>
      </c>
      <c r="K323" s="79">
        <v>47.451000000000001</v>
      </c>
      <c r="L323" s="79">
        <v>62.003</v>
      </c>
      <c r="M323" s="79">
        <v>0</v>
      </c>
      <c r="N323" s="79">
        <v>109.45399999999999</v>
      </c>
      <c r="O323" s="1">
        <v>54.175000000000004</v>
      </c>
      <c r="P323" s="80">
        <v>10.835000000000001</v>
      </c>
      <c r="Q323" s="81">
        <v>2</v>
      </c>
      <c r="R323" s="80">
        <v>1.2</v>
      </c>
      <c r="S323" s="20">
        <v>1708.0820000000001</v>
      </c>
      <c r="T323" s="20">
        <v>1752.335</v>
      </c>
      <c r="U323" s="20">
        <v>1790.2180000000001</v>
      </c>
      <c r="V323" s="21">
        <v>1750.212</v>
      </c>
      <c r="W323" s="21">
        <v>121.489</v>
      </c>
      <c r="X323" s="21">
        <v>132.864</v>
      </c>
      <c r="Y323" s="21">
        <v>1883.076</v>
      </c>
      <c r="Z323" s="45">
        <v>0.78</v>
      </c>
      <c r="AA323" s="1">
        <v>1230.1189999999999</v>
      </c>
      <c r="AB323" s="82">
        <v>928343.77</v>
      </c>
      <c r="AD323" s="75"/>
      <c r="AE323" s="21"/>
    </row>
    <row r="324" spans="1:31" x14ac:dyDescent="0.2">
      <c r="A324" s="38">
        <v>118406003</v>
      </c>
      <c r="B324" s="39" t="s">
        <v>398</v>
      </c>
      <c r="C324" s="39" t="s">
        <v>392</v>
      </c>
      <c r="D324" s="40">
        <v>64479</v>
      </c>
      <c r="E324" s="41">
        <v>3341</v>
      </c>
      <c r="F324" s="76">
        <v>1.0482</v>
      </c>
      <c r="G324" s="23">
        <v>0.86260000000000003</v>
      </c>
      <c r="H324" s="77">
        <v>93.477000000000004</v>
      </c>
      <c r="I324" s="78">
        <v>5.6399999999999999E-2</v>
      </c>
      <c r="J324" s="78">
        <v>0.2092</v>
      </c>
      <c r="K324" s="79">
        <v>32.770000000000003</v>
      </c>
      <c r="L324" s="79">
        <v>60.776000000000003</v>
      </c>
      <c r="M324" s="79">
        <v>0</v>
      </c>
      <c r="N324" s="79">
        <v>93.546000000000006</v>
      </c>
      <c r="O324" s="1">
        <v>61.415999999999997</v>
      </c>
      <c r="P324" s="80">
        <v>12.282999999999999</v>
      </c>
      <c r="Q324" s="81">
        <v>0</v>
      </c>
      <c r="R324" s="80">
        <v>0</v>
      </c>
      <c r="S324" s="20">
        <v>968.39099999999996</v>
      </c>
      <c r="T324" s="20">
        <v>1024.4480000000001</v>
      </c>
      <c r="U324" s="20">
        <v>1090.704</v>
      </c>
      <c r="V324" s="21">
        <v>1027.848</v>
      </c>
      <c r="W324" s="21">
        <v>105.82899999999999</v>
      </c>
      <c r="X324" s="21">
        <v>199.30600000000001</v>
      </c>
      <c r="Y324" s="21">
        <v>1227.154</v>
      </c>
      <c r="Z324" s="45">
        <v>0.63</v>
      </c>
      <c r="AA324" s="1">
        <v>810.37099999999998</v>
      </c>
      <c r="AB324" s="82">
        <v>611569.18000000005</v>
      </c>
      <c r="AD324" s="75"/>
      <c r="AE324" s="21"/>
    </row>
    <row r="325" spans="1:31" x14ac:dyDescent="0.2">
      <c r="A325" s="38">
        <v>118406602</v>
      </c>
      <c r="B325" s="39" t="s">
        <v>399</v>
      </c>
      <c r="C325" s="39" t="s">
        <v>392</v>
      </c>
      <c r="D325" s="40">
        <v>55262</v>
      </c>
      <c r="E325" s="41">
        <v>11896</v>
      </c>
      <c r="F325" s="76">
        <v>1.2230000000000001</v>
      </c>
      <c r="G325" s="23">
        <v>0.25169999999999998</v>
      </c>
      <c r="H325" s="77">
        <v>0</v>
      </c>
      <c r="I325" s="78">
        <v>0.2324</v>
      </c>
      <c r="J325" s="78">
        <v>0.20399999999999999</v>
      </c>
      <c r="K325" s="79">
        <v>453.11</v>
      </c>
      <c r="L325" s="79">
        <v>198.869</v>
      </c>
      <c r="M325" s="79">
        <v>0</v>
      </c>
      <c r="N325" s="79">
        <v>651.97900000000004</v>
      </c>
      <c r="O325" s="1">
        <v>140.40500000000003</v>
      </c>
      <c r="P325" s="80">
        <v>28.081</v>
      </c>
      <c r="Q325" s="81">
        <v>80</v>
      </c>
      <c r="R325" s="80">
        <v>48</v>
      </c>
      <c r="S325" s="20">
        <v>3249.4960000000001</v>
      </c>
      <c r="T325" s="20">
        <v>3298.2820000000002</v>
      </c>
      <c r="U325" s="20">
        <v>3344.1039999999998</v>
      </c>
      <c r="V325" s="21">
        <v>3297.2939999999999</v>
      </c>
      <c r="W325" s="21">
        <v>728.06</v>
      </c>
      <c r="X325" s="21">
        <v>728.06</v>
      </c>
      <c r="Y325" s="21">
        <v>4025.3539999999998</v>
      </c>
      <c r="Z325" s="45">
        <v>1.0900000000000001</v>
      </c>
      <c r="AA325" s="1">
        <v>5366.0789999999997</v>
      </c>
      <c r="AB325" s="82">
        <v>4049661.87</v>
      </c>
      <c r="AD325" s="75"/>
      <c r="AE325" s="21"/>
    </row>
    <row r="326" spans="1:31" x14ac:dyDescent="0.2">
      <c r="A326" s="38">
        <v>118408852</v>
      </c>
      <c r="B326" s="39" t="s">
        <v>400</v>
      </c>
      <c r="C326" s="39" t="s">
        <v>392</v>
      </c>
      <c r="D326" s="40">
        <v>49198</v>
      </c>
      <c r="E326" s="41">
        <v>24737</v>
      </c>
      <c r="F326" s="76">
        <v>1.3737999999999999</v>
      </c>
      <c r="G326" s="23">
        <v>-9.4700000000000006E-2</v>
      </c>
      <c r="H326" s="77">
        <v>0</v>
      </c>
      <c r="I326" s="78">
        <v>0.28510000000000002</v>
      </c>
      <c r="J326" s="78">
        <v>0.224</v>
      </c>
      <c r="K326" s="79">
        <v>1453.749</v>
      </c>
      <c r="L326" s="79">
        <v>571.09699999999998</v>
      </c>
      <c r="M326" s="79">
        <v>0</v>
      </c>
      <c r="N326" s="79">
        <v>2024.846</v>
      </c>
      <c r="O326" s="1">
        <v>865.41100000000017</v>
      </c>
      <c r="P326" s="80">
        <v>173.08199999999999</v>
      </c>
      <c r="Q326" s="81">
        <v>803</v>
      </c>
      <c r="R326" s="80">
        <v>481.8</v>
      </c>
      <c r="S326" s="20">
        <v>8498.4719999999998</v>
      </c>
      <c r="T326" s="20">
        <v>7976.1989999999996</v>
      </c>
      <c r="U326" s="20">
        <v>7969.348</v>
      </c>
      <c r="V326" s="21">
        <v>8148.0060000000003</v>
      </c>
      <c r="W326" s="21">
        <v>2679.7280000000001</v>
      </c>
      <c r="X326" s="21">
        <v>2679.7280000000001</v>
      </c>
      <c r="Y326" s="21">
        <v>10827.734</v>
      </c>
      <c r="Z326" s="45">
        <v>1.6</v>
      </c>
      <c r="AA326" s="1">
        <v>23800.225999999999</v>
      </c>
      <c r="AB326" s="82">
        <v>17961507.399999999</v>
      </c>
      <c r="AD326" s="75"/>
      <c r="AE326" s="21"/>
    </row>
    <row r="327" spans="1:31" x14ac:dyDescent="0.2">
      <c r="A327" s="38">
        <v>118409203</v>
      </c>
      <c r="B327" s="39" t="s">
        <v>401</v>
      </c>
      <c r="C327" s="39" t="s">
        <v>392</v>
      </c>
      <c r="D327" s="40">
        <v>63295</v>
      </c>
      <c r="E327" s="41">
        <v>8628</v>
      </c>
      <c r="F327" s="76">
        <v>1.0678000000000001</v>
      </c>
      <c r="G327" s="23">
        <v>0.37980000000000003</v>
      </c>
      <c r="H327" s="77">
        <v>0</v>
      </c>
      <c r="I327" s="78">
        <v>0.13639999999999999</v>
      </c>
      <c r="J327" s="78">
        <v>0.1108</v>
      </c>
      <c r="K327" s="79">
        <v>178.45400000000001</v>
      </c>
      <c r="L327" s="79">
        <v>72.480999999999995</v>
      </c>
      <c r="M327" s="79">
        <v>0</v>
      </c>
      <c r="N327" s="79">
        <v>250.935</v>
      </c>
      <c r="O327" s="1">
        <v>81.251999999999995</v>
      </c>
      <c r="P327" s="80">
        <v>16.25</v>
      </c>
      <c r="Q327" s="81">
        <v>31</v>
      </c>
      <c r="R327" s="80">
        <v>18.600000000000001</v>
      </c>
      <c r="S327" s="20">
        <v>2180.5219999999999</v>
      </c>
      <c r="T327" s="20">
        <v>2197.75</v>
      </c>
      <c r="U327" s="20">
        <v>2233.44</v>
      </c>
      <c r="V327" s="21">
        <v>2203.904</v>
      </c>
      <c r="W327" s="21">
        <v>285.78500000000003</v>
      </c>
      <c r="X327" s="21">
        <v>285.78500000000003</v>
      </c>
      <c r="Y327" s="21">
        <v>2489.6889999999999</v>
      </c>
      <c r="Z327" s="45">
        <v>0.79</v>
      </c>
      <c r="AA327" s="1">
        <v>2100.2069999999999</v>
      </c>
      <c r="AB327" s="82">
        <v>1584980.06</v>
      </c>
      <c r="AD327" s="75"/>
      <c r="AE327" s="21"/>
    </row>
    <row r="328" spans="1:31" x14ac:dyDescent="0.2">
      <c r="A328" s="38">
        <v>118409302</v>
      </c>
      <c r="B328" s="39" t="s">
        <v>402</v>
      </c>
      <c r="C328" s="39" t="s">
        <v>392</v>
      </c>
      <c r="D328" s="40">
        <v>51510</v>
      </c>
      <c r="E328" s="41">
        <v>18399</v>
      </c>
      <c r="F328" s="76">
        <v>1.3121</v>
      </c>
      <c r="G328" s="23">
        <v>-1.3137000000000001</v>
      </c>
      <c r="H328" s="77">
        <v>0</v>
      </c>
      <c r="I328" s="78">
        <v>0.29139999999999999</v>
      </c>
      <c r="J328" s="78">
        <v>0.21959999999999999</v>
      </c>
      <c r="K328" s="79">
        <v>941.47</v>
      </c>
      <c r="L328" s="79">
        <v>354.74700000000001</v>
      </c>
      <c r="M328" s="79">
        <v>0</v>
      </c>
      <c r="N328" s="79">
        <v>1296.2170000000001</v>
      </c>
      <c r="O328" s="1">
        <v>267.71899999999999</v>
      </c>
      <c r="P328" s="80">
        <v>53.543999999999997</v>
      </c>
      <c r="Q328" s="81">
        <v>128</v>
      </c>
      <c r="R328" s="80">
        <v>76.8</v>
      </c>
      <c r="S328" s="20">
        <v>5384.7489999999998</v>
      </c>
      <c r="T328" s="20">
        <v>5218.53</v>
      </c>
      <c r="U328" s="20">
        <v>5202.0550000000003</v>
      </c>
      <c r="V328" s="21">
        <v>5268.4449999999997</v>
      </c>
      <c r="W328" s="21">
        <v>1426.5609999999999</v>
      </c>
      <c r="X328" s="21">
        <v>1426.5609999999999</v>
      </c>
      <c r="Y328" s="21">
        <v>6695.0060000000003</v>
      </c>
      <c r="Z328" s="45">
        <v>1.26</v>
      </c>
      <c r="AA328" s="1">
        <v>11068.492</v>
      </c>
      <c r="AB328" s="82">
        <v>8353147.6100000003</v>
      </c>
      <c r="AD328" s="75"/>
      <c r="AE328" s="21"/>
    </row>
    <row r="329" spans="1:31" x14ac:dyDescent="0.2">
      <c r="A329" s="38">
        <v>117412003</v>
      </c>
      <c r="B329" s="39" t="s">
        <v>376</v>
      </c>
      <c r="C329" s="39" t="s">
        <v>377</v>
      </c>
      <c r="D329" s="40">
        <v>65174</v>
      </c>
      <c r="E329" s="41">
        <v>4374</v>
      </c>
      <c r="F329" s="76">
        <v>1.0369999999999999</v>
      </c>
      <c r="G329" s="23">
        <v>0.79320000000000002</v>
      </c>
      <c r="H329" s="77">
        <v>35.567999999999998</v>
      </c>
      <c r="I329" s="78">
        <v>0.11119999999999999</v>
      </c>
      <c r="J329" s="78">
        <v>0.1033</v>
      </c>
      <c r="K329" s="79">
        <v>109.322</v>
      </c>
      <c r="L329" s="79">
        <v>50.777999999999999</v>
      </c>
      <c r="M329" s="79">
        <v>0</v>
      </c>
      <c r="N329" s="79">
        <v>160.1</v>
      </c>
      <c r="O329" s="1">
        <v>64.644000000000005</v>
      </c>
      <c r="P329" s="80">
        <v>12.929</v>
      </c>
      <c r="Q329" s="81">
        <v>1</v>
      </c>
      <c r="R329" s="80">
        <v>0.6</v>
      </c>
      <c r="S329" s="20">
        <v>1638.5219999999999</v>
      </c>
      <c r="T329" s="20">
        <v>1644.7360000000001</v>
      </c>
      <c r="U329" s="20">
        <v>1667.1780000000001</v>
      </c>
      <c r="V329" s="21">
        <v>1650.145</v>
      </c>
      <c r="W329" s="21">
        <v>173.62899999999999</v>
      </c>
      <c r="X329" s="21">
        <v>209.197</v>
      </c>
      <c r="Y329" s="21">
        <v>1859.3420000000001</v>
      </c>
      <c r="Z329" s="45">
        <v>0.96</v>
      </c>
      <c r="AA329" s="1">
        <v>1851.0119999999999</v>
      </c>
      <c r="AB329" s="82">
        <v>1396918.07</v>
      </c>
      <c r="AD329" s="75"/>
      <c r="AE329" s="21"/>
    </row>
    <row r="330" spans="1:31" x14ac:dyDescent="0.2">
      <c r="A330" s="38">
        <v>117414003</v>
      </c>
      <c r="B330" s="39" t="s">
        <v>378</v>
      </c>
      <c r="C330" s="39" t="s">
        <v>377</v>
      </c>
      <c r="D330" s="40">
        <v>61880</v>
      </c>
      <c r="E330" s="41">
        <v>6818</v>
      </c>
      <c r="F330" s="76">
        <v>1.0922000000000001</v>
      </c>
      <c r="G330" s="23">
        <v>0.75429999999999997</v>
      </c>
      <c r="H330" s="77">
        <v>0</v>
      </c>
      <c r="I330" s="78">
        <v>6.5299999999999997E-2</v>
      </c>
      <c r="J330" s="78">
        <v>0.2324</v>
      </c>
      <c r="K330" s="79">
        <v>92.605999999999995</v>
      </c>
      <c r="L330" s="79">
        <v>164.791</v>
      </c>
      <c r="M330" s="79">
        <v>0</v>
      </c>
      <c r="N330" s="79">
        <v>257.39699999999999</v>
      </c>
      <c r="O330" s="1">
        <v>187.98499999999999</v>
      </c>
      <c r="P330" s="80">
        <v>37.597000000000001</v>
      </c>
      <c r="Q330" s="81">
        <v>0</v>
      </c>
      <c r="R330" s="80">
        <v>0</v>
      </c>
      <c r="S330" s="20">
        <v>2363.614</v>
      </c>
      <c r="T330" s="20">
        <v>2383.12</v>
      </c>
      <c r="U330" s="20">
        <v>2439.2339999999999</v>
      </c>
      <c r="V330" s="21">
        <v>2395.3229999999999</v>
      </c>
      <c r="W330" s="21">
        <v>294.99400000000003</v>
      </c>
      <c r="X330" s="21">
        <v>294.99400000000003</v>
      </c>
      <c r="Y330" s="21">
        <v>2690.317</v>
      </c>
      <c r="Z330" s="45">
        <v>0.99</v>
      </c>
      <c r="AA330" s="1">
        <v>2908.9810000000002</v>
      </c>
      <c r="AB330" s="82">
        <v>2195344.02</v>
      </c>
      <c r="AD330" s="75"/>
      <c r="AE330" s="21"/>
    </row>
    <row r="331" spans="1:31" x14ac:dyDescent="0.2">
      <c r="A331" s="38">
        <v>117414203</v>
      </c>
      <c r="B331" s="39" t="s">
        <v>379</v>
      </c>
      <c r="C331" s="39" t="s">
        <v>377</v>
      </c>
      <c r="D331" s="40">
        <v>62437</v>
      </c>
      <c r="E331" s="41">
        <v>4614</v>
      </c>
      <c r="F331" s="76">
        <v>1.0825</v>
      </c>
      <c r="G331" s="23">
        <v>0.45960000000000001</v>
      </c>
      <c r="H331" s="77">
        <v>0</v>
      </c>
      <c r="I331" s="78">
        <v>5.6599999999999998E-2</v>
      </c>
      <c r="J331" s="78">
        <v>0.24640000000000001</v>
      </c>
      <c r="K331" s="79">
        <v>54.265999999999998</v>
      </c>
      <c r="L331" s="79">
        <v>118.121</v>
      </c>
      <c r="M331" s="79">
        <v>0</v>
      </c>
      <c r="N331" s="79">
        <v>172.387</v>
      </c>
      <c r="O331" s="1">
        <v>49.58100000000001</v>
      </c>
      <c r="P331" s="80">
        <v>9.9160000000000004</v>
      </c>
      <c r="Q331" s="81">
        <v>5</v>
      </c>
      <c r="R331" s="80">
        <v>3</v>
      </c>
      <c r="S331" s="20">
        <v>1597.951</v>
      </c>
      <c r="T331" s="20">
        <v>1594.5429999999999</v>
      </c>
      <c r="U331" s="20">
        <v>1587.884</v>
      </c>
      <c r="V331" s="21">
        <v>1593.4590000000001</v>
      </c>
      <c r="W331" s="21">
        <v>185.303</v>
      </c>
      <c r="X331" s="21">
        <v>185.303</v>
      </c>
      <c r="Y331" s="21">
        <v>1778.7619999999999</v>
      </c>
      <c r="Z331" s="45">
        <v>1.19</v>
      </c>
      <c r="AA331" s="1">
        <v>2291.357</v>
      </c>
      <c r="AB331" s="82">
        <v>1729236.76</v>
      </c>
      <c r="AD331" s="75"/>
      <c r="AE331" s="21"/>
    </row>
    <row r="332" spans="1:31" x14ac:dyDescent="0.2">
      <c r="A332" s="38">
        <v>117415004</v>
      </c>
      <c r="B332" s="39" t="s">
        <v>380</v>
      </c>
      <c r="C332" s="39" t="s">
        <v>377</v>
      </c>
      <c r="D332" s="40">
        <v>54821</v>
      </c>
      <c r="E332" s="41">
        <v>2131</v>
      </c>
      <c r="F332" s="76">
        <v>1.2329000000000001</v>
      </c>
      <c r="G332" s="23">
        <v>0.86329999999999996</v>
      </c>
      <c r="H332" s="77">
        <v>91.893000000000001</v>
      </c>
      <c r="I332" s="78">
        <v>0.25750000000000001</v>
      </c>
      <c r="J332" s="78">
        <v>0.18859999999999999</v>
      </c>
      <c r="K332" s="79">
        <v>141.70099999999999</v>
      </c>
      <c r="L332" s="79">
        <v>51.893000000000001</v>
      </c>
      <c r="M332" s="79">
        <v>0</v>
      </c>
      <c r="N332" s="79">
        <v>193.59399999999999</v>
      </c>
      <c r="O332" s="1">
        <v>30.961999999999996</v>
      </c>
      <c r="P332" s="80">
        <v>6.1920000000000002</v>
      </c>
      <c r="Q332" s="81">
        <v>2</v>
      </c>
      <c r="R332" s="80">
        <v>1.2</v>
      </c>
      <c r="S332" s="20">
        <v>917.16</v>
      </c>
      <c r="T332" s="20">
        <v>908.21699999999998</v>
      </c>
      <c r="U332" s="20">
        <v>889.54399999999998</v>
      </c>
      <c r="V332" s="21">
        <v>904.97400000000005</v>
      </c>
      <c r="W332" s="21">
        <v>200.98599999999999</v>
      </c>
      <c r="X332" s="21">
        <v>292.87900000000002</v>
      </c>
      <c r="Y332" s="21">
        <v>1197.8530000000001</v>
      </c>
      <c r="Z332" s="45">
        <v>1.46</v>
      </c>
      <c r="AA332" s="1">
        <v>2156.1759999999999</v>
      </c>
      <c r="AB332" s="82">
        <v>1627218.63</v>
      </c>
      <c r="AD332" s="75"/>
      <c r="AE332" s="21"/>
    </row>
    <row r="333" spans="1:31" x14ac:dyDescent="0.2">
      <c r="A333" s="38">
        <v>117415103</v>
      </c>
      <c r="B333" s="39" t="s">
        <v>381</v>
      </c>
      <c r="C333" s="39" t="s">
        <v>377</v>
      </c>
      <c r="D333" s="40">
        <v>66213</v>
      </c>
      <c r="E333" s="41">
        <v>5420</v>
      </c>
      <c r="F333" s="76">
        <v>1.0207999999999999</v>
      </c>
      <c r="G333" s="23">
        <v>0.7762</v>
      </c>
      <c r="H333" s="77">
        <v>8.4600000000000009</v>
      </c>
      <c r="I333" s="78">
        <v>0.10100000000000001</v>
      </c>
      <c r="J333" s="78">
        <v>6.8099999999999994E-2</v>
      </c>
      <c r="K333" s="79">
        <v>112.145</v>
      </c>
      <c r="L333" s="79">
        <v>37.807000000000002</v>
      </c>
      <c r="M333" s="79">
        <v>0</v>
      </c>
      <c r="N333" s="79">
        <v>149.952</v>
      </c>
      <c r="O333" s="1">
        <v>62.567000000000007</v>
      </c>
      <c r="P333" s="80">
        <v>12.513</v>
      </c>
      <c r="Q333" s="81">
        <v>5</v>
      </c>
      <c r="R333" s="80">
        <v>3</v>
      </c>
      <c r="S333" s="20">
        <v>1850.579</v>
      </c>
      <c r="T333" s="20">
        <v>1896.288</v>
      </c>
      <c r="U333" s="20">
        <v>1974.252</v>
      </c>
      <c r="V333" s="21">
        <v>1907.04</v>
      </c>
      <c r="W333" s="21">
        <v>165.465</v>
      </c>
      <c r="X333" s="21">
        <v>173.92500000000001</v>
      </c>
      <c r="Y333" s="21">
        <v>2080.9650000000001</v>
      </c>
      <c r="Z333" s="45">
        <v>1.01</v>
      </c>
      <c r="AA333" s="1">
        <v>2145.4920000000002</v>
      </c>
      <c r="AB333" s="82">
        <v>1619155.65</v>
      </c>
      <c r="AD333" s="75"/>
      <c r="AE333" s="21"/>
    </row>
    <row r="334" spans="1:31" x14ac:dyDescent="0.2">
      <c r="A334" s="38">
        <v>117415303</v>
      </c>
      <c r="B334" s="39" t="s">
        <v>382</v>
      </c>
      <c r="C334" s="39" t="s">
        <v>377</v>
      </c>
      <c r="D334" s="40">
        <v>66928</v>
      </c>
      <c r="E334" s="41">
        <v>2923</v>
      </c>
      <c r="F334" s="76">
        <v>1.0098</v>
      </c>
      <c r="G334" s="23">
        <v>0.76519999999999999</v>
      </c>
      <c r="H334" s="77">
        <v>0</v>
      </c>
      <c r="I334" s="78">
        <v>6.1800000000000001E-2</v>
      </c>
      <c r="J334" s="78">
        <v>0.27039999999999997</v>
      </c>
      <c r="K334" s="79">
        <v>37.061999999999998</v>
      </c>
      <c r="L334" s="79">
        <v>81.081000000000003</v>
      </c>
      <c r="M334" s="79">
        <v>0</v>
      </c>
      <c r="N334" s="79">
        <v>118.143</v>
      </c>
      <c r="O334" s="1">
        <v>40.529000000000003</v>
      </c>
      <c r="P334" s="80">
        <v>8.1059999999999999</v>
      </c>
      <c r="Q334" s="81">
        <v>4</v>
      </c>
      <c r="R334" s="80">
        <v>2.4</v>
      </c>
      <c r="S334" s="20">
        <v>999.524</v>
      </c>
      <c r="T334" s="20">
        <v>1001.505</v>
      </c>
      <c r="U334" s="20">
        <v>1024.1769999999999</v>
      </c>
      <c r="V334" s="21">
        <v>1008.402</v>
      </c>
      <c r="W334" s="21">
        <v>128.649</v>
      </c>
      <c r="X334" s="21">
        <v>128.649</v>
      </c>
      <c r="Y334" s="21">
        <v>1137.0509999999999</v>
      </c>
      <c r="Z334" s="45">
        <v>1.1100000000000001</v>
      </c>
      <c r="AA334" s="1">
        <v>1274.4949999999999</v>
      </c>
      <c r="AB334" s="82">
        <v>961833.36</v>
      </c>
      <c r="AD334" s="75"/>
      <c r="AE334" s="21"/>
    </row>
    <row r="335" spans="1:31" x14ac:dyDescent="0.2">
      <c r="A335" s="38">
        <v>117416103</v>
      </c>
      <c r="B335" s="39" t="s">
        <v>383</v>
      </c>
      <c r="C335" s="39" t="s">
        <v>377</v>
      </c>
      <c r="D335" s="40">
        <v>58283</v>
      </c>
      <c r="E335" s="41">
        <v>3729</v>
      </c>
      <c r="F335" s="76">
        <v>1.1596</v>
      </c>
      <c r="G335" s="23">
        <v>0.69399999999999995</v>
      </c>
      <c r="H335" s="77">
        <v>0</v>
      </c>
      <c r="I335" s="78">
        <v>0.10829999999999999</v>
      </c>
      <c r="J335" s="78">
        <v>0.22850000000000001</v>
      </c>
      <c r="K335" s="79">
        <v>81.727999999999994</v>
      </c>
      <c r="L335" s="79">
        <v>86.218000000000004</v>
      </c>
      <c r="M335" s="79">
        <v>0</v>
      </c>
      <c r="N335" s="79">
        <v>167.946</v>
      </c>
      <c r="O335" s="1">
        <v>49.488999999999997</v>
      </c>
      <c r="P335" s="80">
        <v>9.8979999999999997</v>
      </c>
      <c r="Q335" s="81">
        <v>2</v>
      </c>
      <c r="R335" s="80">
        <v>1.2</v>
      </c>
      <c r="S335" s="20">
        <v>1257.741</v>
      </c>
      <c r="T335" s="20">
        <v>1259.644</v>
      </c>
      <c r="U335" s="20">
        <v>1307.431</v>
      </c>
      <c r="V335" s="21">
        <v>1274.9390000000001</v>
      </c>
      <c r="W335" s="21">
        <v>179.04400000000001</v>
      </c>
      <c r="X335" s="21">
        <v>179.04400000000001</v>
      </c>
      <c r="Y335" s="21">
        <v>1453.9829999999999</v>
      </c>
      <c r="Z335" s="45">
        <v>1.06</v>
      </c>
      <c r="AA335" s="1">
        <v>1787.201</v>
      </c>
      <c r="AB335" s="82">
        <v>1348761.31</v>
      </c>
      <c r="AD335" s="75"/>
      <c r="AE335" s="21"/>
    </row>
    <row r="336" spans="1:31" x14ac:dyDescent="0.2">
      <c r="A336" s="38">
        <v>117417202</v>
      </c>
      <c r="B336" s="39" t="s">
        <v>384</v>
      </c>
      <c r="C336" s="39" t="s">
        <v>377</v>
      </c>
      <c r="D336" s="40">
        <v>47146</v>
      </c>
      <c r="E336" s="41">
        <v>16229</v>
      </c>
      <c r="F336" s="76">
        <v>1.4336</v>
      </c>
      <c r="G336" s="23">
        <v>0.28949999999999998</v>
      </c>
      <c r="H336" s="77">
        <v>0</v>
      </c>
      <c r="I336" s="78">
        <v>0.29499999999999998</v>
      </c>
      <c r="J336" s="78">
        <v>0.24840000000000001</v>
      </c>
      <c r="K336" s="79">
        <v>891.35400000000004</v>
      </c>
      <c r="L336" s="79">
        <v>375.27499999999998</v>
      </c>
      <c r="M336" s="79">
        <v>0</v>
      </c>
      <c r="N336" s="79">
        <v>1266.6289999999999</v>
      </c>
      <c r="O336" s="1">
        <v>320.44900000000001</v>
      </c>
      <c r="P336" s="80">
        <v>64.09</v>
      </c>
      <c r="Q336" s="81">
        <v>20</v>
      </c>
      <c r="R336" s="80">
        <v>12</v>
      </c>
      <c r="S336" s="20">
        <v>5035.8990000000003</v>
      </c>
      <c r="T336" s="20">
        <v>4962.335</v>
      </c>
      <c r="U336" s="20">
        <v>5062.3900000000003</v>
      </c>
      <c r="V336" s="21">
        <v>5020.2079999999996</v>
      </c>
      <c r="W336" s="21">
        <v>1342.7190000000001</v>
      </c>
      <c r="X336" s="21">
        <v>1342.7190000000001</v>
      </c>
      <c r="Y336" s="21">
        <v>6362.9269999999997</v>
      </c>
      <c r="Z336" s="45">
        <v>1.35</v>
      </c>
      <c r="AA336" s="1">
        <v>12314.554</v>
      </c>
      <c r="AB336" s="82">
        <v>9293523.2100000009</v>
      </c>
      <c r="AD336" s="75"/>
      <c r="AE336" s="21"/>
    </row>
    <row r="337" spans="1:31" x14ac:dyDescent="0.2">
      <c r="A337" s="38">
        <v>109420803</v>
      </c>
      <c r="B337" s="39" t="s">
        <v>209</v>
      </c>
      <c r="C337" s="39" t="s">
        <v>210</v>
      </c>
      <c r="D337" s="40">
        <v>52808</v>
      </c>
      <c r="E337" s="41">
        <v>7314</v>
      </c>
      <c r="F337" s="76">
        <v>1.2799</v>
      </c>
      <c r="G337" s="23">
        <v>0.72340000000000004</v>
      </c>
      <c r="H337" s="77">
        <v>0</v>
      </c>
      <c r="I337" s="78">
        <v>0.1719</v>
      </c>
      <c r="J337" s="78">
        <v>0.24590000000000001</v>
      </c>
      <c r="K337" s="79">
        <v>253.30199999999999</v>
      </c>
      <c r="L337" s="79">
        <v>181.172</v>
      </c>
      <c r="M337" s="79">
        <v>0</v>
      </c>
      <c r="N337" s="79">
        <v>434.47399999999999</v>
      </c>
      <c r="O337" s="1">
        <v>81.870999999999995</v>
      </c>
      <c r="P337" s="80">
        <v>16.373999999999999</v>
      </c>
      <c r="Q337" s="81">
        <v>10</v>
      </c>
      <c r="R337" s="80">
        <v>6</v>
      </c>
      <c r="S337" s="20">
        <v>2455.9029999999998</v>
      </c>
      <c r="T337" s="20">
        <v>2506.2779999999998</v>
      </c>
      <c r="U337" s="20">
        <v>2569.9250000000002</v>
      </c>
      <c r="V337" s="21">
        <v>2510.7020000000002</v>
      </c>
      <c r="W337" s="21">
        <v>456.84800000000001</v>
      </c>
      <c r="X337" s="21">
        <v>456.84800000000001</v>
      </c>
      <c r="Y337" s="21">
        <v>2967.55</v>
      </c>
      <c r="Z337" s="45">
        <v>1.2</v>
      </c>
      <c r="AA337" s="1">
        <v>4557.8010000000004</v>
      </c>
      <c r="AB337" s="82">
        <v>3439672.23</v>
      </c>
      <c r="AD337" s="75"/>
      <c r="AE337" s="21"/>
    </row>
    <row r="338" spans="1:31" x14ac:dyDescent="0.2">
      <c r="A338" s="38">
        <v>109422303</v>
      </c>
      <c r="B338" s="39" t="s">
        <v>211</v>
      </c>
      <c r="C338" s="39" t="s">
        <v>210</v>
      </c>
      <c r="D338" s="40">
        <v>46728</v>
      </c>
      <c r="E338" s="41">
        <v>2909</v>
      </c>
      <c r="F338" s="76">
        <v>1.4463999999999999</v>
      </c>
      <c r="G338" s="23">
        <v>0.88300000000000001</v>
      </c>
      <c r="H338" s="77">
        <v>121.681</v>
      </c>
      <c r="I338" s="78">
        <v>0.1038</v>
      </c>
      <c r="J338" s="78">
        <v>0.26529999999999998</v>
      </c>
      <c r="K338" s="79">
        <v>63.262999999999998</v>
      </c>
      <c r="L338" s="79">
        <v>80.846999999999994</v>
      </c>
      <c r="M338" s="79">
        <v>0</v>
      </c>
      <c r="N338" s="79">
        <v>144.11000000000001</v>
      </c>
      <c r="O338" s="1">
        <v>24.222999999999999</v>
      </c>
      <c r="P338" s="80">
        <v>4.8449999999999998</v>
      </c>
      <c r="Q338" s="81">
        <v>0</v>
      </c>
      <c r="R338" s="80">
        <v>0</v>
      </c>
      <c r="S338" s="20">
        <v>1015.788</v>
      </c>
      <c r="T338" s="20">
        <v>1070.3630000000001</v>
      </c>
      <c r="U338" s="20">
        <v>1082.749</v>
      </c>
      <c r="V338" s="21">
        <v>1056.3</v>
      </c>
      <c r="W338" s="21">
        <v>148.95500000000001</v>
      </c>
      <c r="X338" s="21">
        <v>270.63600000000002</v>
      </c>
      <c r="Y338" s="21">
        <v>1326.9359999999999</v>
      </c>
      <c r="Z338" s="45">
        <v>1.26</v>
      </c>
      <c r="AA338" s="1">
        <v>2418.2930000000001</v>
      </c>
      <c r="AB338" s="82">
        <v>1825032.57</v>
      </c>
      <c r="AD338" s="75"/>
      <c r="AE338" s="21"/>
    </row>
    <row r="339" spans="1:31" x14ac:dyDescent="0.2">
      <c r="A339" s="38">
        <v>109426003</v>
      </c>
      <c r="B339" s="39" t="s">
        <v>212</v>
      </c>
      <c r="C339" s="39" t="s">
        <v>210</v>
      </c>
      <c r="D339" s="40">
        <v>54339</v>
      </c>
      <c r="E339" s="41">
        <v>1579</v>
      </c>
      <c r="F339" s="76">
        <v>1.2438</v>
      </c>
      <c r="G339" s="23">
        <v>0.91520000000000001</v>
      </c>
      <c r="H339" s="77">
        <v>86.421000000000006</v>
      </c>
      <c r="I339" s="78">
        <v>0.1431</v>
      </c>
      <c r="J339" s="78">
        <v>0.31369999999999998</v>
      </c>
      <c r="K339" s="79">
        <v>45.682000000000002</v>
      </c>
      <c r="L339" s="79">
        <v>50.070999999999998</v>
      </c>
      <c r="M339" s="79">
        <v>0</v>
      </c>
      <c r="N339" s="79">
        <v>95.753</v>
      </c>
      <c r="O339" s="1">
        <v>20.966000000000001</v>
      </c>
      <c r="P339" s="80">
        <v>4.1929999999999996</v>
      </c>
      <c r="Q339" s="81">
        <v>0</v>
      </c>
      <c r="R339" s="80">
        <v>0</v>
      </c>
      <c r="S339" s="20">
        <v>532.04899999999998</v>
      </c>
      <c r="T339" s="20">
        <v>565.27800000000002</v>
      </c>
      <c r="U339" s="20">
        <v>594.60199999999998</v>
      </c>
      <c r="V339" s="21">
        <v>563.976</v>
      </c>
      <c r="W339" s="21">
        <v>99.945999999999998</v>
      </c>
      <c r="X339" s="21">
        <v>186.36699999999999</v>
      </c>
      <c r="Y339" s="21">
        <v>750.34299999999996</v>
      </c>
      <c r="Z339" s="45">
        <v>1.1599999999999999</v>
      </c>
      <c r="AA339" s="1">
        <v>1082.6010000000001</v>
      </c>
      <c r="AB339" s="82">
        <v>817015.18</v>
      </c>
      <c r="AD339" s="75"/>
      <c r="AE339" s="21"/>
    </row>
    <row r="340" spans="1:31" x14ac:dyDescent="0.2">
      <c r="A340" s="38">
        <v>109426303</v>
      </c>
      <c r="B340" s="39" t="s">
        <v>213</v>
      </c>
      <c r="C340" s="39" t="s">
        <v>210</v>
      </c>
      <c r="D340" s="40">
        <v>57396</v>
      </c>
      <c r="E340" s="41">
        <v>2234</v>
      </c>
      <c r="F340" s="76">
        <v>1.1776</v>
      </c>
      <c r="G340" s="23">
        <v>0.89129999999999998</v>
      </c>
      <c r="H340" s="77">
        <v>119.099</v>
      </c>
      <c r="I340" s="78">
        <v>0.2172</v>
      </c>
      <c r="J340" s="78">
        <v>0.26129999999999998</v>
      </c>
      <c r="K340" s="79">
        <v>117.187</v>
      </c>
      <c r="L340" s="79">
        <v>70.489999999999995</v>
      </c>
      <c r="M340" s="79">
        <v>0</v>
      </c>
      <c r="N340" s="79">
        <v>187.67699999999999</v>
      </c>
      <c r="O340" s="1">
        <v>20.240000000000002</v>
      </c>
      <c r="P340" s="80">
        <v>4.048</v>
      </c>
      <c r="Q340" s="81">
        <v>1</v>
      </c>
      <c r="R340" s="80">
        <v>0.6</v>
      </c>
      <c r="S340" s="20">
        <v>899.22400000000005</v>
      </c>
      <c r="T340" s="20">
        <v>908.85299999999995</v>
      </c>
      <c r="U340" s="20">
        <v>908.38400000000001</v>
      </c>
      <c r="V340" s="21">
        <v>905.48699999999997</v>
      </c>
      <c r="W340" s="21">
        <v>192.32499999999999</v>
      </c>
      <c r="X340" s="21">
        <v>311.42399999999998</v>
      </c>
      <c r="Y340" s="21">
        <v>1216.9110000000001</v>
      </c>
      <c r="Z340" s="45">
        <v>1.17</v>
      </c>
      <c r="AA340" s="1">
        <v>1676.65</v>
      </c>
      <c r="AB340" s="82">
        <v>1265330.8999999999</v>
      </c>
      <c r="AD340" s="75"/>
      <c r="AE340" s="21"/>
    </row>
    <row r="341" spans="1:31" x14ac:dyDescent="0.2">
      <c r="A341" s="38">
        <v>109427503</v>
      </c>
      <c r="B341" s="39" t="s">
        <v>214</v>
      </c>
      <c r="C341" s="39" t="s">
        <v>210</v>
      </c>
      <c r="D341" s="40">
        <v>52827</v>
      </c>
      <c r="E341" s="41">
        <v>2169</v>
      </c>
      <c r="F341" s="76">
        <v>1.2794000000000001</v>
      </c>
      <c r="G341" s="23">
        <v>0.92079999999999995</v>
      </c>
      <c r="H341" s="77">
        <v>141.55199999999999</v>
      </c>
      <c r="I341" s="78">
        <v>0.34670000000000001</v>
      </c>
      <c r="J341" s="78">
        <v>0.2329</v>
      </c>
      <c r="K341" s="79">
        <v>154.46199999999999</v>
      </c>
      <c r="L341" s="79">
        <v>51.881</v>
      </c>
      <c r="M341" s="79">
        <v>77.230999999999995</v>
      </c>
      <c r="N341" s="79">
        <v>283.57400000000001</v>
      </c>
      <c r="O341" s="1">
        <v>28.197000000000003</v>
      </c>
      <c r="P341" s="80">
        <v>5.6390000000000002</v>
      </c>
      <c r="Q341" s="81">
        <v>0</v>
      </c>
      <c r="R341" s="80">
        <v>0</v>
      </c>
      <c r="S341" s="20">
        <v>742.53300000000002</v>
      </c>
      <c r="T341" s="20">
        <v>754.904</v>
      </c>
      <c r="U341" s="20">
        <v>774.78599999999994</v>
      </c>
      <c r="V341" s="21">
        <v>757.40800000000002</v>
      </c>
      <c r="W341" s="21">
        <v>289.21300000000002</v>
      </c>
      <c r="X341" s="21">
        <v>430.76499999999999</v>
      </c>
      <c r="Y341" s="21">
        <v>1188.173</v>
      </c>
      <c r="Z341" s="45">
        <v>1.41</v>
      </c>
      <c r="AA341" s="1">
        <v>2143.4090000000001</v>
      </c>
      <c r="AB341" s="82">
        <v>1617583.66</v>
      </c>
      <c r="AD341" s="75"/>
      <c r="AE341" s="21"/>
    </row>
    <row r="342" spans="1:31" x14ac:dyDescent="0.2">
      <c r="A342" s="38">
        <v>104431304</v>
      </c>
      <c r="B342" s="39" t="s">
        <v>91</v>
      </c>
      <c r="C342" s="39" t="s">
        <v>92</v>
      </c>
      <c r="D342" s="40">
        <v>53227</v>
      </c>
      <c r="E342" s="41">
        <v>1624</v>
      </c>
      <c r="F342" s="76">
        <v>1.2698</v>
      </c>
      <c r="G342" s="23">
        <v>0.92700000000000005</v>
      </c>
      <c r="H342" s="77">
        <v>72.015000000000001</v>
      </c>
      <c r="I342" s="78">
        <v>0.15429999999999999</v>
      </c>
      <c r="J342" s="78">
        <v>0.1108</v>
      </c>
      <c r="K342" s="79">
        <v>40.009</v>
      </c>
      <c r="L342" s="79">
        <v>14.365</v>
      </c>
      <c r="M342" s="79">
        <v>0</v>
      </c>
      <c r="N342" s="79">
        <v>54.374000000000002</v>
      </c>
      <c r="O342" s="1">
        <v>13.712</v>
      </c>
      <c r="P342" s="80">
        <v>2.742</v>
      </c>
      <c r="Q342" s="81">
        <v>1</v>
      </c>
      <c r="R342" s="80">
        <v>0.6</v>
      </c>
      <c r="S342" s="20">
        <v>432.15800000000002</v>
      </c>
      <c r="T342" s="20">
        <v>462.43900000000002</v>
      </c>
      <c r="U342" s="20">
        <v>465.89699999999999</v>
      </c>
      <c r="V342" s="21">
        <v>453.49799999999999</v>
      </c>
      <c r="W342" s="21">
        <v>57.716000000000001</v>
      </c>
      <c r="X342" s="21">
        <v>129.73099999999999</v>
      </c>
      <c r="Y342" s="21">
        <v>583.22900000000004</v>
      </c>
      <c r="Z342" s="45">
        <v>0.74</v>
      </c>
      <c r="AA342" s="1">
        <v>548.03200000000004</v>
      </c>
      <c r="AB342" s="82">
        <v>413587.7</v>
      </c>
      <c r="AD342" s="75"/>
      <c r="AE342" s="21"/>
    </row>
    <row r="343" spans="1:31" x14ac:dyDescent="0.2">
      <c r="A343" s="38">
        <v>104432503</v>
      </c>
      <c r="B343" s="39" t="s">
        <v>93</v>
      </c>
      <c r="C343" s="39" t="s">
        <v>92</v>
      </c>
      <c r="D343" s="40">
        <v>29652</v>
      </c>
      <c r="E343" s="41">
        <v>2319</v>
      </c>
      <c r="F343" s="76">
        <v>2.2793000000000001</v>
      </c>
      <c r="G343" s="23">
        <v>-0.2349</v>
      </c>
      <c r="H343" s="77">
        <v>0</v>
      </c>
      <c r="I343" s="78">
        <v>0.60970000000000002</v>
      </c>
      <c r="J343" s="78">
        <v>0.27250000000000002</v>
      </c>
      <c r="K343" s="79">
        <v>259.971</v>
      </c>
      <c r="L343" s="79">
        <v>58.095999999999997</v>
      </c>
      <c r="M343" s="79">
        <v>129.98599999999999</v>
      </c>
      <c r="N343" s="79">
        <v>448.053</v>
      </c>
      <c r="O343" s="1">
        <v>57.376999999999988</v>
      </c>
      <c r="P343" s="80">
        <v>11.475</v>
      </c>
      <c r="Q343" s="81">
        <v>1</v>
      </c>
      <c r="R343" s="80">
        <v>0.6</v>
      </c>
      <c r="S343" s="20">
        <v>710.654</v>
      </c>
      <c r="T343" s="20">
        <v>696.91499999999996</v>
      </c>
      <c r="U343" s="20">
        <v>694.34699999999998</v>
      </c>
      <c r="V343" s="21">
        <v>700.63900000000001</v>
      </c>
      <c r="W343" s="21">
        <v>460.12799999999999</v>
      </c>
      <c r="X343" s="21">
        <v>460.12799999999999</v>
      </c>
      <c r="Y343" s="21">
        <v>1160.7670000000001</v>
      </c>
      <c r="Z343" s="45">
        <v>1.81</v>
      </c>
      <c r="AA343" s="1">
        <v>4788.7830000000004</v>
      </c>
      <c r="AB343" s="82">
        <v>3613989.27</v>
      </c>
      <c r="AD343" s="75"/>
      <c r="AE343" s="21"/>
    </row>
    <row r="344" spans="1:31" x14ac:dyDescent="0.2">
      <c r="A344" s="38">
        <v>104432803</v>
      </c>
      <c r="B344" s="39" t="s">
        <v>94</v>
      </c>
      <c r="C344" s="39" t="s">
        <v>92</v>
      </c>
      <c r="D344" s="40">
        <v>53597</v>
      </c>
      <c r="E344" s="41">
        <v>3987</v>
      </c>
      <c r="F344" s="76">
        <v>1.2609999999999999</v>
      </c>
      <c r="G344" s="23">
        <v>0.64159999999999995</v>
      </c>
      <c r="H344" s="77">
        <v>0</v>
      </c>
      <c r="I344" s="78">
        <v>0.109</v>
      </c>
      <c r="J344" s="78">
        <v>0.28349999999999997</v>
      </c>
      <c r="K344" s="79">
        <v>83.870999999999995</v>
      </c>
      <c r="L344" s="79">
        <v>109.07</v>
      </c>
      <c r="M344" s="79">
        <v>0</v>
      </c>
      <c r="N344" s="79">
        <v>192.941</v>
      </c>
      <c r="O344" s="1">
        <v>46.697000000000003</v>
      </c>
      <c r="P344" s="80">
        <v>9.3390000000000004</v>
      </c>
      <c r="Q344" s="81">
        <v>10</v>
      </c>
      <c r="R344" s="80">
        <v>6</v>
      </c>
      <c r="S344" s="20">
        <v>1282.424</v>
      </c>
      <c r="T344" s="20">
        <v>1272.6990000000001</v>
      </c>
      <c r="U344" s="20">
        <v>1320.3109999999999</v>
      </c>
      <c r="V344" s="21">
        <v>1291.8109999999999</v>
      </c>
      <c r="W344" s="21">
        <v>208.28</v>
      </c>
      <c r="X344" s="21">
        <v>208.28</v>
      </c>
      <c r="Y344" s="21">
        <v>1500.0909999999999</v>
      </c>
      <c r="Z344" s="45">
        <v>1.07</v>
      </c>
      <c r="AA344" s="1">
        <v>2024.028</v>
      </c>
      <c r="AB344" s="82">
        <v>1527489.44</v>
      </c>
      <c r="AD344" s="75"/>
      <c r="AE344" s="21"/>
    </row>
    <row r="345" spans="1:31" x14ac:dyDescent="0.2">
      <c r="A345" s="38">
        <v>104432903</v>
      </c>
      <c r="B345" s="39" t="s">
        <v>95</v>
      </c>
      <c r="C345" s="39" t="s">
        <v>92</v>
      </c>
      <c r="D345" s="40">
        <v>65903</v>
      </c>
      <c r="E345" s="41">
        <v>5786</v>
      </c>
      <c r="F345" s="76">
        <v>1.0256000000000001</v>
      </c>
      <c r="G345" s="23">
        <v>0.72260000000000002</v>
      </c>
      <c r="H345" s="77">
        <v>0</v>
      </c>
      <c r="I345" s="78">
        <v>0.12820000000000001</v>
      </c>
      <c r="J345" s="78">
        <v>8.8800000000000004E-2</v>
      </c>
      <c r="K345" s="79">
        <v>142.172</v>
      </c>
      <c r="L345" s="79">
        <v>49.238999999999997</v>
      </c>
      <c r="M345" s="79">
        <v>0</v>
      </c>
      <c r="N345" s="79">
        <v>191.411</v>
      </c>
      <c r="O345" s="1">
        <v>47.448000000000008</v>
      </c>
      <c r="P345" s="80">
        <v>9.49</v>
      </c>
      <c r="Q345" s="81">
        <v>6</v>
      </c>
      <c r="R345" s="80">
        <v>3.6</v>
      </c>
      <c r="S345" s="20">
        <v>1848.3119999999999</v>
      </c>
      <c r="T345" s="20">
        <v>1867.9670000000001</v>
      </c>
      <c r="U345" s="20">
        <v>1830.8620000000001</v>
      </c>
      <c r="V345" s="21">
        <v>1849.047</v>
      </c>
      <c r="W345" s="21">
        <v>204.501</v>
      </c>
      <c r="X345" s="21">
        <v>204.501</v>
      </c>
      <c r="Y345" s="21">
        <v>2053.5479999999998</v>
      </c>
      <c r="Z345" s="45">
        <v>0.7</v>
      </c>
      <c r="AA345" s="1">
        <v>1474.2829999999999</v>
      </c>
      <c r="AB345" s="82">
        <v>1112608.97</v>
      </c>
      <c r="AD345" s="75"/>
      <c r="AE345" s="21"/>
    </row>
    <row r="346" spans="1:31" x14ac:dyDescent="0.2">
      <c r="A346" s="38">
        <v>104433303</v>
      </c>
      <c r="B346" s="39" t="s">
        <v>96</v>
      </c>
      <c r="C346" s="39" t="s">
        <v>92</v>
      </c>
      <c r="D346" s="40">
        <v>57051</v>
      </c>
      <c r="E346" s="41">
        <v>7570</v>
      </c>
      <c r="F346" s="76">
        <v>1.1847000000000001</v>
      </c>
      <c r="G346" s="23">
        <v>0.43359999999999999</v>
      </c>
      <c r="H346" s="77">
        <v>0</v>
      </c>
      <c r="I346" s="78">
        <v>0.24249999999999999</v>
      </c>
      <c r="J346" s="78">
        <v>0.21859999999999999</v>
      </c>
      <c r="K346" s="79">
        <v>303.92500000000001</v>
      </c>
      <c r="L346" s="79">
        <v>136.98599999999999</v>
      </c>
      <c r="M346" s="79">
        <v>0</v>
      </c>
      <c r="N346" s="79">
        <v>440.911</v>
      </c>
      <c r="O346" s="1">
        <v>60.941000000000003</v>
      </c>
      <c r="P346" s="80">
        <v>12.188000000000001</v>
      </c>
      <c r="Q346" s="81">
        <v>9</v>
      </c>
      <c r="R346" s="80">
        <v>5.4</v>
      </c>
      <c r="S346" s="20">
        <v>2088.8339999999998</v>
      </c>
      <c r="T346" s="20">
        <v>2082.9659999999999</v>
      </c>
      <c r="U346" s="20">
        <v>2101.4989999999998</v>
      </c>
      <c r="V346" s="21">
        <v>2091.1</v>
      </c>
      <c r="W346" s="21">
        <v>458.49900000000002</v>
      </c>
      <c r="X346" s="21">
        <v>458.49900000000002</v>
      </c>
      <c r="Y346" s="21">
        <v>2549.5990000000002</v>
      </c>
      <c r="Z346" s="45">
        <v>0.92</v>
      </c>
      <c r="AA346" s="1">
        <v>2778.8690000000001</v>
      </c>
      <c r="AB346" s="82">
        <v>2097151.35</v>
      </c>
      <c r="AD346" s="75"/>
      <c r="AE346" s="21"/>
    </row>
    <row r="347" spans="1:31" x14ac:dyDescent="0.2">
      <c r="A347" s="38">
        <v>104433604</v>
      </c>
      <c r="B347" s="39" t="s">
        <v>97</v>
      </c>
      <c r="C347" s="39" t="s">
        <v>92</v>
      </c>
      <c r="D347" s="40">
        <v>52188</v>
      </c>
      <c r="E347" s="41">
        <v>1754</v>
      </c>
      <c r="F347" s="76">
        <v>1.2950999999999999</v>
      </c>
      <c r="G347" s="23">
        <v>0.92720000000000002</v>
      </c>
      <c r="H347" s="77">
        <v>73.015000000000001</v>
      </c>
      <c r="I347" s="78">
        <v>0.20730000000000001</v>
      </c>
      <c r="J347" s="78">
        <v>0.37040000000000001</v>
      </c>
      <c r="K347" s="79">
        <v>52.112000000000002</v>
      </c>
      <c r="L347" s="79">
        <v>46.557000000000002</v>
      </c>
      <c r="M347" s="79">
        <v>0</v>
      </c>
      <c r="N347" s="79">
        <v>98.668999999999997</v>
      </c>
      <c r="O347" s="1">
        <v>26.883999999999997</v>
      </c>
      <c r="P347" s="80">
        <v>5.3769999999999998</v>
      </c>
      <c r="Q347" s="81">
        <v>0</v>
      </c>
      <c r="R347" s="80">
        <v>0</v>
      </c>
      <c r="S347" s="20">
        <v>418.976</v>
      </c>
      <c r="T347" s="20">
        <v>381.94200000000001</v>
      </c>
      <c r="U347" s="20">
        <v>439.87099999999998</v>
      </c>
      <c r="V347" s="21">
        <v>413.596</v>
      </c>
      <c r="W347" s="21">
        <v>104.04600000000001</v>
      </c>
      <c r="X347" s="21">
        <v>177.06100000000001</v>
      </c>
      <c r="Y347" s="21">
        <v>590.65700000000004</v>
      </c>
      <c r="Z347" s="45">
        <v>0.96</v>
      </c>
      <c r="AA347" s="1">
        <v>734.36099999999999</v>
      </c>
      <c r="AB347" s="82">
        <v>554206.1</v>
      </c>
      <c r="AD347" s="75"/>
      <c r="AE347" s="21"/>
    </row>
    <row r="348" spans="1:31" x14ac:dyDescent="0.2">
      <c r="A348" s="38">
        <v>104433903</v>
      </c>
      <c r="B348" s="39" t="s">
        <v>98</v>
      </c>
      <c r="C348" s="39" t="s">
        <v>92</v>
      </c>
      <c r="D348" s="40">
        <v>60000</v>
      </c>
      <c r="E348" s="41">
        <v>3270</v>
      </c>
      <c r="F348" s="76">
        <v>1.1265000000000001</v>
      </c>
      <c r="G348" s="23">
        <v>0.88290000000000002</v>
      </c>
      <c r="H348" s="77">
        <v>111.30500000000001</v>
      </c>
      <c r="I348" s="78">
        <v>0.2056</v>
      </c>
      <c r="J348" s="78">
        <v>0.19120000000000001</v>
      </c>
      <c r="K348" s="79">
        <v>110.82299999999999</v>
      </c>
      <c r="L348" s="79">
        <v>51.530999999999999</v>
      </c>
      <c r="M348" s="79">
        <v>0</v>
      </c>
      <c r="N348" s="79">
        <v>162.35400000000001</v>
      </c>
      <c r="O348" s="1">
        <v>59.188000000000002</v>
      </c>
      <c r="P348" s="80">
        <v>11.837999999999999</v>
      </c>
      <c r="Q348" s="81">
        <v>1</v>
      </c>
      <c r="R348" s="80">
        <v>0.6</v>
      </c>
      <c r="S348" s="20">
        <v>898.37300000000005</v>
      </c>
      <c r="T348" s="20">
        <v>912.87099999999998</v>
      </c>
      <c r="U348" s="20">
        <v>974.77800000000002</v>
      </c>
      <c r="V348" s="21">
        <v>928.67399999999998</v>
      </c>
      <c r="W348" s="21">
        <v>174.792</v>
      </c>
      <c r="X348" s="21">
        <v>286.09699999999998</v>
      </c>
      <c r="Y348" s="21">
        <v>1214.771</v>
      </c>
      <c r="Z348" s="45">
        <v>0.62</v>
      </c>
      <c r="AA348" s="1">
        <v>848.43299999999999</v>
      </c>
      <c r="AB348" s="82">
        <v>640293.74</v>
      </c>
      <c r="AD348" s="75"/>
      <c r="AE348" s="21"/>
    </row>
    <row r="349" spans="1:31" x14ac:dyDescent="0.2">
      <c r="A349" s="38">
        <v>104435003</v>
      </c>
      <c r="B349" s="39" t="s">
        <v>99</v>
      </c>
      <c r="C349" s="39" t="s">
        <v>92</v>
      </c>
      <c r="D349" s="40">
        <v>63226</v>
      </c>
      <c r="E349" s="41">
        <v>3512</v>
      </c>
      <c r="F349" s="76">
        <v>1.069</v>
      </c>
      <c r="G349" s="23">
        <v>0.84230000000000005</v>
      </c>
      <c r="H349" s="77">
        <v>77.332999999999998</v>
      </c>
      <c r="I349" s="78">
        <v>0.14879999999999999</v>
      </c>
      <c r="J349" s="78">
        <v>0.15579999999999999</v>
      </c>
      <c r="K349" s="79">
        <v>94.623000000000005</v>
      </c>
      <c r="L349" s="79">
        <v>49.536999999999999</v>
      </c>
      <c r="M349" s="79">
        <v>0</v>
      </c>
      <c r="N349" s="79">
        <v>144.16</v>
      </c>
      <c r="O349" s="1">
        <v>46.539999999999992</v>
      </c>
      <c r="P349" s="80">
        <v>9.3079999999999998</v>
      </c>
      <c r="Q349" s="81">
        <v>0</v>
      </c>
      <c r="R349" s="80">
        <v>0</v>
      </c>
      <c r="S349" s="20">
        <v>1059.8399999999999</v>
      </c>
      <c r="T349" s="20">
        <v>1035.125</v>
      </c>
      <c r="U349" s="20">
        <v>1067.3489999999999</v>
      </c>
      <c r="V349" s="21">
        <v>1054.105</v>
      </c>
      <c r="W349" s="21">
        <v>153.46799999999999</v>
      </c>
      <c r="X349" s="21">
        <v>230.80099999999999</v>
      </c>
      <c r="Y349" s="21">
        <v>1284.9059999999999</v>
      </c>
      <c r="Z349" s="45">
        <v>0.8</v>
      </c>
      <c r="AA349" s="1">
        <v>1098.8520000000001</v>
      </c>
      <c r="AB349" s="82">
        <v>829279.45</v>
      </c>
      <c r="AD349" s="75"/>
      <c r="AE349" s="21"/>
    </row>
    <row r="350" spans="1:31" x14ac:dyDescent="0.2">
      <c r="A350" s="38">
        <v>104435303</v>
      </c>
      <c r="B350" s="39" t="s">
        <v>100</v>
      </c>
      <c r="C350" s="39" t="s">
        <v>92</v>
      </c>
      <c r="D350" s="40">
        <v>49159</v>
      </c>
      <c r="E350" s="41">
        <v>3773</v>
      </c>
      <c r="F350" s="76">
        <v>1.3749</v>
      </c>
      <c r="G350" s="23">
        <v>0.85050000000000003</v>
      </c>
      <c r="H350" s="77">
        <v>83.174000000000007</v>
      </c>
      <c r="I350" s="78">
        <v>0.21609999999999999</v>
      </c>
      <c r="J350" s="78">
        <v>8.8800000000000004E-2</v>
      </c>
      <c r="K350" s="79">
        <v>128.47399999999999</v>
      </c>
      <c r="L350" s="79">
        <v>26.396000000000001</v>
      </c>
      <c r="M350" s="79">
        <v>0</v>
      </c>
      <c r="N350" s="79">
        <v>154.87</v>
      </c>
      <c r="O350" s="1">
        <v>56.882000000000005</v>
      </c>
      <c r="P350" s="80">
        <v>11.375999999999999</v>
      </c>
      <c r="Q350" s="81">
        <v>0</v>
      </c>
      <c r="R350" s="80">
        <v>0</v>
      </c>
      <c r="S350" s="20">
        <v>990.85599999999999</v>
      </c>
      <c r="T350" s="20">
        <v>986.947</v>
      </c>
      <c r="U350" s="20">
        <v>1014.317</v>
      </c>
      <c r="V350" s="21">
        <v>997.37300000000005</v>
      </c>
      <c r="W350" s="21">
        <v>166.24600000000001</v>
      </c>
      <c r="X350" s="21">
        <v>249.42</v>
      </c>
      <c r="Y350" s="21">
        <v>1246.7929999999999</v>
      </c>
      <c r="Z350" s="45">
        <v>1</v>
      </c>
      <c r="AA350" s="1">
        <v>1714.2159999999999</v>
      </c>
      <c r="AB350" s="82">
        <v>1293681.1299999999</v>
      </c>
      <c r="AD350" s="75"/>
      <c r="AE350" s="21"/>
    </row>
    <row r="351" spans="1:31" x14ac:dyDescent="0.2">
      <c r="A351" s="38">
        <v>104435603</v>
      </c>
      <c r="B351" s="39" t="s">
        <v>101</v>
      </c>
      <c r="C351" s="39" t="s">
        <v>92</v>
      </c>
      <c r="D351" s="40">
        <v>35814</v>
      </c>
      <c r="E351" s="41">
        <v>5996</v>
      </c>
      <c r="F351" s="76">
        <v>1.8872</v>
      </c>
      <c r="G351" s="23">
        <v>-2.0992000000000002</v>
      </c>
      <c r="H351" s="77">
        <v>0</v>
      </c>
      <c r="I351" s="78">
        <v>0.2535</v>
      </c>
      <c r="J351" s="78">
        <v>0.2218</v>
      </c>
      <c r="K351" s="79">
        <v>310.84399999999999</v>
      </c>
      <c r="L351" s="79">
        <v>135.98699999999999</v>
      </c>
      <c r="M351" s="79">
        <v>0</v>
      </c>
      <c r="N351" s="79">
        <v>446.83100000000002</v>
      </c>
      <c r="O351" s="1">
        <v>166.72200000000001</v>
      </c>
      <c r="P351" s="80">
        <v>33.344000000000001</v>
      </c>
      <c r="Q351" s="81">
        <v>12</v>
      </c>
      <c r="R351" s="80">
        <v>7.2</v>
      </c>
      <c r="S351" s="20">
        <v>2043.684</v>
      </c>
      <c r="T351" s="20">
        <v>2065.4740000000002</v>
      </c>
      <c r="U351" s="20">
        <v>2040.248</v>
      </c>
      <c r="V351" s="21">
        <v>2049.8020000000001</v>
      </c>
      <c r="W351" s="21">
        <v>487.375</v>
      </c>
      <c r="X351" s="21">
        <v>487.375</v>
      </c>
      <c r="Y351" s="21">
        <v>2537.1770000000001</v>
      </c>
      <c r="Z351" s="45">
        <v>1.58</v>
      </c>
      <c r="AA351" s="1">
        <v>7565.2929999999997</v>
      </c>
      <c r="AB351" s="82">
        <v>5709360.3300000001</v>
      </c>
      <c r="AD351" s="75"/>
      <c r="AE351" s="21"/>
    </row>
    <row r="352" spans="1:31" x14ac:dyDescent="0.2">
      <c r="A352" s="38">
        <v>104435703</v>
      </c>
      <c r="B352" s="39" t="s">
        <v>102</v>
      </c>
      <c r="C352" s="39" t="s">
        <v>92</v>
      </c>
      <c r="D352" s="40">
        <v>54340</v>
      </c>
      <c r="E352" s="41">
        <v>3364</v>
      </c>
      <c r="F352" s="76">
        <v>1.2438</v>
      </c>
      <c r="G352" s="23">
        <v>0.68220000000000003</v>
      </c>
      <c r="H352" s="77">
        <v>0</v>
      </c>
      <c r="I352" s="78">
        <v>0.18920000000000001</v>
      </c>
      <c r="J352" s="78">
        <v>0.1258</v>
      </c>
      <c r="K352" s="79">
        <v>121.89700000000001</v>
      </c>
      <c r="L352" s="79">
        <v>40.524999999999999</v>
      </c>
      <c r="M352" s="79">
        <v>0</v>
      </c>
      <c r="N352" s="79">
        <v>162.422</v>
      </c>
      <c r="O352" s="1">
        <v>34.424999999999997</v>
      </c>
      <c r="P352" s="80">
        <v>6.8849999999999998</v>
      </c>
      <c r="Q352" s="81">
        <v>3</v>
      </c>
      <c r="R352" s="80">
        <v>1.8</v>
      </c>
      <c r="S352" s="20">
        <v>1073.7940000000001</v>
      </c>
      <c r="T352" s="20">
        <v>1080.6769999999999</v>
      </c>
      <c r="U352" s="20">
        <v>1129.8779999999999</v>
      </c>
      <c r="V352" s="21">
        <v>1094.7829999999999</v>
      </c>
      <c r="W352" s="21">
        <v>171.107</v>
      </c>
      <c r="X352" s="21">
        <v>171.107</v>
      </c>
      <c r="Y352" s="21">
        <v>1265.8900000000001</v>
      </c>
      <c r="Z352" s="45">
        <v>1.07</v>
      </c>
      <c r="AA352" s="1">
        <v>1684.73</v>
      </c>
      <c r="AB352" s="82">
        <v>1271428.7</v>
      </c>
      <c r="AD352" s="75"/>
      <c r="AE352" s="21"/>
    </row>
    <row r="353" spans="1:31" x14ac:dyDescent="0.2">
      <c r="A353" s="38">
        <v>104437503</v>
      </c>
      <c r="B353" s="39" t="s">
        <v>103</v>
      </c>
      <c r="C353" s="39" t="s">
        <v>92</v>
      </c>
      <c r="D353" s="40">
        <v>59899</v>
      </c>
      <c r="E353" s="41">
        <v>3189</v>
      </c>
      <c r="F353" s="76">
        <v>1.1283000000000001</v>
      </c>
      <c r="G353" s="23">
        <v>0.84870000000000001</v>
      </c>
      <c r="H353" s="77">
        <v>59.883000000000003</v>
      </c>
      <c r="I353" s="78">
        <v>8.1900000000000001E-2</v>
      </c>
      <c r="J353" s="78">
        <v>0.1212</v>
      </c>
      <c r="K353" s="79">
        <v>37.326000000000001</v>
      </c>
      <c r="L353" s="79">
        <v>27.619</v>
      </c>
      <c r="M353" s="79">
        <v>0</v>
      </c>
      <c r="N353" s="79">
        <v>64.944999999999993</v>
      </c>
      <c r="O353" s="1">
        <v>30.783000000000001</v>
      </c>
      <c r="P353" s="80">
        <v>6.157</v>
      </c>
      <c r="Q353" s="81">
        <v>1</v>
      </c>
      <c r="R353" s="80">
        <v>0.6</v>
      </c>
      <c r="S353" s="20">
        <v>759.59400000000005</v>
      </c>
      <c r="T353" s="20">
        <v>782.31500000000005</v>
      </c>
      <c r="U353" s="20">
        <v>815.08600000000001</v>
      </c>
      <c r="V353" s="21">
        <v>785.66499999999996</v>
      </c>
      <c r="W353" s="21">
        <v>71.701999999999998</v>
      </c>
      <c r="X353" s="21">
        <v>131.58500000000001</v>
      </c>
      <c r="Y353" s="21">
        <v>917.25</v>
      </c>
      <c r="Z353" s="45">
        <v>0.64</v>
      </c>
      <c r="AA353" s="1">
        <v>662.35699999999997</v>
      </c>
      <c r="AB353" s="82">
        <v>499866.27</v>
      </c>
      <c r="AD353" s="75"/>
      <c r="AE353" s="21"/>
    </row>
    <row r="354" spans="1:31" x14ac:dyDescent="0.2">
      <c r="A354" s="38">
        <v>111444602</v>
      </c>
      <c r="B354" s="39" t="s">
        <v>246</v>
      </c>
      <c r="C354" s="39" t="s">
        <v>247</v>
      </c>
      <c r="D354" s="40">
        <v>54626</v>
      </c>
      <c r="E354" s="41">
        <v>17445</v>
      </c>
      <c r="F354" s="76">
        <v>1.2373000000000001</v>
      </c>
      <c r="G354" s="23">
        <v>0.48459999999999998</v>
      </c>
      <c r="H354" s="77">
        <v>0</v>
      </c>
      <c r="I354" s="78">
        <v>0.2228</v>
      </c>
      <c r="J354" s="78">
        <v>0.21079999999999999</v>
      </c>
      <c r="K354" s="79">
        <v>658.24099999999999</v>
      </c>
      <c r="L354" s="79">
        <v>311.39400000000001</v>
      </c>
      <c r="M354" s="79">
        <v>0</v>
      </c>
      <c r="N354" s="79">
        <v>969.63499999999999</v>
      </c>
      <c r="O354" s="1">
        <v>248.57299999999998</v>
      </c>
      <c r="P354" s="80">
        <v>49.715000000000003</v>
      </c>
      <c r="Q354" s="81">
        <v>67</v>
      </c>
      <c r="R354" s="80">
        <v>40.200000000000003</v>
      </c>
      <c r="S354" s="20">
        <v>4924.0050000000001</v>
      </c>
      <c r="T354" s="20">
        <v>4971.3280000000004</v>
      </c>
      <c r="U354" s="20">
        <v>5033.2870000000003</v>
      </c>
      <c r="V354" s="21">
        <v>4976.2070000000003</v>
      </c>
      <c r="W354" s="21">
        <v>1059.55</v>
      </c>
      <c r="X354" s="21">
        <v>1059.55</v>
      </c>
      <c r="Y354" s="21">
        <v>6035.7569999999996</v>
      </c>
      <c r="Z354" s="45">
        <v>0.99</v>
      </c>
      <c r="AA354" s="1">
        <v>7393.3620000000001</v>
      </c>
      <c r="AB354" s="82">
        <v>5579607.7800000003</v>
      </c>
      <c r="AD354" s="75"/>
      <c r="AE354" s="21"/>
    </row>
    <row r="355" spans="1:31" x14ac:dyDescent="0.2">
      <c r="A355" s="38">
        <v>120452003</v>
      </c>
      <c r="B355" s="39" t="s">
        <v>428</v>
      </c>
      <c r="C355" s="39" t="s">
        <v>429</v>
      </c>
      <c r="D355" s="40">
        <v>71232</v>
      </c>
      <c r="E355" s="41">
        <v>16751</v>
      </c>
      <c r="F355" s="76">
        <v>0.94879999999999998</v>
      </c>
      <c r="G355" s="23">
        <v>0.2205</v>
      </c>
      <c r="H355" s="77">
        <v>0</v>
      </c>
      <c r="I355" s="78">
        <v>0.17219999999999999</v>
      </c>
      <c r="J355" s="78">
        <v>0.16209999999999999</v>
      </c>
      <c r="K355" s="79">
        <v>710.33600000000001</v>
      </c>
      <c r="L355" s="79">
        <v>334.33699999999999</v>
      </c>
      <c r="M355" s="79">
        <v>0</v>
      </c>
      <c r="N355" s="79">
        <v>1044.673</v>
      </c>
      <c r="O355" s="1">
        <v>416.29399999999998</v>
      </c>
      <c r="P355" s="80">
        <v>83.259</v>
      </c>
      <c r="Q355" s="81">
        <v>172</v>
      </c>
      <c r="R355" s="80">
        <v>103.2</v>
      </c>
      <c r="S355" s="20">
        <v>6875.1109999999999</v>
      </c>
      <c r="T355" s="20">
        <v>6797.7979999999998</v>
      </c>
      <c r="U355" s="20">
        <v>6906.4639999999999</v>
      </c>
      <c r="V355" s="21">
        <v>6859.7910000000002</v>
      </c>
      <c r="W355" s="21">
        <v>1231.1320000000001</v>
      </c>
      <c r="X355" s="21">
        <v>1231.1320000000001</v>
      </c>
      <c r="Y355" s="21">
        <v>8090.9229999999998</v>
      </c>
      <c r="Z355" s="45">
        <v>1.88</v>
      </c>
      <c r="AA355" s="1">
        <v>14432.135</v>
      </c>
      <c r="AB355" s="82">
        <v>10891615.039999999</v>
      </c>
      <c r="AD355" s="75"/>
      <c r="AE355" s="21"/>
    </row>
    <row r="356" spans="1:31" x14ac:dyDescent="0.2">
      <c r="A356" s="38">
        <v>120455203</v>
      </c>
      <c r="B356" s="39" t="s">
        <v>430</v>
      </c>
      <c r="C356" s="39" t="s">
        <v>429</v>
      </c>
      <c r="D356" s="40">
        <v>75000</v>
      </c>
      <c r="E356" s="41">
        <v>11256</v>
      </c>
      <c r="F356" s="76">
        <v>0.9012</v>
      </c>
      <c r="G356" s="23">
        <v>0.38600000000000001</v>
      </c>
      <c r="H356" s="77">
        <v>0</v>
      </c>
      <c r="I356" s="78">
        <v>5.4800000000000001E-2</v>
      </c>
      <c r="J356" s="78">
        <v>0.22850000000000001</v>
      </c>
      <c r="K356" s="79">
        <v>150.583</v>
      </c>
      <c r="L356" s="79">
        <v>313.94400000000002</v>
      </c>
      <c r="M356" s="79">
        <v>0</v>
      </c>
      <c r="N356" s="79">
        <v>464.52699999999999</v>
      </c>
      <c r="O356" s="1">
        <v>442.90900000000011</v>
      </c>
      <c r="P356" s="80">
        <v>88.581999999999994</v>
      </c>
      <c r="Q356" s="81">
        <v>84</v>
      </c>
      <c r="R356" s="80">
        <v>50.4</v>
      </c>
      <c r="S356" s="20">
        <v>4579.7809999999999</v>
      </c>
      <c r="T356" s="20">
        <v>4452.2650000000003</v>
      </c>
      <c r="U356" s="20">
        <v>4604.8990000000003</v>
      </c>
      <c r="V356" s="21">
        <v>4545.6480000000001</v>
      </c>
      <c r="W356" s="21">
        <v>603.50900000000001</v>
      </c>
      <c r="X356" s="21">
        <v>603.50900000000001</v>
      </c>
      <c r="Y356" s="21">
        <v>5149.1570000000002</v>
      </c>
      <c r="Z356" s="45">
        <v>1.27</v>
      </c>
      <c r="AA356" s="1">
        <v>5893.3339999999998</v>
      </c>
      <c r="AB356" s="82">
        <v>4447569.62</v>
      </c>
      <c r="AD356" s="75"/>
      <c r="AE356" s="21"/>
    </row>
    <row r="357" spans="1:31" x14ac:dyDescent="0.2">
      <c r="A357" s="38">
        <v>120455403</v>
      </c>
      <c r="B357" s="39" t="s">
        <v>431</v>
      </c>
      <c r="C357" s="39" t="s">
        <v>429</v>
      </c>
      <c r="D357" s="40">
        <v>73059</v>
      </c>
      <c r="E357" s="41">
        <v>22449</v>
      </c>
      <c r="F357" s="76">
        <v>0.92510000000000003</v>
      </c>
      <c r="G357" s="23">
        <v>3.2399999999999998E-2</v>
      </c>
      <c r="H357" s="77">
        <v>0</v>
      </c>
      <c r="I357" s="78">
        <v>0.2114</v>
      </c>
      <c r="J357" s="78">
        <v>0.1406</v>
      </c>
      <c r="K357" s="79">
        <v>1144.211</v>
      </c>
      <c r="L357" s="79">
        <v>380.50200000000001</v>
      </c>
      <c r="M357" s="79">
        <v>0</v>
      </c>
      <c r="N357" s="79">
        <v>1524.713</v>
      </c>
      <c r="O357" s="1">
        <v>715.28899999999999</v>
      </c>
      <c r="P357" s="80">
        <v>143.05799999999999</v>
      </c>
      <c r="Q357" s="81">
        <v>374</v>
      </c>
      <c r="R357" s="80">
        <v>224.4</v>
      </c>
      <c r="S357" s="20">
        <v>9020.9</v>
      </c>
      <c r="T357" s="20">
        <v>9177.6409999999996</v>
      </c>
      <c r="U357" s="20">
        <v>9301.6440000000002</v>
      </c>
      <c r="V357" s="21">
        <v>9166.7279999999992</v>
      </c>
      <c r="W357" s="21">
        <v>1892.171</v>
      </c>
      <c r="X357" s="21">
        <v>1892.171</v>
      </c>
      <c r="Y357" s="21">
        <v>11058.898999999999</v>
      </c>
      <c r="Z357" s="45">
        <v>1.46</v>
      </c>
      <c r="AA357" s="1">
        <v>14936.657999999999</v>
      </c>
      <c r="AB357" s="82">
        <v>11272367.460000001</v>
      </c>
      <c r="AD357" s="75"/>
      <c r="AE357" s="21"/>
    </row>
    <row r="358" spans="1:31" x14ac:dyDescent="0.2">
      <c r="A358" s="38">
        <v>120456003</v>
      </c>
      <c r="B358" s="39" t="s">
        <v>432</v>
      </c>
      <c r="C358" s="39" t="s">
        <v>429</v>
      </c>
      <c r="D358" s="40">
        <v>65983</v>
      </c>
      <c r="E358" s="41">
        <v>13211</v>
      </c>
      <c r="F358" s="76">
        <v>1.0243</v>
      </c>
      <c r="G358" s="23">
        <v>0.1653</v>
      </c>
      <c r="H358" s="77">
        <v>0</v>
      </c>
      <c r="I358" s="78">
        <v>0.11899999999999999</v>
      </c>
      <c r="J358" s="78">
        <v>0.1527</v>
      </c>
      <c r="K358" s="79">
        <v>362.00799999999998</v>
      </c>
      <c r="L358" s="79">
        <v>232.26300000000001</v>
      </c>
      <c r="M358" s="79">
        <v>0</v>
      </c>
      <c r="N358" s="79">
        <v>594.27099999999996</v>
      </c>
      <c r="O358" s="1">
        <v>320.053</v>
      </c>
      <c r="P358" s="80">
        <v>64.010999999999996</v>
      </c>
      <c r="Q358" s="81">
        <v>203</v>
      </c>
      <c r="R358" s="80">
        <v>121.8</v>
      </c>
      <c r="S358" s="20">
        <v>5070.1459999999997</v>
      </c>
      <c r="T358" s="20">
        <v>5142.7089999999998</v>
      </c>
      <c r="U358" s="20">
        <v>5265.5420000000004</v>
      </c>
      <c r="V358" s="21">
        <v>5159.4660000000003</v>
      </c>
      <c r="W358" s="21">
        <v>780.08199999999999</v>
      </c>
      <c r="X358" s="21">
        <v>780.08199999999999</v>
      </c>
      <c r="Y358" s="21">
        <v>5939.5479999999998</v>
      </c>
      <c r="Z358" s="45">
        <v>1.69</v>
      </c>
      <c r="AA358" s="1">
        <v>10281.755999999999</v>
      </c>
      <c r="AB358" s="82">
        <v>7759415.2400000002</v>
      </c>
      <c r="AD358" s="75"/>
      <c r="AE358" s="21"/>
    </row>
    <row r="359" spans="1:31" x14ac:dyDescent="0.2">
      <c r="A359" s="38">
        <v>123460302</v>
      </c>
      <c r="B359" s="39" t="s">
        <v>474</v>
      </c>
      <c r="C359" s="39" t="s">
        <v>475</v>
      </c>
      <c r="D359" s="40">
        <v>96510</v>
      </c>
      <c r="E359" s="41">
        <v>23207</v>
      </c>
      <c r="F359" s="76">
        <v>0.70030000000000003</v>
      </c>
      <c r="G359" s="23">
        <v>-2.6427</v>
      </c>
      <c r="H359" s="77">
        <v>0</v>
      </c>
      <c r="I359" s="78">
        <v>5.74E-2</v>
      </c>
      <c r="J359" s="78">
        <v>9.6799999999999997E-2</v>
      </c>
      <c r="K359" s="79">
        <v>291.96499999999997</v>
      </c>
      <c r="L359" s="79">
        <v>246.18600000000001</v>
      </c>
      <c r="M359" s="79">
        <v>0</v>
      </c>
      <c r="N359" s="79">
        <v>538.15099999999995</v>
      </c>
      <c r="O359" s="1">
        <v>113.881</v>
      </c>
      <c r="P359" s="80">
        <v>22.776</v>
      </c>
      <c r="Q359" s="81">
        <v>322</v>
      </c>
      <c r="R359" s="80">
        <v>193.2</v>
      </c>
      <c r="S359" s="20">
        <v>8477.4950000000008</v>
      </c>
      <c r="T359" s="20">
        <v>8487.6530000000002</v>
      </c>
      <c r="U359" s="20">
        <v>8619.7800000000007</v>
      </c>
      <c r="V359" s="21">
        <v>8528.3089999999993</v>
      </c>
      <c r="W359" s="21">
        <v>754.12699999999995</v>
      </c>
      <c r="X359" s="21">
        <v>754.12699999999995</v>
      </c>
      <c r="Y359" s="21">
        <v>9282.4359999999997</v>
      </c>
      <c r="Z359" s="45">
        <v>1.04</v>
      </c>
      <c r="AA359" s="1">
        <v>6760.51</v>
      </c>
      <c r="AB359" s="82">
        <v>5102008.29</v>
      </c>
      <c r="AD359" s="75"/>
      <c r="AE359" s="21"/>
    </row>
    <row r="360" spans="1:31" x14ac:dyDescent="0.2">
      <c r="A360" s="38">
        <v>123460504</v>
      </c>
      <c r="B360" s="39" t="s">
        <v>476</v>
      </c>
      <c r="C360" s="39" t="s">
        <v>475</v>
      </c>
      <c r="D360" s="40">
        <v>117727</v>
      </c>
      <c r="E360" s="41">
        <v>366</v>
      </c>
      <c r="F360" s="76">
        <v>0.57410000000000005</v>
      </c>
      <c r="G360" s="23">
        <v>0.99099999999999999</v>
      </c>
      <c r="H360" s="77">
        <v>0.67700000000000005</v>
      </c>
      <c r="I360" s="78">
        <v>1.2699999999999999E-2</v>
      </c>
      <c r="J360" s="78">
        <v>2.5499999999999998E-2</v>
      </c>
      <c r="K360" s="79">
        <v>3.7999999999999999E-2</v>
      </c>
      <c r="L360" s="79">
        <v>3.7999999999999999E-2</v>
      </c>
      <c r="M360" s="79">
        <v>0</v>
      </c>
      <c r="N360" s="79">
        <v>7.5999999999999998E-2</v>
      </c>
      <c r="O360" s="1">
        <v>1</v>
      </c>
      <c r="P360" s="80">
        <v>0.2</v>
      </c>
      <c r="Q360" s="81">
        <v>0</v>
      </c>
      <c r="R360" s="80">
        <v>0</v>
      </c>
      <c r="S360" s="20">
        <v>5</v>
      </c>
      <c r="T360" s="20">
        <v>3.379</v>
      </c>
      <c r="U360" s="20">
        <v>1</v>
      </c>
      <c r="V360" s="21">
        <v>3.1259999999999999</v>
      </c>
      <c r="W360" s="21">
        <v>0.27600000000000002</v>
      </c>
      <c r="X360" s="21">
        <v>0.95299999999999996</v>
      </c>
      <c r="Y360" s="21">
        <v>4.0789999999999997</v>
      </c>
      <c r="Z360" s="45">
        <v>0.03</v>
      </c>
      <c r="AA360" s="1">
        <v>7.0000000000000007E-2</v>
      </c>
      <c r="AB360" s="82">
        <v>52.83</v>
      </c>
      <c r="AD360" s="75"/>
      <c r="AE360" s="21"/>
    </row>
    <row r="361" spans="1:31" x14ac:dyDescent="0.2">
      <c r="A361" s="38">
        <v>123461302</v>
      </c>
      <c r="B361" s="39" t="s">
        <v>477</v>
      </c>
      <c r="C361" s="39" t="s">
        <v>475</v>
      </c>
      <c r="D361" s="40">
        <v>96136</v>
      </c>
      <c r="E361" s="41">
        <v>14548</v>
      </c>
      <c r="F361" s="76">
        <v>0.70299999999999996</v>
      </c>
      <c r="G361" s="23">
        <v>-1.9978</v>
      </c>
      <c r="H361" s="77">
        <v>0</v>
      </c>
      <c r="I361" s="78">
        <v>6.8099999999999994E-2</v>
      </c>
      <c r="J361" s="78">
        <v>7.9699999999999993E-2</v>
      </c>
      <c r="K361" s="79">
        <v>177.00899999999999</v>
      </c>
      <c r="L361" s="79">
        <v>103.58</v>
      </c>
      <c r="M361" s="79">
        <v>0</v>
      </c>
      <c r="N361" s="79">
        <v>280.589</v>
      </c>
      <c r="O361" s="1">
        <v>144.33199999999999</v>
      </c>
      <c r="P361" s="80">
        <v>28.866</v>
      </c>
      <c r="Q361" s="81">
        <v>128</v>
      </c>
      <c r="R361" s="80">
        <v>76.8</v>
      </c>
      <c r="S361" s="20">
        <v>4332.0780000000004</v>
      </c>
      <c r="T361" s="20">
        <v>4323.0339999999997</v>
      </c>
      <c r="U361" s="20">
        <v>4507.3900000000003</v>
      </c>
      <c r="V361" s="21">
        <v>4387.5010000000002</v>
      </c>
      <c r="W361" s="21">
        <v>386.255</v>
      </c>
      <c r="X361" s="21">
        <v>386.255</v>
      </c>
      <c r="Y361" s="21">
        <v>4773.7560000000003</v>
      </c>
      <c r="Z361" s="45">
        <v>0.99</v>
      </c>
      <c r="AA361" s="1">
        <v>3322.3910000000001</v>
      </c>
      <c r="AB361" s="82">
        <v>2507335.46</v>
      </c>
      <c r="AD361" s="75"/>
      <c r="AE361" s="21"/>
    </row>
    <row r="362" spans="1:31" x14ac:dyDescent="0.2">
      <c r="A362" s="38">
        <v>123461602</v>
      </c>
      <c r="B362" s="39" t="s">
        <v>478</v>
      </c>
      <c r="C362" s="39" t="s">
        <v>475</v>
      </c>
      <c r="D362" s="40">
        <v>112077</v>
      </c>
      <c r="E362" s="41">
        <v>19772</v>
      </c>
      <c r="F362" s="76">
        <v>0.60299999999999998</v>
      </c>
      <c r="G362" s="23">
        <v>-0.65139999999999998</v>
      </c>
      <c r="H362" s="77">
        <v>0</v>
      </c>
      <c r="I362" s="78">
        <v>4.9599999999999998E-2</v>
      </c>
      <c r="J362" s="78">
        <v>7.1199999999999999E-2</v>
      </c>
      <c r="K362" s="79">
        <v>160.006</v>
      </c>
      <c r="L362" s="79">
        <v>114.843</v>
      </c>
      <c r="M362" s="79">
        <v>0</v>
      </c>
      <c r="N362" s="79">
        <v>274.84899999999999</v>
      </c>
      <c r="O362" s="1">
        <v>54.774000000000001</v>
      </c>
      <c r="P362" s="80">
        <v>10.955</v>
      </c>
      <c r="Q362" s="81">
        <v>121</v>
      </c>
      <c r="R362" s="80">
        <v>72.599999999999994</v>
      </c>
      <c r="S362" s="20">
        <v>5376.5339999999997</v>
      </c>
      <c r="T362" s="20">
        <v>5299.585</v>
      </c>
      <c r="U362" s="20">
        <v>5327.0550000000003</v>
      </c>
      <c r="V362" s="21">
        <v>5334.3909999999996</v>
      </c>
      <c r="W362" s="21">
        <v>358.404</v>
      </c>
      <c r="X362" s="21">
        <v>358.404</v>
      </c>
      <c r="Y362" s="21">
        <v>5692.7950000000001</v>
      </c>
      <c r="Z362" s="45">
        <v>0.76</v>
      </c>
      <c r="AA362" s="1">
        <v>2608.8939999999998</v>
      </c>
      <c r="AB362" s="82">
        <v>1968874.95</v>
      </c>
      <c r="AD362" s="75"/>
      <c r="AE362" s="21"/>
    </row>
    <row r="363" spans="1:31" x14ac:dyDescent="0.2">
      <c r="A363" s="38">
        <v>123463603</v>
      </c>
      <c r="B363" s="39" t="s">
        <v>479</v>
      </c>
      <c r="C363" s="39" t="s">
        <v>475</v>
      </c>
      <c r="D363" s="40">
        <v>102338</v>
      </c>
      <c r="E363" s="41">
        <v>12615</v>
      </c>
      <c r="F363" s="76">
        <v>0.66039999999999999</v>
      </c>
      <c r="G363" s="23">
        <v>-0.66930000000000001</v>
      </c>
      <c r="H363" s="77">
        <v>0</v>
      </c>
      <c r="I363" s="78">
        <v>4.7500000000000001E-2</v>
      </c>
      <c r="J363" s="78">
        <v>0.20810000000000001</v>
      </c>
      <c r="K363" s="79">
        <v>122.438</v>
      </c>
      <c r="L363" s="79">
        <v>268.20499999999998</v>
      </c>
      <c r="M363" s="79">
        <v>0</v>
      </c>
      <c r="N363" s="79">
        <v>390.64299999999997</v>
      </c>
      <c r="O363" s="1">
        <v>46.826999999999998</v>
      </c>
      <c r="P363" s="80">
        <v>9.3650000000000002</v>
      </c>
      <c r="Q363" s="81">
        <v>209</v>
      </c>
      <c r="R363" s="80">
        <v>125.4</v>
      </c>
      <c r="S363" s="20">
        <v>4296.0870000000004</v>
      </c>
      <c r="T363" s="20">
        <v>4385.3149999999996</v>
      </c>
      <c r="U363" s="20">
        <v>4664.6329999999998</v>
      </c>
      <c r="V363" s="21">
        <v>4448.6779999999999</v>
      </c>
      <c r="W363" s="21">
        <v>525.40800000000002</v>
      </c>
      <c r="X363" s="21">
        <v>525.40800000000002</v>
      </c>
      <c r="Y363" s="21">
        <v>4974.0860000000002</v>
      </c>
      <c r="Z363" s="45">
        <v>1.02</v>
      </c>
      <c r="AA363" s="1">
        <v>3350.5839999999998</v>
      </c>
      <c r="AB363" s="82">
        <v>2528612.09</v>
      </c>
      <c r="AD363" s="75"/>
      <c r="AE363" s="21"/>
    </row>
    <row r="364" spans="1:31" x14ac:dyDescent="0.2">
      <c r="A364" s="38">
        <v>123463803</v>
      </c>
      <c r="B364" s="39" t="s">
        <v>480</v>
      </c>
      <c r="C364" s="39" t="s">
        <v>475</v>
      </c>
      <c r="D364" s="40">
        <v>120172</v>
      </c>
      <c r="E364" s="41">
        <v>1916</v>
      </c>
      <c r="F364" s="76">
        <v>0.56240000000000001</v>
      </c>
      <c r="G364" s="23">
        <v>-5.8529</v>
      </c>
      <c r="H364" s="77">
        <v>0</v>
      </c>
      <c r="I364" s="78">
        <v>0</v>
      </c>
      <c r="J364" s="78">
        <v>8.6800000000000002E-2</v>
      </c>
      <c r="K364" s="79">
        <v>0</v>
      </c>
      <c r="L364" s="79">
        <v>18.937000000000001</v>
      </c>
      <c r="M364" s="79">
        <v>0</v>
      </c>
      <c r="N364" s="79">
        <v>18.937000000000001</v>
      </c>
      <c r="O364" s="1">
        <v>7.76</v>
      </c>
      <c r="P364" s="80">
        <v>1.552</v>
      </c>
      <c r="Q364" s="81">
        <v>8</v>
      </c>
      <c r="R364" s="80">
        <v>4.8</v>
      </c>
      <c r="S364" s="20">
        <v>727.20899999999995</v>
      </c>
      <c r="T364" s="20">
        <v>735.64400000000001</v>
      </c>
      <c r="U364" s="20">
        <v>733.57600000000002</v>
      </c>
      <c r="V364" s="21">
        <v>732.14300000000003</v>
      </c>
      <c r="W364" s="21">
        <v>25.289000000000001</v>
      </c>
      <c r="X364" s="21">
        <v>25.289000000000001</v>
      </c>
      <c r="Y364" s="21">
        <v>757.43200000000002</v>
      </c>
      <c r="Z364" s="45">
        <v>0.9</v>
      </c>
      <c r="AA364" s="1">
        <v>383.38200000000001</v>
      </c>
      <c r="AB364" s="82">
        <v>289329.96999999997</v>
      </c>
      <c r="AD364" s="75"/>
      <c r="AE364" s="21"/>
    </row>
    <row r="365" spans="1:31" x14ac:dyDescent="0.2">
      <c r="A365" s="38">
        <v>123464502</v>
      </c>
      <c r="B365" s="39" t="s">
        <v>481</v>
      </c>
      <c r="C365" s="39" t="s">
        <v>475</v>
      </c>
      <c r="D365" s="40">
        <v>147418</v>
      </c>
      <c r="E365" s="41">
        <v>25830</v>
      </c>
      <c r="F365" s="76">
        <v>0.45850000000000002</v>
      </c>
      <c r="G365" s="23">
        <v>-1.6389</v>
      </c>
      <c r="H365" s="77">
        <v>0</v>
      </c>
      <c r="I365" s="78">
        <v>5.2999999999999999E-2</v>
      </c>
      <c r="J365" s="78">
        <v>2.29E-2</v>
      </c>
      <c r="K365" s="79">
        <v>267.87</v>
      </c>
      <c r="L365" s="79">
        <v>57.87</v>
      </c>
      <c r="M365" s="79">
        <v>0</v>
      </c>
      <c r="N365" s="79">
        <v>325.74</v>
      </c>
      <c r="O365" s="1">
        <v>65.707000000000008</v>
      </c>
      <c r="P365" s="80">
        <v>13.141</v>
      </c>
      <c r="Q365" s="81">
        <v>273</v>
      </c>
      <c r="R365" s="80">
        <v>163.80000000000001</v>
      </c>
      <c r="S365" s="20">
        <v>8423.5939999999991</v>
      </c>
      <c r="T365" s="20">
        <v>8474.5210000000006</v>
      </c>
      <c r="U365" s="20">
        <v>8683.24</v>
      </c>
      <c r="V365" s="21">
        <v>8527.1180000000004</v>
      </c>
      <c r="W365" s="21">
        <v>502.68099999999998</v>
      </c>
      <c r="X365" s="21">
        <v>502.68099999999998</v>
      </c>
      <c r="Y365" s="21">
        <v>9029.7990000000009</v>
      </c>
      <c r="Z365" s="45">
        <v>0.71</v>
      </c>
      <c r="AA365" s="1">
        <v>2939.5160000000001</v>
      </c>
      <c r="AB365" s="82">
        <v>2218388.11</v>
      </c>
      <c r="AD365" s="75"/>
      <c r="AE365" s="21"/>
    </row>
    <row r="366" spans="1:31" x14ac:dyDescent="0.2">
      <c r="A366" s="38">
        <v>123464603</v>
      </c>
      <c r="B366" s="39" t="s">
        <v>482</v>
      </c>
      <c r="C366" s="39" t="s">
        <v>475</v>
      </c>
      <c r="D366" s="40">
        <v>121917</v>
      </c>
      <c r="E366" s="41">
        <v>4722</v>
      </c>
      <c r="F366" s="76">
        <v>0.5544</v>
      </c>
      <c r="G366" s="23">
        <v>-1.0427</v>
      </c>
      <c r="H366" s="77">
        <v>0</v>
      </c>
      <c r="I366" s="78">
        <v>3.2000000000000001E-2</v>
      </c>
      <c r="J366" s="78">
        <v>2.3300000000000001E-2</v>
      </c>
      <c r="K366" s="79">
        <v>48.877000000000002</v>
      </c>
      <c r="L366" s="79">
        <v>17.794</v>
      </c>
      <c r="M366" s="79">
        <v>0</v>
      </c>
      <c r="N366" s="79">
        <v>66.671000000000006</v>
      </c>
      <c r="O366" s="1">
        <v>23.253</v>
      </c>
      <c r="P366" s="80">
        <v>4.6509999999999998</v>
      </c>
      <c r="Q366" s="81">
        <v>282</v>
      </c>
      <c r="R366" s="80">
        <v>169.2</v>
      </c>
      <c r="S366" s="20">
        <v>2545.6669999999999</v>
      </c>
      <c r="T366" s="20">
        <v>2454.8560000000002</v>
      </c>
      <c r="U366" s="20">
        <v>2417.4250000000002</v>
      </c>
      <c r="V366" s="21">
        <v>2472.6489999999999</v>
      </c>
      <c r="W366" s="21">
        <v>240.52199999999999</v>
      </c>
      <c r="X366" s="21">
        <v>240.52199999999999</v>
      </c>
      <c r="Y366" s="21">
        <v>2713.1709999999998</v>
      </c>
      <c r="Z366" s="45">
        <v>1.34</v>
      </c>
      <c r="AA366" s="1">
        <v>2015.604</v>
      </c>
      <c r="AB366" s="82">
        <v>1521132.03</v>
      </c>
      <c r="AD366" s="75"/>
      <c r="AE366" s="21"/>
    </row>
    <row r="367" spans="1:31" x14ac:dyDescent="0.2">
      <c r="A367" s="38">
        <v>123465303</v>
      </c>
      <c r="B367" s="39" t="s">
        <v>483</v>
      </c>
      <c r="C367" s="39" t="s">
        <v>475</v>
      </c>
      <c r="D367" s="40">
        <v>111554</v>
      </c>
      <c r="E367" s="41">
        <v>12836</v>
      </c>
      <c r="F367" s="76">
        <v>0.60589999999999999</v>
      </c>
      <c r="G367" s="23">
        <v>-0.1855</v>
      </c>
      <c r="H367" s="77">
        <v>0</v>
      </c>
      <c r="I367" s="78">
        <v>3.5499999999999997E-2</v>
      </c>
      <c r="J367" s="78">
        <v>4.9000000000000002E-2</v>
      </c>
      <c r="K367" s="79">
        <v>95.688999999999993</v>
      </c>
      <c r="L367" s="79">
        <v>66.039000000000001</v>
      </c>
      <c r="M367" s="79">
        <v>0</v>
      </c>
      <c r="N367" s="79">
        <v>161.72800000000001</v>
      </c>
      <c r="O367" s="1">
        <v>94.425000000000011</v>
      </c>
      <c r="P367" s="80">
        <v>18.885000000000002</v>
      </c>
      <c r="Q367" s="81">
        <v>196</v>
      </c>
      <c r="R367" s="80">
        <v>117.6</v>
      </c>
      <c r="S367" s="20">
        <v>4492.4179999999997</v>
      </c>
      <c r="T367" s="20">
        <v>4602.9309999999996</v>
      </c>
      <c r="U367" s="20">
        <v>4676.116</v>
      </c>
      <c r="V367" s="21">
        <v>4590.4880000000003</v>
      </c>
      <c r="W367" s="21">
        <v>298.21300000000002</v>
      </c>
      <c r="X367" s="21">
        <v>298.21300000000002</v>
      </c>
      <c r="Y367" s="21">
        <v>4888.701</v>
      </c>
      <c r="Z367" s="45">
        <v>0.99</v>
      </c>
      <c r="AA367" s="1">
        <v>2932.4430000000002</v>
      </c>
      <c r="AB367" s="82">
        <v>2213050.27</v>
      </c>
      <c r="AD367" s="75"/>
      <c r="AE367" s="21"/>
    </row>
    <row r="368" spans="1:31" x14ac:dyDescent="0.2">
      <c r="A368" s="38">
        <v>123465602</v>
      </c>
      <c r="B368" s="39" t="s">
        <v>484</v>
      </c>
      <c r="C368" s="39" t="s">
        <v>475</v>
      </c>
      <c r="D368" s="40">
        <v>70002</v>
      </c>
      <c r="E368" s="41">
        <v>27233</v>
      </c>
      <c r="F368" s="76">
        <v>0.96550000000000002</v>
      </c>
      <c r="G368" s="23">
        <v>-2.5480999999999998</v>
      </c>
      <c r="H368" s="77">
        <v>0</v>
      </c>
      <c r="I368" s="78">
        <v>0.19670000000000001</v>
      </c>
      <c r="J368" s="78">
        <v>0.20580000000000001</v>
      </c>
      <c r="K368" s="79">
        <v>992.90899999999999</v>
      </c>
      <c r="L368" s="79">
        <v>519.42200000000003</v>
      </c>
      <c r="M368" s="79">
        <v>0</v>
      </c>
      <c r="N368" s="79">
        <v>1512.3309999999999</v>
      </c>
      <c r="O368" s="1">
        <v>656.06200000000001</v>
      </c>
      <c r="P368" s="80">
        <v>131.21199999999999</v>
      </c>
      <c r="Q368" s="81">
        <v>1474</v>
      </c>
      <c r="R368" s="80">
        <v>884.4</v>
      </c>
      <c r="S368" s="20">
        <v>8413.0550000000003</v>
      </c>
      <c r="T368" s="20">
        <v>8300.7990000000009</v>
      </c>
      <c r="U368" s="20">
        <v>8224.1980000000003</v>
      </c>
      <c r="V368" s="21">
        <v>8312.6839999999993</v>
      </c>
      <c r="W368" s="21">
        <v>2527.9430000000002</v>
      </c>
      <c r="X368" s="21">
        <v>2527.9430000000002</v>
      </c>
      <c r="Y368" s="21">
        <v>10840.627</v>
      </c>
      <c r="Z368" s="45">
        <v>1.4</v>
      </c>
      <c r="AA368" s="1">
        <v>14653.276</v>
      </c>
      <c r="AB368" s="82">
        <v>11058505.289999999</v>
      </c>
      <c r="AD368" s="75"/>
      <c r="AE368" s="21"/>
    </row>
    <row r="369" spans="1:31" x14ac:dyDescent="0.2">
      <c r="A369" s="38">
        <v>123465702</v>
      </c>
      <c r="B369" s="39" t="s">
        <v>485</v>
      </c>
      <c r="C369" s="39" t="s">
        <v>475</v>
      </c>
      <c r="D369" s="40">
        <v>94233</v>
      </c>
      <c r="E369" s="41">
        <v>40880</v>
      </c>
      <c r="F369" s="76">
        <v>0.71719999999999995</v>
      </c>
      <c r="G369" s="23">
        <v>-1.7883</v>
      </c>
      <c r="H369" s="77">
        <v>0</v>
      </c>
      <c r="I369" s="78">
        <v>5.7000000000000002E-2</v>
      </c>
      <c r="J369" s="78">
        <v>9.1600000000000001E-2</v>
      </c>
      <c r="K369" s="79">
        <v>448.8</v>
      </c>
      <c r="L369" s="79">
        <v>360.61500000000001</v>
      </c>
      <c r="M369" s="79">
        <v>0</v>
      </c>
      <c r="N369" s="79">
        <v>809.41499999999996</v>
      </c>
      <c r="O369" s="1">
        <v>250.18100000000004</v>
      </c>
      <c r="P369" s="80">
        <v>50.036000000000001</v>
      </c>
      <c r="Q369" s="81">
        <v>937</v>
      </c>
      <c r="R369" s="80">
        <v>562.20000000000005</v>
      </c>
      <c r="S369" s="20">
        <v>13122.816000000001</v>
      </c>
      <c r="T369" s="20">
        <v>12849.094999999999</v>
      </c>
      <c r="U369" s="20">
        <v>13028.645</v>
      </c>
      <c r="V369" s="21">
        <v>13000.184999999999</v>
      </c>
      <c r="W369" s="21">
        <v>1421.6510000000001</v>
      </c>
      <c r="X369" s="21">
        <v>1421.6510000000001</v>
      </c>
      <c r="Y369" s="21">
        <v>14421.835999999999</v>
      </c>
      <c r="Z369" s="45">
        <v>1.01</v>
      </c>
      <c r="AA369" s="1">
        <v>10446.773999999999</v>
      </c>
      <c r="AB369" s="82">
        <v>7883950.7000000002</v>
      </c>
      <c r="AD369" s="75"/>
      <c r="AE369" s="21"/>
    </row>
    <row r="370" spans="1:31" x14ac:dyDescent="0.2">
      <c r="A370" s="38">
        <v>123466103</v>
      </c>
      <c r="B370" s="39" t="s">
        <v>486</v>
      </c>
      <c r="C370" s="39" t="s">
        <v>475</v>
      </c>
      <c r="D370" s="40">
        <v>116610</v>
      </c>
      <c r="E370" s="41">
        <v>12445</v>
      </c>
      <c r="F370" s="76">
        <v>0.5796</v>
      </c>
      <c r="G370" s="23">
        <v>-0.35039999999999999</v>
      </c>
      <c r="H370" s="77">
        <v>0</v>
      </c>
      <c r="I370" s="78">
        <v>7.6300000000000007E-2</v>
      </c>
      <c r="J370" s="78">
        <v>6.3500000000000001E-2</v>
      </c>
      <c r="K370" s="79">
        <v>231.697</v>
      </c>
      <c r="L370" s="79">
        <v>96.414000000000001</v>
      </c>
      <c r="M370" s="79">
        <v>0</v>
      </c>
      <c r="N370" s="79">
        <v>328.11099999999999</v>
      </c>
      <c r="O370" s="1">
        <v>78.191999999999993</v>
      </c>
      <c r="P370" s="80">
        <v>15.638</v>
      </c>
      <c r="Q370" s="81">
        <v>90</v>
      </c>
      <c r="R370" s="80">
        <v>54</v>
      </c>
      <c r="S370" s="20">
        <v>5061.0889999999999</v>
      </c>
      <c r="T370" s="20">
        <v>5138.482</v>
      </c>
      <c r="U370" s="20">
        <v>5307.6809999999996</v>
      </c>
      <c r="V370" s="21">
        <v>5169.0839999999998</v>
      </c>
      <c r="W370" s="21">
        <v>397.74900000000002</v>
      </c>
      <c r="X370" s="21">
        <v>397.74900000000002</v>
      </c>
      <c r="Y370" s="21">
        <v>5566.8329999999996</v>
      </c>
      <c r="Z370" s="45">
        <v>0.99</v>
      </c>
      <c r="AA370" s="1">
        <v>3194.2710000000002</v>
      </c>
      <c r="AB370" s="82">
        <v>2410646.11</v>
      </c>
      <c r="AD370" s="75"/>
      <c r="AE370" s="21"/>
    </row>
    <row r="371" spans="1:31" x14ac:dyDescent="0.2">
      <c r="A371" s="38">
        <v>123466303</v>
      </c>
      <c r="B371" s="39" t="s">
        <v>487</v>
      </c>
      <c r="C371" s="39" t="s">
        <v>475</v>
      </c>
      <c r="D371" s="40">
        <v>87714</v>
      </c>
      <c r="E371" s="41">
        <v>7934</v>
      </c>
      <c r="F371" s="76">
        <v>0.77049999999999996</v>
      </c>
      <c r="G371" s="23">
        <v>-0.42149999999999999</v>
      </c>
      <c r="H371" s="77">
        <v>0</v>
      </c>
      <c r="I371" s="78">
        <v>0.12690000000000001</v>
      </c>
      <c r="J371" s="78">
        <v>9.1700000000000004E-2</v>
      </c>
      <c r="K371" s="79">
        <v>242.23400000000001</v>
      </c>
      <c r="L371" s="79">
        <v>87.521000000000001</v>
      </c>
      <c r="M371" s="79">
        <v>0</v>
      </c>
      <c r="N371" s="79">
        <v>329.755</v>
      </c>
      <c r="O371" s="1">
        <v>149.608</v>
      </c>
      <c r="P371" s="80">
        <v>29.922000000000001</v>
      </c>
      <c r="Q371" s="81">
        <v>53</v>
      </c>
      <c r="R371" s="80">
        <v>31.8</v>
      </c>
      <c r="S371" s="20">
        <v>3181.4229999999998</v>
      </c>
      <c r="T371" s="20">
        <v>3252.4589999999998</v>
      </c>
      <c r="U371" s="20">
        <v>3359.2649999999999</v>
      </c>
      <c r="V371" s="21">
        <v>3264.3820000000001</v>
      </c>
      <c r="W371" s="21">
        <v>391.47699999999998</v>
      </c>
      <c r="X371" s="21">
        <v>391.47699999999998</v>
      </c>
      <c r="Y371" s="21">
        <v>3655.8589999999999</v>
      </c>
      <c r="Z371" s="45">
        <v>1.22</v>
      </c>
      <c r="AA371" s="1">
        <v>3436.5439999999999</v>
      </c>
      <c r="AB371" s="82">
        <v>2593484.2200000002</v>
      </c>
      <c r="AD371" s="75"/>
      <c r="AE371" s="21"/>
    </row>
    <row r="372" spans="1:31" x14ac:dyDescent="0.2">
      <c r="A372" s="38">
        <v>123466403</v>
      </c>
      <c r="B372" s="39" t="s">
        <v>488</v>
      </c>
      <c r="C372" s="39" t="s">
        <v>475</v>
      </c>
      <c r="D372" s="40">
        <v>52722</v>
      </c>
      <c r="E372" s="41">
        <v>9525</v>
      </c>
      <c r="F372" s="76">
        <v>1.282</v>
      </c>
      <c r="G372" s="23">
        <v>-3.0127999999999999</v>
      </c>
      <c r="H372" s="77">
        <v>0</v>
      </c>
      <c r="I372" s="78">
        <v>0.20569999999999999</v>
      </c>
      <c r="J372" s="78">
        <v>0.3649</v>
      </c>
      <c r="K372" s="79">
        <v>422.13299999999998</v>
      </c>
      <c r="L372" s="79">
        <v>374.42</v>
      </c>
      <c r="M372" s="79">
        <v>0</v>
      </c>
      <c r="N372" s="79">
        <v>796.553</v>
      </c>
      <c r="O372" s="1">
        <v>237.73</v>
      </c>
      <c r="P372" s="80">
        <v>47.545999999999999</v>
      </c>
      <c r="Q372" s="81">
        <v>111</v>
      </c>
      <c r="R372" s="80">
        <v>66.599999999999994</v>
      </c>
      <c r="S372" s="20">
        <v>3420.2950000000001</v>
      </c>
      <c r="T372" s="20">
        <v>3372.5219999999999</v>
      </c>
      <c r="U372" s="20">
        <v>3444.6149999999998</v>
      </c>
      <c r="V372" s="21">
        <v>3412.4769999999999</v>
      </c>
      <c r="W372" s="21">
        <v>910.69899999999996</v>
      </c>
      <c r="X372" s="21">
        <v>910.69899999999996</v>
      </c>
      <c r="Y372" s="21">
        <v>4323.1760000000004</v>
      </c>
      <c r="Z372" s="45">
        <v>1.91</v>
      </c>
      <c r="AA372" s="1">
        <v>10585.815000000001</v>
      </c>
      <c r="AB372" s="82">
        <v>7988881.8899999997</v>
      </c>
      <c r="AD372" s="75"/>
      <c r="AE372" s="21"/>
    </row>
    <row r="373" spans="1:31" x14ac:dyDescent="0.2">
      <c r="A373" s="38">
        <v>123467103</v>
      </c>
      <c r="B373" s="39" t="s">
        <v>489</v>
      </c>
      <c r="C373" s="39" t="s">
        <v>475</v>
      </c>
      <c r="D373" s="40">
        <v>103090</v>
      </c>
      <c r="E373" s="41">
        <v>18012</v>
      </c>
      <c r="F373" s="76">
        <v>0.65559999999999996</v>
      </c>
      <c r="G373" s="23">
        <v>-0.26950000000000002</v>
      </c>
      <c r="H373" s="77">
        <v>0</v>
      </c>
      <c r="I373" s="78">
        <v>7.4499999999999997E-2</v>
      </c>
      <c r="J373" s="78">
        <v>4.9299999999999997E-2</v>
      </c>
      <c r="K373" s="79">
        <v>281.32299999999998</v>
      </c>
      <c r="L373" s="79">
        <v>93.081999999999994</v>
      </c>
      <c r="M373" s="79">
        <v>0</v>
      </c>
      <c r="N373" s="79">
        <v>374.40499999999997</v>
      </c>
      <c r="O373" s="1">
        <v>266.45999999999998</v>
      </c>
      <c r="P373" s="80">
        <v>53.292000000000002</v>
      </c>
      <c r="Q373" s="81">
        <v>380</v>
      </c>
      <c r="R373" s="80">
        <v>228</v>
      </c>
      <c r="S373" s="20">
        <v>6293.576</v>
      </c>
      <c r="T373" s="20">
        <v>6336.1559999999999</v>
      </c>
      <c r="U373" s="20">
        <v>6569.2560000000003</v>
      </c>
      <c r="V373" s="21">
        <v>6399.6629999999996</v>
      </c>
      <c r="W373" s="21">
        <v>655.697</v>
      </c>
      <c r="X373" s="21">
        <v>655.697</v>
      </c>
      <c r="Y373" s="21">
        <v>7055.36</v>
      </c>
      <c r="Z373" s="45">
        <v>0.93</v>
      </c>
      <c r="AA373" s="1">
        <v>4301.7089999999998</v>
      </c>
      <c r="AB373" s="82">
        <v>3246405.22</v>
      </c>
      <c r="AD373" s="75"/>
      <c r="AE373" s="21"/>
    </row>
    <row r="374" spans="1:31" x14ac:dyDescent="0.2">
      <c r="A374" s="38">
        <v>123467203</v>
      </c>
      <c r="B374" s="39" t="s">
        <v>490</v>
      </c>
      <c r="C374" s="39" t="s">
        <v>475</v>
      </c>
      <c r="D374" s="40">
        <v>109025</v>
      </c>
      <c r="E374" s="41">
        <v>7760</v>
      </c>
      <c r="F374" s="76">
        <v>0.61990000000000001</v>
      </c>
      <c r="G374" s="23">
        <v>-1.2995000000000001</v>
      </c>
      <c r="H374" s="77">
        <v>0</v>
      </c>
      <c r="I374" s="78">
        <v>1.77E-2</v>
      </c>
      <c r="J374" s="78">
        <v>3.32E-2</v>
      </c>
      <c r="K374" s="79">
        <v>27.652000000000001</v>
      </c>
      <c r="L374" s="79">
        <v>25.934000000000001</v>
      </c>
      <c r="M374" s="79">
        <v>0</v>
      </c>
      <c r="N374" s="79">
        <v>53.585999999999999</v>
      </c>
      <c r="O374" s="1">
        <v>30.159000000000002</v>
      </c>
      <c r="P374" s="80">
        <v>6.032</v>
      </c>
      <c r="Q374" s="81">
        <v>58</v>
      </c>
      <c r="R374" s="80">
        <v>34.799999999999997</v>
      </c>
      <c r="S374" s="20">
        <v>2603.8000000000002</v>
      </c>
      <c r="T374" s="20">
        <v>2584.672</v>
      </c>
      <c r="U374" s="20">
        <v>2604.9580000000001</v>
      </c>
      <c r="V374" s="21">
        <v>2597.81</v>
      </c>
      <c r="W374" s="21">
        <v>94.418000000000006</v>
      </c>
      <c r="X374" s="21">
        <v>94.418000000000006</v>
      </c>
      <c r="Y374" s="21">
        <v>2692.2280000000001</v>
      </c>
      <c r="Z374" s="45">
        <v>0.9</v>
      </c>
      <c r="AA374" s="1">
        <v>1502.021</v>
      </c>
      <c r="AB374" s="82">
        <v>1133542.23</v>
      </c>
      <c r="AD374" s="75"/>
      <c r="AE374" s="21"/>
    </row>
    <row r="375" spans="1:31" x14ac:dyDescent="0.2">
      <c r="A375" s="38">
        <v>123467303</v>
      </c>
      <c r="B375" s="39" t="s">
        <v>491</v>
      </c>
      <c r="C375" s="39" t="s">
        <v>475</v>
      </c>
      <c r="D375" s="40">
        <v>99275</v>
      </c>
      <c r="E375" s="41">
        <v>20938</v>
      </c>
      <c r="F375" s="76">
        <v>0.68079999999999996</v>
      </c>
      <c r="G375" s="23">
        <v>-0.71919999999999995</v>
      </c>
      <c r="H375" s="77">
        <v>0</v>
      </c>
      <c r="I375" s="78">
        <v>6.54E-2</v>
      </c>
      <c r="J375" s="78">
        <v>6.5199999999999994E-2</v>
      </c>
      <c r="K375" s="79">
        <v>311.82600000000002</v>
      </c>
      <c r="L375" s="79">
        <v>155.43600000000001</v>
      </c>
      <c r="M375" s="79">
        <v>0</v>
      </c>
      <c r="N375" s="79">
        <v>467.262</v>
      </c>
      <c r="O375" s="1">
        <v>240.852</v>
      </c>
      <c r="P375" s="80">
        <v>48.17</v>
      </c>
      <c r="Q375" s="81">
        <v>205</v>
      </c>
      <c r="R375" s="80">
        <v>123</v>
      </c>
      <c r="S375" s="20">
        <v>7946.6360000000004</v>
      </c>
      <c r="T375" s="20">
        <v>7967.37</v>
      </c>
      <c r="U375" s="20">
        <v>8064.1760000000004</v>
      </c>
      <c r="V375" s="21">
        <v>7992.7269999999999</v>
      </c>
      <c r="W375" s="21">
        <v>638.43200000000002</v>
      </c>
      <c r="X375" s="21">
        <v>638.43200000000002</v>
      </c>
      <c r="Y375" s="21">
        <v>8631.1589999999997</v>
      </c>
      <c r="Z375" s="45">
        <v>1.0900000000000001</v>
      </c>
      <c r="AA375" s="1">
        <v>6404.9409999999998</v>
      </c>
      <c r="AB375" s="82">
        <v>4833668.18</v>
      </c>
      <c r="AD375" s="75"/>
      <c r="AE375" s="21"/>
    </row>
    <row r="376" spans="1:31" x14ac:dyDescent="0.2">
      <c r="A376" s="38">
        <v>123468303</v>
      </c>
      <c r="B376" s="39" t="s">
        <v>492</v>
      </c>
      <c r="C376" s="39" t="s">
        <v>475</v>
      </c>
      <c r="D376" s="40">
        <v>145905</v>
      </c>
      <c r="E376" s="41">
        <v>9415</v>
      </c>
      <c r="F376" s="76">
        <v>0.4632</v>
      </c>
      <c r="G376" s="23">
        <v>-1.0096000000000001</v>
      </c>
      <c r="H376" s="77">
        <v>0</v>
      </c>
      <c r="I376" s="78">
        <v>7.1000000000000004E-3</v>
      </c>
      <c r="J376" s="78">
        <v>5.4699999999999999E-2</v>
      </c>
      <c r="K376" s="79">
        <v>17.510999999999999</v>
      </c>
      <c r="L376" s="79">
        <v>67.453000000000003</v>
      </c>
      <c r="M376" s="79">
        <v>0</v>
      </c>
      <c r="N376" s="79">
        <v>84.963999999999999</v>
      </c>
      <c r="O376" s="1">
        <v>41.513000000000005</v>
      </c>
      <c r="P376" s="80">
        <v>8.3030000000000008</v>
      </c>
      <c r="Q376" s="81">
        <v>48</v>
      </c>
      <c r="R376" s="80">
        <v>28.8</v>
      </c>
      <c r="S376" s="20">
        <v>4110.4809999999998</v>
      </c>
      <c r="T376" s="20">
        <v>4002.7840000000001</v>
      </c>
      <c r="U376" s="20">
        <v>4101.9809999999998</v>
      </c>
      <c r="V376" s="21">
        <v>4071.7489999999998</v>
      </c>
      <c r="W376" s="21">
        <v>122.06699999999999</v>
      </c>
      <c r="X376" s="21">
        <v>122.06699999999999</v>
      </c>
      <c r="Y376" s="21">
        <v>4193.8159999999998</v>
      </c>
      <c r="Z376" s="45">
        <v>0.97</v>
      </c>
      <c r="AA376" s="1">
        <v>1884.298</v>
      </c>
      <c r="AB376" s="82">
        <v>1422038.28</v>
      </c>
      <c r="AD376" s="75"/>
      <c r="AE376" s="21"/>
    </row>
    <row r="377" spans="1:31" x14ac:dyDescent="0.2">
      <c r="A377" s="38">
        <v>123468402</v>
      </c>
      <c r="B377" s="39" t="s">
        <v>493</v>
      </c>
      <c r="C377" s="39" t="s">
        <v>475</v>
      </c>
      <c r="D377" s="40">
        <v>99483</v>
      </c>
      <c r="E377" s="41">
        <v>16936</v>
      </c>
      <c r="F377" s="76">
        <v>0.6794</v>
      </c>
      <c r="G377" s="23">
        <v>-0.6169</v>
      </c>
      <c r="H377" s="77">
        <v>0</v>
      </c>
      <c r="I377" s="78">
        <v>8.0399999999999999E-2</v>
      </c>
      <c r="J377" s="78">
        <v>2.5000000000000001E-2</v>
      </c>
      <c r="K377" s="79">
        <v>214.839</v>
      </c>
      <c r="L377" s="79">
        <v>33.402000000000001</v>
      </c>
      <c r="M377" s="79">
        <v>0</v>
      </c>
      <c r="N377" s="79">
        <v>248.24100000000001</v>
      </c>
      <c r="O377" s="1">
        <v>112.83399999999999</v>
      </c>
      <c r="P377" s="80">
        <v>22.567</v>
      </c>
      <c r="Q377" s="81">
        <v>360</v>
      </c>
      <c r="R377" s="80">
        <v>216</v>
      </c>
      <c r="S377" s="20">
        <v>4453.54</v>
      </c>
      <c r="T377" s="20">
        <v>4278.4120000000003</v>
      </c>
      <c r="U377" s="20">
        <v>4275.9560000000001</v>
      </c>
      <c r="V377" s="21">
        <v>4335.9690000000001</v>
      </c>
      <c r="W377" s="21">
        <v>486.80799999999999</v>
      </c>
      <c r="X377" s="21">
        <v>486.80799999999999</v>
      </c>
      <c r="Y377" s="21">
        <v>4822.777</v>
      </c>
      <c r="Z377" s="45">
        <v>0.86</v>
      </c>
      <c r="AA377" s="1">
        <v>2817.8710000000001</v>
      </c>
      <c r="AB377" s="82">
        <v>2126585.2999999998</v>
      </c>
      <c r="AD377" s="75"/>
      <c r="AE377" s="21"/>
    </row>
    <row r="378" spans="1:31" x14ac:dyDescent="0.2">
      <c r="A378" s="38">
        <v>123468503</v>
      </c>
      <c r="B378" s="39" t="s">
        <v>494</v>
      </c>
      <c r="C378" s="39" t="s">
        <v>475</v>
      </c>
      <c r="D378" s="40">
        <v>86261</v>
      </c>
      <c r="E378" s="41">
        <v>10228</v>
      </c>
      <c r="F378" s="76">
        <v>0.78349999999999997</v>
      </c>
      <c r="G378" s="23">
        <v>-1.5354000000000001</v>
      </c>
      <c r="H378" s="77">
        <v>0</v>
      </c>
      <c r="I378" s="78">
        <v>6.4299999999999996E-2</v>
      </c>
      <c r="J378" s="78">
        <v>8.8499999999999995E-2</v>
      </c>
      <c r="K378" s="79">
        <v>131.59399999999999</v>
      </c>
      <c r="L378" s="79">
        <v>90.561000000000007</v>
      </c>
      <c r="M378" s="79">
        <v>0</v>
      </c>
      <c r="N378" s="79">
        <v>222.155</v>
      </c>
      <c r="O378" s="1">
        <v>87.513999999999996</v>
      </c>
      <c r="P378" s="80">
        <v>17.503</v>
      </c>
      <c r="Q378" s="81">
        <v>181</v>
      </c>
      <c r="R378" s="80">
        <v>108.6</v>
      </c>
      <c r="S378" s="20">
        <v>3410.951</v>
      </c>
      <c r="T378" s="20">
        <v>3301.1889999999999</v>
      </c>
      <c r="U378" s="20">
        <v>3272.7539999999999</v>
      </c>
      <c r="V378" s="21">
        <v>3328.2979999999998</v>
      </c>
      <c r="W378" s="21">
        <v>348.25799999999998</v>
      </c>
      <c r="X378" s="21">
        <v>348.25799999999998</v>
      </c>
      <c r="Y378" s="21">
        <v>3676.556</v>
      </c>
      <c r="Z378" s="45">
        <v>1.25</v>
      </c>
      <c r="AA378" s="1">
        <v>3600.7269999999999</v>
      </c>
      <c r="AB378" s="82">
        <v>2717389.52</v>
      </c>
      <c r="AD378" s="75"/>
      <c r="AE378" s="21"/>
    </row>
    <row r="379" spans="1:31" x14ac:dyDescent="0.2">
      <c r="A379" s="38">
        <v>123468603</v>
      </c>
      <c r="B379" s="39" t="s">
        <v>495</v>
      </c>
      <c r="C379" s="39" t="s">
        <v>475</v>
      </c>
      <c r="D379" s="40">
        <v>92355</v>
      </c>
      <c r="E379" s="41">
        <v>9209</v>
      </c>
      <c r="F379" s="76">
        <v>0.73180000000000001</v>
      </c>
      <c r="G379" s="23">
        <v>0.35239999999999999</v>
      </c>
      <c r="H379" s="77">
        <v>0</v>
      </c>
      <c r="I379" s="78">
        <v>8.8700000000000001E-2</v>
      </c>
      <c r="J379" s="78">
        <v>8.1199999999999994E-2</v>
      </c>
      <c r="K379" s="79">
        <v>181.22900000000001</v>
      </c>
      <c r="L379" s="79">
        <v>82.953000000000003</v>
      </c>
      <c r="M379" s="79">
        <v>0</v>
      </c>
      <c r="N379" s="79">
        <v>264.18200000000002</v>
      </c>
      <c r="O379" s="1">
        <v>178.19200000000001</v>
      </c>
      <c r="P379" s="80">
        <v>35.637999999999998</v>
      </c>
      <c r="Q379" s="81">
        <v>36</v>
      </c>
      <c r="R379" s="80">
        <v>21.6</v>
      </c>
      <c r="S379" s="20">
        <v>3405.28</v>
      </c>
      <c r="T379" s="20">
        <v>3279.2719999999999</v>
      </c>
      <c r="U379" s="20">
        <v>3388.8560000000002</v>
      </c>
      <c r="V379" s="21">
        <v>3357.8029999999999</v>
      </c>
      <c r="W379" s="21">
        <v>321.42</v>
      </c>
      <c r="X379" s="21">
        <v>321.42</v>
      </c>
      <c r="Y379" s="21">
        <v>3679.223</v>
      </c>
      <c r="Z379" s="45">
        <v>1.01</v>
      </c>
      <c r="AA379" s="1">
        <v>2719.38</v>
      </c>
      <c r="AB379" s="82">
        <v>2052256.31</v>
      </c>
      <c r="AD379" s="75"/>
      <c r="AE379" s="21"/>
    </row>
    <row r="380" spans="1:31" x14ac:dyDescent="0.2">
      <c r="A380" s="38">
        <v>123469303</v>
      </c>
      <c r="B380" s="39" t="s">
        <v>496</v>
      </c>
      <c r="C380" s="39" t="s">
        <v>475</v>
      </c>
      <c r="D380" s="40">
        <v>115520</v>
      </c>
      <c r="E380" s="41">
        <v>14990</v>
      </c>
      <c r="F380" s="76">
        <v>0.58509999999999995</v>
      </c>
      <c r="G380" s="23">
        <v>-0.5927</v>
      </c>
      <c r="H380" s="77">
        <v>0</v>
      </c>
      <c r="I380" s="78">
        <v>3.9399999999999998E-2</v>
      </c>
      <c r="J380" s="78">
        <v>5.96E-2</v>
      </c>
      <c r="K380" s="79">
        <v>119.236</v>
      </c>
      <c r="L380" s="79">
        <v>90.183999999999997</v>
      </c>
      <c r="M380" s="79">
        <v>0</v>
      </c>
      <c r="N380" s="79">
        <v>209.42</v>
      </c>
      <c r="O380" s="1">
        <v>43.51</v>
      </c>
      <c r="P380" s="80">
        <v>8.702</v>
      </c>
      <c r="Q380" s="81">
        <v>129</v>
      </c>
      <c r="R380" s="80">
        <v>77.400000000000006</v>
      </c>
      <c r="S380" s="20">
        <v>5043.8220000000001</v>
      </c>
      <c r="T380" s="20">
        <v>4878.2359999999999</v>
      </c>
      <c r="U380" s="20">
        <v>4913.8609999999999</v>
      </c>
      <c r="V380" s="21">
        <v>4945.3059999999996</v>
      </c>
      <c r="W380" s="21">
        <v>295.52199999999999</v>
      </c>
      <c r="X380" s="21">
        <v>295.52199999999999</v>
      </c>
      <c r="Y380" s="21">
        <v>5240.8280000000004</v>
      </c>
      <c r="Z380" s="45">
        <v>0.83</v>
      </c>
      <c r="AA380" s="1">
        <v>2545.1190000000001</v>
      </c>
      <c r="AB380" s="82">
        <v>1920745.36</v>
      </c>
      <c r="AD380" s="75"/>
      <c r="AE380" s="21"/>
    </row>
    <row r="381" spans="1:31" x14ac:dyDescent="0.2">
      <c r="A381" s="38">
        <v>116471803</v>
      </c>
      <c r="B381" s="39" t="s">
        <v>353</v>
      </c>
      <c r="C381" s="39" t="s">
        <v>354</v>
      </c>
      <c r="D381" s="40">
        <v>66602</v>
      </c>
      <c r="E381" s="41">
        <v>7918</v>
      </c>
      <c r="F381" s="76">
        <v>1.0147999999999999</v>
      </c>
      <c r="G381" s="23">
        <v>0.68840000000000001</v>
      </c>
      <c r="H381" s="77">
        <v>0</v>
      </c>
      <c r="I381" s="78">
        <v>6.0699999999999997E-2</v>
      </c>
      <c r="J381" s="78">
        <v>0.1741</v>
      </c>
      <c r="K381" s="79">
        <v>84.65</v>
      </c>
      <c r="L381" s="79">
        <v>121.39700000000001</v>
      </c>
      <c r="M381" s="79">
        <v>0</v>
      </c>
      <c r="N381" s="79">
        <v>206.047</v>
      </c>
      <c r="O381" s="1">
        <v>47.451999999999998</v>
      </c>
      <c r="P381" s="80">
        <v>9.49</v>
      </c>
      <c r="Q381" s="81">
        <v>25</v>
      </c>
      <c r="R381" s="80">
        <v>15</v>
      </c>
      <c r="S381" s="20">
        <v>2324.2829999999999</v>
      </c>
      <c r="T381" s="20">
        <v>2341.7359999999999</v>
      </c>
      <c r="U381" s="20">
        <v>2434.2660000000001</v>
      </c>
      <c r="V381" s="21">
        <v>2366.7620000000002</v>
      </c>
      <c r="W381" s="21">
        <v>230.53700000000001</v>
      </c>
      <c r="X381" s="21">
        <v>230.53700000000001</v>
      </c>
      <c r="Y381" s="21">
        <v>2597.299</v>
      </c>
      <c r="Z381" s="45">
        <v>0.89</v>
      </c>
      <c r="AA381" s="1">
        <v>2345.808</v>
      </c>
      <c r="AB381" s="82">
        <v>1770329.73</v>
      </c>
      <c r="AD381" s="75"/>
      <c r="AE381" s="21"/>
    </row>
    <row r="382" spans="1:31" x14ac:dyDescent="0.2">
      <c r="A382" s="38">
        <v>120480803</v>
      </c>
      <c r="B382" s="39" t="s">
        <v>433</v>
      </c>
      <c r="C382" s="39" t="s">
        <v>434</v>
      </c>
      <c r="D382" s="40">
        <v>70229</v>
      </c>
      <c r="E382" s="41">
        <v>8638</v>
      </c>
      <c r="F382" s="76">
        <v>0.96240000000000003</v>
      </c>
      <c r="G382" s="23">
        <v>0.54079999999999995</v>
      </c>
      <c r="H382" s="77">
        <v>0</v>
      </c>
      <c r="I382" s="78">
        <v>8.6099999999999996E-2</v>
      </c>
      <c r="J382" s="78">
        <v>0.39389999999999997</v>
      </c>
      <c r="K382" s="79">
        <v>155.178</v>
      </c>
      <c r="L382" s="79">
        <v>354.964</v>
      </c>
      <c r="M382" s="79">
        <v>0</v>
      </c>
      <c r="N382" s="79">
        <v>510.142</v>
      </c>
      <c r="O382" s="1">
        <v>201.86</v>
      </c>
      <c r="P382" s="80">
        <v>40.372</v>
      </c>
      <c r="Q382" s="81">
        <v>44</v>
      </c>
      <c r="R382" s="80">
        <v>26.4</v>
      </c>
      <c r="S382" s="20">
        <v>3003.84</v>
      </c>
      <c r="T382" s="20">
        <v>3018.402</v>
      </c>
      <c r="U382" s="20">
        <v>3125.4780000000001</v>
      </c>
      <c r="V382" s="21">
        <v>3049.24</v>
      </c>
      <c r="W382" s="21">
        <v>576.91399999999999</v>
      </c>
      <c r="X382" s="21">
        <v>576.91399999999999</v>
      </c>
      <c r="Y382" s="21">
        <v>3626.154</v>
      </c>
      <c r="Z382" s="45">
        <v>1.28</v>
      </c>
      <c r="AA382" s="1">
        <v>4466.9579999999996</v>
      </c>
      <c r="AB382" s="82">
        <v>3371115.01</v>
      </c>
      <c r="AD382" s="75"/>
      <c r="AE382" s="21"/>
    </row>
    <row r="383" spans="1:31" x14ac:dyDescent="0.2">
      <c r="A383" s="38">
        <v>120481002</v>
      </c>
      <c r="B383" s="39" t="s">
        <v>435</v>
      </c>
      <c r="C383" s="39" t="s">
        <v>434</v>
      </c>
      <c r="D383" s="40">
        <v>69356</v>
      </c>
      <c r="E383" s="41">
        <v>47571</v>
      </c>
      <c r="F383" s="76">
        <v>0.97450000000000003</v>
      </c>
      <c r="G383" s="23">
        <v>-2.3178000000000001</v>
      </c>
      <c r="H383" s="77">
        <v>0</v>
      </c>
      <c r="I383" s="78">
        <v>0.17549999999999999</v>
      </c>
      <c r="J383" s="78">
        <v>0.1704</v>
      </c>
      <c r="K383" s="79">
        <v>1602.895</v>
      </c>
      <c r="L383" s="79">
        <v>778.15700000000004</v>
      </c>
      <c r="M383" s="79">
        <v>0</v>
      </c>
      <c r="N383" s="79">
        <v>2381.0520000000001</v>
      </c>
      <c r="O383" s="1">
        <v>2132.3419999999992</v>
      </c>
      <c r="P383" s="80">
        <v>426.46800000000002</v>
      </c>
      <c r="Q383" s="81">
        <v>1161</v>
      </c>
      <c r="R383" s="80">
        <v>696.6</v>
      </c>
      <c r="S383" s="20">
        <v>15222.171</v>
      </c>
      <c r="T383" s="20">
        <v>15225.871999999999</v>
      </c>
      <c r="U383" s="20">
        <v>15557.436</v>
      </c>
      <c r="V383" s="21">
        <v>15335.16</v>
      </c>
      <c r="W383" s="21">
        <v>3504.12</v>
      </c>
      <c r="X383" s="21">
        <v>3504.12</v>
      </c>
      <c r="Y383" s="21">
        <v>18839.28</v>
      </c>
      <c r="Z383" s="45">
        <v>1.35</v>
      </c>
      <c r="AA383" s="1">
        <v>24784.486000000001</v>
      </c>
      <c r="AB383" s="82">
        <v>18704306.780000001</v>
      </c>
      <c r="AD383" s="75"/>
      <c r="AE383" s="21"/>
    </row>
    <row r="384" spans="1:31" x14ac:dyDescent="0.2">
      <c r="A384" s="38">
        <v>120483302</v>
      </c>
      <c r="B384" s="39" t="s">
        <v>436</v>
      </c>
      <c r="C384" s="39" t="s">
        <v>434</v>
      </c>
      <c r="D384" s="40">
        <v>79380</v>
      </c>
      <c r="E384" s="41">
        <v>25151</v>
      </c>
      <c r="F384" s="76">
        <v>0.85140000000000005</v>
      </c>
      <c r="G384" s="23">
        <v>-1.4128000000000001</v>
      </c>
      <c r="H384" s="77">
        <v>0</v>
      </c>
      <c r="I384" s="78">
        <v>0.13469999999999999</v>
      </c>
      <c r="J384" s="78">
        <v>0.18559999999999999</v>
      </c>
      <c r="K384" s="79">
        <v>734.42899999999997</v>
      </c>
      <c r="L384" s="79">
        <v>505.97699999999998</v>
      </c>
      <c r="M384" s="79">
        <v>0</v>
      </c>
      <c r="N384" s="79">
        <v>1240.4059999999999</v>
      </c>
      <c r="O384" s="1">
        <v>760.15599999999984</v>
      </c>
      <c r="P384" s="80">
        <v>152.03100000000001</v>
      </c>
      <c r="Q384" s="81">
        <v>562</v>
      </c>
      <c r="R384" s="80">
        <v>337.2</v>
      </c>
      <c r="S384" s="20">
        <v>9087.223</v>
      </c>
      <c r="T384" s="20">
        <v>9086.9670000000006</v>
      </c>
      <c r="U384" s="20">
        <v>9295.9429999999993</v>
      </c>
      <c r="V384" s="21">
        <v>9156.7109999999993</v>
      </c>
      <c r="W384" s="21">
        <v>1729.6369999999999</v>
      </c>
      <c r="X384" s="21">
        <v>1729.6369999999999</v>
      </c>
      <c r="Y384" s="21">
        <v>10886.348</v>
      </c>
      <c r="Z384" s="45">
        <v>1.22</v>
      </c>
      <c r="AA384" s="1">
        <v>11307.736999999999</v>
      </c>
      <c r="AB384" s="82">
        <v>8533700.5500000007</v>
      </c>
      <c r="AD384" s="75"/>
      <c r="AE384" s="21"/>
    </row>
    <row r="385" spans="1:31" x14ac:dyDescent="0.2">
      <c r="A385" s="38">
        <v>120484803</v>
      </c>
      <c r="B385" s="39" t="s">
        <v>437</v>
      </c>
      <c r="C385" s="39" t="s">
        <v>434</v>
      </c>
      <c r="D385" s="40">
        <v>94177</v>
      </c>
      <c r="E385" s="41">
        <v>11650</v>
      </c>
      <c r="F385" s="76">
        <v>0.7177</v>
      </c>
      <c r="G385" s="23">
        <v>1.2200000000000001E-2</v>
      </c>
      <c r="H385" s="77">
        <v>0</v>
      </c>
      <c r="I385" s="78">
        <v>9.6600000000000005E-2</v>
      </c>
      <c r="J385" s="78">
        <v>5.1700000000000003E-2</v>
      </c>
      <c r="K385" s="79">
        <v>295.40800000000002</v>
      </c>
      <c r="L385" s="79">
        <v>79.051000000000002</v>
      </c>
      <c r="M385" s="79">
        <v>0</v>
      </c>
      <c r="N385" s="79">
        <v>374.459</v>
      </c>
      <c r="O385" s="1">
        <v>201.46700000000001</v>
      </c>
      <c r="P385" s="80">
        <v>40.292999999999999</v>
      </c>
      <c r="Q385" s="81">
        <v>118</v>
      </c>
      <c r="R385" s="80">
        <v>70.8</v>
      </c>
      <c r="S385" s="20">
        <v>5096.7629999999999</v>
      </c>
      <c r="T385" s="20">
        <v>4953.0780000000004</v>
      </c>
      <c r="U385" s="20">
        <v>4972.9639999999999</v>
      </c>
      <c r="V385" s="21">
        <v>5007.6019999999999</v>
      </c>
      <c r="W385" s="21">
        <v>485.55200000000002</v>
      </c>
      <c r="X385" s="21">
        <v>485.55200000000002</v>
      </c>
      <c r="Y385" s="21">
        <v>5493.1540000000005</v>
      </c>
      <c r="Z385" s="45">
        <v>1.33</v>
      </c>
      <c r="AA385" s="1">
        <v>5243.4409999999998</v>
      </c>
      <c r="AB385" s="82">
        <v>3957109.66</v>
      </c>
      <c r="AD385" s="75"/>
      <c r="AE385" s="21"/>
    </row>
    <row r="386" spans="1:31" x14ac:dyDescent="0.2">
      <c r="A386" s="38">
        <v>120484903</v>
      </c>
      <c r="B386" s="39" t="s">
        <v>438</v>
      </c>
      <c r="C386" s="39" t="s">
        <v>434</v>
      </c>
      <c r="D386" s="40">
        <v>76180</v>
      </c>
      <c r="E386" s="41">
        <v>17249</v>
      </c>
      <c r="F386" s="76">
        <v>0.88719999999999999</v>
      </c>
      <c r="G386" s="23">
        <v>0.1812</v>
      </c>
      <c r="H386" s="77">
        <v>0</v>
      </c>
      <c r="I386" s="78">
        <v>0.16200000000000001</v>
      </c>
      <c r="J386" s="78">
        <v>0.1013</v>
      </c>
      <c r="K386" s="79">
        <v>550.53800000000001</v>
      </c>
      <c r="L386" s="79">
        <v>172.12799999999999</v>
      </c>
      <c r="M386" s="79">
        <v>0</v>
      </c>
      <c r="N386" s="79">
        <v>722.66600000000005</v>
      </c>
      <c r="O386" s="1">
        <v>307.928</v>
      </c>
      <c r="P386" s="80">
        <v>61.585999999999999</v>
      </c>
      <c r="Q386" s="81">
        <v>69</v>
      </c>
      <c r="R386" s="80">
        <v>41.4</v>
      </c>
      <c r="S386" s="20">
        <v>5663.9669999999996</v>
      </c>
      <c r="T386" s="20">
        <v>5649.0780000000004</v>
      </c>
      <c r="U386" s="20">
        <v>5730.4350000000004</v>
      </c>
      <c r="V386" s="21">
        <v>5681.16</v>
      </c>
      <c r="W386" s="21">
        <v>825.65200000000004</v>
      </c>
      <c r="X386" s="21">
        <v>825.65200000000004</v>
      </c>
      <c r="Y386" s="21">
        <v>6506.8119999999999</v>
      </c>
      <c r="Z386" s="45">
        <v>1.18</v>
      </c>
      <c r="AA386" s="1">
        <v>6811.9549999999999</v>
      </c>
      <c r="AB386" s="82">
        <v>5140832.7</v>
      </c>
      <c r="AD386" s="75"/>
      <c r="AE386" s="21"/>
    </row>
    <row r="387" spans="1:31" x14ac:dyDescent="0.2">
      <c r="A387" s="38">
        <v>120485603</v>
      </c>
      <c r="B387" s="39" t="s">
        <v>439</v>
      </c>
      <c r="C387" s="39" t="s">
        <v>434</v>
      </c>
      <c r="D387" s="40">
        <v>67432</v>
      </c>
      <c r="E387" s="41">
        <v>4997</v>
      </c>
      <c r="F387" s="76">
        <v>1.0023</v>
      </c>
      <c r="G387" s="23">
        <v>0.55549999999999999</v>
      </c>
      <c r="H387" s="77">
        <v>0</v>
      </c>
      <c r="I387" s="78">
        <v>0.123</v>
      </c>
      <c r="J387" s="78">
        <v>0.1018</v>
      </c>
      <c r="K387" s="79">
        <v>115.197</v>
      </c>
      <c r="L387" s="79">
        <v>47.670999999999999</v>
      </c>
      <c r="M387" s="79">
        <v>0</v>
      </c>
      <c r="N387" s="79">
        <v>162.86799999999999</v>
      </c>
      <c r="O387" s="1">
        <v>72.319999999999993</v>
      </c>
      <c r="P387" s="80">
        <v>14.464</v>
      </c>
      <c r="Q387" s="81">
        <v>30</v>
      </c>
      <c r="R387" s="80">
        <v>18</v>
      </c>
      <c r="S387" s="20">
        <v>1560.934</v>
      </c>
      <c r="T387" s="20">
        <v>1573.472</v>
      </c>
      <c r="U387" s="20">
        <v>1587.682</v>
      </c>
      <c r="V387" s="21">
        <v>1574.029</v>
      </c>
      <c r="W387" s="21">
        <v>195.33199999999999</v>
      </c>
      <c r="X387" s="21">
        <v>195.33199999999999</v>
      </c>
      <c r="Y387" s="21">
        <v>1769.3610000000001</v>
      </c>
      <c r="Z387" s="45">
        <v>1.1499999999999999</v>
      </c>
      <c r="AA387" s="1">
        <v>2039.4449999999999</v>
      </c>
      <c r="AB387" s="82">
        <v>1539124.31</v>
      </c>
      <c r="AD387" s="75"/>
      <c r="AE387" s="21"/>
    </row>
    <row r="388" spans="1:31" x14ac:dyDescent="0.2">
      <c r="A388" s="38">
        <v>120486003</v>
      </c>
      <c r="B388" s="39" t="s">
        <v>440</v>
      </c>
      <c r="C388" s="39" t="s">
        <v>434</v>
      </c>
      <c r="D388" s="40">
        <v>85348</v>
      </c>
      <c r="E388" s="41">
        <v>6477</v>
      </c>
      <c r="F388" s="76">
        <v>0.79190000000000005</v>
      </c>
      <c r="G388" s="23">
        <v>0.35830000000000001</v>
      </c>
      <c r="H388" s="77">
        <v>0</v>
      </c>
      <c r="I388" s="78">
        <v>6.9800000000000001E-2</v>
      </c>
      <c r="J388" s="78">
        <v>0.1099</v>
      </c>
      <c r="K388" s="79">
        <v>89.215000000000003</v>
      </c>
      <c r="L388" s="79">
        <v>70.233999999999995</v>
      </c>
      <c r="M388" s="79">
        <v>0</v>
      </c>
      <c r="N388" s="79">
        <v>159.44900000000001</v>
      </c>
      <c r="O388" s="1">
        <v>149.559</v>
      </c>
      <c r="P388" s="80">
        <v>29.911999999999999</v>
      </c>
      <c r="Q388" s="81">
        <v>47</v>
      </c>
      <c r="R388" s="80">
        <v>28.2</v>
      </c>
      <c r="S388" s="20">
        <v>2130.2449999999999</v>
      </c>
      <c r="T388" s="20">
        <v>2113.8809999999999</v>
      </c>
      <c r="U388" s="20">
        <v>2247.8440000000001</v>
      </c>
      <c r="V388" s="21">
        <v>2163.9899999999998</v>
      </c>
      <c r="W388" s="21">
        <v>217.56100000000001</v>
      </c>
      <c r="X388" s="21">
        <v>217.56100000000001</v>
      </c>
      <c r="Y388" s="21">
        <v>2381.5509999999999</v>
      </c>
      <c r="Z388" s="45">
        <v>1.07</v>
      </c>
      <c r="AA388" s="1">
        <v>2017.9670000000001</v>
      </c>
      <c r="AB388" s="82">
        <v>1522915.34</v>
      </c>
      <c r="AD388" s="75"/>
      <c r="AE388" s="21"/>
    </row>
    <row r="389" spans="1:31" x14ac:dyDescent="0.2">
      <c r="A389" s="38">
        <v>120488603</v>
      </c>
      <c r="B389" s="39" t="s">
        <v>441</v>
      </c>
      <c r="C389" s="39" t="s">
        <v>434</v>
      </c>
      <c r="D389" s="40">
        <v>82845</v>
      </c>
      <c r="E389" s="41">
        <v>6040</v>
      </c>
      <c r="F389" s="76">
        <v>0.81579999999999997</v>
      </c>
      <c r="G389" s="23">
        <v>0.1777</v>
      </c>
      <c r="H389" s="77">
        <v>0</v>
      </c>
      <c r="I389" s="78">
        <v>8.7400000000000005E-2</v>
      </c>
      <c r="J389" s="78">
        <v>4.5900000000000003E-2</v>
      </c>
      <c r="K389" s="79">
        <v>123.497</v>
      </c>
      <c r="L389" s="79">
        <v>32.429000000000002</v>
      </c>
      <c r="M389" s="79">
        <v>0</v>
      </c>
      <c r="N389" s="79">
        <v>155.92599999999999</v>
      </c>
      <c r="O389" s="1">
        <v>126.449</v>
      </c>
      <c r="P389" s="80">
        <v>25.29</v>
      </c>
      <c r="Q389" s="81">
        <v>133</v>
      </c>
      <c r="R389" s="80">
        <v>79.8</v>
      </c>
      <c r="S389" s="20">
        <v>2355.0219999999999</v>
      </c>
      <c r="T389" s="20">
        <v>2328.9180000000001</v>
      </c>
      <c r="U389" s="20">
        <v>2398.7289999999998</v>
      </c>
      <c r="V389" s="21">
        <v>2360.89</v>
      </c>
      <c r="W389" s="21">
        <v>261.01600000000002</v>
      </c>
      <c r="X389" s="21">
        <v>261.01600000000002</v>
      </c>
      <c r="Y389" s="21">
        <v>2621.9059999999999</v>
      </c>
      <c r="Z389" s="45">
        <v>1.17</v>
      </c>
      <c r="AA389" s="1">
        <v>2502.5729999999999</v>
      </c>
      <c r="AB389" s="82">
        <v>1888636.83</v>
      </c>
      <c r="AD389" s="75"/>
      <c r="AE389" s="21"/>
    </row>
    <row r="390" spans="1:31" x14ac:dyDescent="0.2">
      <c r="A390" s="38">
        <v>116493503</v>
      </c>
      <c r="B390" s="39" t="s">
        <v>355</v>
      </c>
      <c r="C390" s="39" t="s">
        <v>356</v>
      </c>
      <c r="D390" s="40">
        <v>61900</v>
      </c>
      <c r="E390" s="41">
        <v>3502</v>
      </c>
      <c r="F390" s="76">
        <v>1.0919000000000001</v>
      </c>
      <c r="G390" s="23">
        <v>0.86109999999999998</v>
      </c>
      <c r="H390" s="77">
        <v>103.889</v>
      </c>
      <c r="I390" s="78">
        <v>0.10580000000000001</v>
      </c>
      <c r="J390" s="78">
        <v>0.2203</v>
      </c>
      <c r="K390" s="79">
        <v>70.215999999999994</v>
      </c>
      <c r="L390" s="79">
        <v>73.102999999999994</v>
      </c>
      <c r="M390" s="79">
        <v>0</v>
      </c>
      <c r="N390" s="79">
        <v>143.31899999999999</v>
      </c>
      <c r="O390" s="1">
        <v>67.759</v>
      </c>
      <c r="P390" s="80">
        <v>13.552</v>
      </c>
      <c r="Q390" s="81">
        <v>0</v>
      </c>
      <c r="R390" s="80">
        <v>0</v>
      </c>
      <c r="S390" s="20">
        <v>1106.115</v>
      </c>
      <c r="T390" s="20">
        <v>1117.5409999999999</v>
      </c>
      <c r="U390" s="20">
        <v>1149.018</v>
      </c>
      <c r="V390" s="21">
        <v>1124.2249999999999</v>
      </c>
      <c r="W390" s="21">
        <v>156.87100000000001</v>
      </c>
      <c r="X390" s="21">
        <v>260.76</v>
      </c>
      <c r="Y390" s="21">
        <v>1384.9849999999999</v>
      </c>
      <c r="Z390" s="45">
        <v>1.04</v>
      </c>
      <c r="AA390" s="1">
        <v>1572.7560000000001</v>
      </c>
      <c r="AB390" s="82">
        <v>1186924.3799999999</v>
      </c>
      <c r="AD390" s="75"/>
      <c r="AE390" s="21"/>
    </row>
    <row r="391" spans="1:31" x14ac:dyDescent="0.2">
      <c r="A391" s="38">
        <v>116495003</v>
      </c>
      <c r="B391" s="39" t="s">
        <v>357</v>
      </c>
      <c r="C391" s="39" t="s">
        <v>356</v>
      </c>
      <c r="D391" s="40">
        <v>54232</v>
      </c>
      <c r="E391" s="41">
        <v>6663</v>
      </c>
      <c r="F391" s="76">
        <v>1.2463</v>
      </c>
      <c r="G391" s="23">
        <v>0.69810000000000005</v>
      </c>
      <c r="H391" s="77">
        <v>0</v>
      </c>
      <c r="I391" s="78">
        <v>0.13139999999999999</v>
      </c>
      <c r="J391" s="78">
        <v>0.1038</v>
      </c>
      <c r="K391" s="79">
        <v>153.672</v>
      </c>
      <c r="L391" s="79">
        <v>60.697000000000003</v>
      </c>
      <c r="M391" s="79">
        <v>0</v>
      </c>
      <c r="N391" s="79">
        <v>214.369</v>
      </c>
      <c r="O391" s="1">
        <v>50.033999999999992</v>
      </c>
      <c r="P391" s="80">
        <v>10.007</v>
      </c>
      <c r="Q391" s="81">
        <v>79</v>
      </c>
      <c r="R391" s="80">
        <v>47.4</v>
      </c>
      <c r="S391" s="20">
        <v>1949.165</v>
      </c>
      <c r="T391" s="20">
        <v>2005.9839999999999</v>
      </c>
      <c r="U391" s="20">
        <v>2039.018</v>
      </c>
      <c r="V391" s="21">
        <v>1998.056</v>
      </c>
      <c r="W391" s="21">
        <v>271.77600000000001</v>
      </c>
      <c r="X391" s="21">
        <v>271.77600000000001</v>
      </c>
      <c r="Y391" s="21">
        <v>2269.8319999999999</v>
      </c>
      <c r="Z391" s="45">
        <v>1.05</v>
      </c>
      <c r="AA391" s="1">
        <v>2970.3359999999998</v>
      </c>
      <c r="AB391" s="82">
        <v>2241647.29</v>
      </c>
      <c r="AD391" s="75"/>
      <c r="AE391" s="21"/>
    </row>
    <row r="392" spans="1:31" x14ac:dyDescent="0.2">
      <c r="A392" s="38">
        <v>116495103</v>
      </c>
      <c r="B392" s="39" t="s">
        <v>358</v>
      </c>
      <c r="C392" s="39" t="s">
        <v>356</v>
      </c>
      <c r="D392" s="40">
        <v>44492</v>
      </c>
      <c r="E392" s="41">
        <v>5308</v>
      </c>
      <c r="F392" s="76">
        <v>1.5190999999999999</v>
      </c>
      <c r="G392" s="23">
        <v>0.51449999999999996</v>
      </c>
      <c r="H392" s="77">
        <v>0</v>
      </c>
      <c r="I392" s="78">
        <v>0.2253</v>
      </c>
      <c r="J392" s="78">
        <v>0.25019999999999998</v>
      </c>
      <c r="K392" s="79">
        <v>209.48</v>
      </c>
      <c r="L392" s="79">
        <v>116.316</v>
      </c>
      <c r="M392" s="79">
        <v>0</v>
      </c>
      <c r="N392" s="79">
        <v>325.79599999999999</v>
      </c>
      <c r="O392" s="1">
        <v>74.070000000000007</v>
      </c>
      <c r="P392" s="80">
        <v>14.814</v>
      </c>
      <c r="Q392" s="81">
        <v>18</v>
      </c>
      <c r="R392" s="80">
        <v>10.8</v>
      </c>
      <c r="S392" s="20">
        <v>1549.6379999999999</v>
      </c>
      <c r="T392" s="20">
        <v>1529.646</v>
      </c>
      <c r="U392" s="20">
        <v>1554.212</v>
      </c>
      <c r="V392" s="21">
        <v>1544.499</v>
      </c>
      <c r="W392" s="21">
        <v>351.41</v>
      </c>
      <c r="X392" s="21">
        <v>351.41</v>
      </c>
      <c r="Y392" s="21">
        <v>1895.9090000000001</v>
      </c>
      <c r="Z392" s="45">
        <v>1.1000000000000001</v>
      </c>
      <c r="AA392" s="1">
        <v>3168.0830000000001</v>
      </c>
      <c r="AB392" s="82">
        <v>2390882.6</v>
      </c>
      <c r="AD392" s="75"/>
      <c r="AE392" s="21"/>
    </row>
    <row r="393" spans="1:31" x14ac:dyDescent="0.2">
      <c r="A393" s="38">
        <v>116496503</v>
      </c>
      <c r="B393" s="39" t="s">
        <v>359</v>
      </c>
      <c r="C393" s="39" t="s">
        <v>356</v>
      </c>
      <c r="D393" s="40">
        <v>41924</v>
      </c>
      <c r="E393" s="41">
        <v>7751</v>
      </c>
      <c r="F393" s="76">
        <v>1.6121000000000001</v>
      </c>
      <c r="G393" s="23">
        <v>0.61080000000000001</v>
      </c>
      <c r="H393" s="77">
        <v>0</v>
      </c>
      <c r="I393" s="78">
        <v>0.2127</v>
      </c>
      <c r="J393" s="78">
        <v>0.2727</v>
      </c>
      <c r="K393" s="79">
        <v>305.36099999999999</v>
      </c>
      <c r="L393" s="79">
        <v>195.75</v>
      </c>
      <c r="M393" s="79">
        <v>0</v>
      </c>
      <c r="N393" s="79">
        <v>501.11099999999999</v>
      </c>
      <c r="O393" s="1">
        <v>154.65600000000001</v>
      </c>
      <c r="P393" s="80">
        <v>30.931000000000001</v>
      </c>
      <c r="Q393" s="81">
        <v>35</v>
      </c>
      <c r="R393" s="80">
        <v>21</v>
      </c>
      <c r="S393" s="20">
        <v>2392.7350000000001</v>
      </c>
      <c r="T393" s="20">
        <v>2339.0410000000002</v>
      </c>
      <c r="U393" s="20">
        <v>2327.067</v>
      </c>
      <c r="V393" s="21">
        <v>2352.9479999999999</v>
      </c>
      <c r="W393" s="21">
        <v>553.04200000000003</v>
      </c>
      <c r="X393" s="21">
        <v>553.04200000000003</v>
      </c>
      <c r="Y393" s="21">
        <v>2905.99</v>
      </c>
      <c r="Z393" s="45">
        <v>1.01</v>
      </c>
      <c r="AA393" s="1">
        <v>4731.5940000000001</v>
      </c>
      <c r="AB393" s="82">
        <v>3570829.98</v>
      </c>
      <c r="AD393" s="75"/>
      <c r="AE393" s="21"/>
    </row>
    <row r="394" spans="1:31" x14ac:dyDescent="0.2">
      <c r="A394" s="38">
        <v>116496603</v>
      </c>
      <c r="B394" s="39" t="s">
        <v>360</v>
      </c>
      <c r="C394" s="39" t="s">
        <v>356</v>
      </c>
      <c r="D394" s="40">
        <v>51986</v>
      </c>
      <c r="E394" s="41">
        <v>9230</v>
      </c>
      <c r="F394" s="76">
        <v>1.3001</v>
      </c>
      <c r="G394" s="23">
        <v>0.52300000000000002</v>
      </c>
      <c r="H394" s="77">
        <v>0</v>
      </c>
      <c r="I394" s="78">
        <v>0.153</v>
      </c>
      <c r="J394" s="78">
        <v>0.2772</v>
      </c>
      <c r="K394" s="79">
        <v>276.76100000000002</v>
      </c>
      <c r="L394" s="79">
        <v>250.71299999999999</v>
      </c>
      <c r="M394" s="79">
        <v>0</v>
      </c>
      <c r="N394" s="79">
        <v>527.47400000000005</v>
      </c>
      <c r="O394" s="1">
        <v>139.929</v>
      </c>
      <c r="P394" s="80">
        <v>27.986000000000001</v>
      </c>
      <c r="Q394" s="81">
        <v>122</v>
      </c>
      <c r="R394" s="80">
        <v>73.2</v>
      </c>
      <c r="S394" s="20">
        <v>3014.8220000000001</v>
      </c>
      <c r="T394" s="20">
        <v>3032.5859999999998</v>
      </c>
      <c r="U394" s="20">
        <v>3047.047</v>
      </c>
      <c r="V394" s="21">
        <v>3031.4850000000001</v>
      </c>
      <c r="W394" s="21">
        <v>628.66</v>
      </c>
      <c r="X394" s="21">
        <v>628.66</v>
      </c>
      <c r="Y394" s="21">
        <v>3660.145</v>
      </c>
      <c r="Z394" s="45">
        <v>1.3</v>
      </c>
      <c r="AA394" s="1">
        <v>6186.1210000000001</v>
      </c>
      <c r="AB394" s="82">
        <v>4668529.54</v>
      </c>
      <c r="AD394" s="75"/>
      <c r="AE394" s="21"/>
    </row>
    <row r="395" spans="1:31" x14ac:dyDescent="0.2">
      <c r="A395" s="38">
        <v>116498003</v>
      </c>
      <c r="B395" s="39" t="s">
        <v>361</v>
      </c>
      <c r="C395" s="39" t="s">
        <v>356</v>
      </c>
      <c r="D395" s="40">
        <v>56705</v>
      </c>
      <c r="E395" s="41">
        <v>4856</v>
      </c>
      <c r="F395" s="76">
        <v>1.1919</v>
      </c>
      <c r="G395" s="23">
        <v>0.7964</v>
      </c>
      <c r="H395" s="77">
        <v>37.444000000000003</v>
      </c>
      <c r="I395" s="78">
        <v>9.7500000000000003E-2</v>
      </c>
      <c r="J395" s="78">
        <v>0.16250000000000001</v>
      </c>
      <c r="K395" s="79">
        <v>87.358999999999995</v>
      </c>
      <c r="L395" s="79">
        <v>72.799000000000007</v>
      </c>
      <c r="M395" s="79">
        <v>0</v>
      </c>
      <c r="N395" s="79">
        <v>160.15799999999999</v>
      </c>
      <c r="O395" s="1">
        <v>56.702000000000005</v>
      </c>
      <c r="P395" s="80">
        <v>11.34</v>
      </c>
      <c r="Q395" s="81">
        <v>4</v>
      </c>
      <c r="R395" s="80">
        <v>2.4</v>
      </c>
      <c r="S395" s="20">
        <v>1493.3219999999999</v>
      </c>
      <c r="T395" s="20">
        <v>1470.693</v>
      </c>
      <c r="U395" s="20">
        <v>1527.914</v>
      </c>
      <c r="V395" s="21">
        <v>1497.31</v>
      </c>
      <c r="W395" s="21">
        <v>173.898</v>
      </c>
      <c r="X395" s="21">
        <v>211.34200000000001</v>
      </c>
      <c r="Y395" s="21">
        <v>1708.652</v>
      </c>
      <c r="Z395" s="45">
        <v>1</v>
      </c>
      <c r="AA395" s="1">
        <v>2036.5419999999999</v>
      </c>
      <c r="AB395" s="82">
        <v>1536933.48</v>
      </c>
      <c r="AD395" s="75"/>
      <c r="AE395" s="21"/>
    </row>
    <row r="396" spans="1:31" x14ac:dyDescent="0.2">
      <c r="A396" s="38">
        <v>115503004</v>
      </c>
      <c r="B396" s="39" t="s">
        <v>340</v>
      </c>
      <c r="C396" s="39" t="s">
        <v>341</v>
      </c>
      <c r="D396" s="40">
        <v>71746</v>
      </c>
      <c r="E396" s="41">
        <v>2099</v>
      </c>
      <c r="F396" s="76">
        <v>0.94199999999999995</v>
      </c>
      <c r="G396" s="23">
        <v>0.88500000000000001</v>
      </c>
      <c r="H396" s="77">
        <v>92.62</v>
      </c>
      <c r="I396" s="78">
        <v>9.1800000000000007E-2</v>
      </c>
      <c r="J396" s="78">
        <v>0.21329999999999999</v>
      </c>
      <c r="K396" s="79">
        <v>44.06</v>
      </c>
      <c r="L396" s="79">
        <v>51.186999999999998</v>
      </c>
      <c r="M396" s="79">
        <v>0</v>
      </c>
      <c r="N396" s="79">
        <v>95.247</v>
      </c>
      <c r="O396" s="1">
        <v>31.667999999999999</v>
      </c>
      <c r="P396" s="80">
        <v>6.3339999999999996</v>
      </c>
      <c r="Q396" s="81">
        <v>3</v>
      </c>
      <c r="R396" s="80">
        <v>1.8</v>
      </c>
      <c r="S396" s="20">
        <v>799.92499999999995</v>
      </c>
      <c r="T396" s="20">
        <v>794.10799999999995</v>
      </c>
      <c r="U396" s="20">
        <v>799.44600000000003</v>
      </c>
      <c r="V396" s="21">
        <v>797.82600000000002</v>
      </c>
      <c r="W396" s="21">
        <v>103.381</v>
      </c>
      <c r="X396" s="21">
        <v>196.001</v>
      </c>
      <c r="Y396" s="21">
        <v>993.827</v>
      </c>
      <c r="Z396" s="45">
        <v>1.17</v>
      </c>
      <c r="AA396" s="1">
        <v>1095.336</v>
      </c>
      <c r="AB396" s="82">
        <v>826626</v>
      </c>
      <c r="AD396" s="75"/>
      <c r="AE396" s="21"/>
    </row>
    <row r="397" spans="1:31" x14ac:dyDescent="0.2">
      <c r="A397" s="38">
        <v>115504003</v>
      </c>
      <c r="B397" s="39" t="s">
        <v>342</v>
      </c>
      <c r="C397" s="39" t="s">
        <v>341</v>
      </c>
      <c r="D397" s="40">
        <v>72614</v>
      </c>
      <c r="E397" s="41">
        <v>2923</v>
      </c>
      <c r="F397" s="76">
        <v>0.93079999999999996</v>
      </c>
      <c r="G397" s="23">
        <v>0.82520000000000004</v>
      </c>
      <c r="H397" s="77">
        <v>59.259</v>
      </c>
      <c r="I397" s="78">
        <v>0.15179999999999999</v>
      </c>
      <c r="J397" s="78">
        <v>0.12770000000000001</v>
      </c>
      <c r="K397" s="79">
        <v>97.277000000000001</v>
      </c>
      <c r="L397" s="79">
        <v>40.917000000000002</v>
      </c>
      <c r="M397" s="79">
        <v>0</v>
      </c>
      <c r="N397" s="79">
        <v>138.19399999999999</v>
      </c>
      <c r="O397" s="1">
        <v>81.86</v>
      </c>
      <c r="P397" s="80">
        <v>16.372</v>
      </c>
      <c r="Q397" s="81">
        <v>0</v>
      </c>
      <c r="R397" s="80">
        <v>0</v>
      </c>
      <c r="S397" s="20">
        <v>1068.0429999999999</v>
      </c>
      <c r="T397" s="20">
        <v>1049.913</v>
      </c>
      <c r="U397" s="20">
        <v>1081.653</v>
      </c>
      <c r="V397" s="21">
        <v>1066.5360000000001</v>
      </c>
      <c r="W397" s="21">
        <v>154.566</v>
      </c>
      <c r="X397" s="21">
        <v>213.82499999999999</v>
      </c>
      <c r="Y397" s="21">
        <v>1280.3610000000001</v>
      </c>
      <c r="Z397" s="45">
        <v>1.1000000000000001</v>
      </c>
      <c r="AA397" s="1">
        <v>1310.9359999999999</v>
      </c>
      <c r="AB397" s="82">
        <v>989334.58</v>
      </c>
      <c r="AD397" s="75"/>
      <c r="AE397" s="21"/>
    </row>
    <row r="398" spans="1:31" x14ac:dyDescent="0.2">
      <c r="A398" s="38">
        <v>115506003</v>
      </c>
      <c r="B398" s="39" t="s">
        <v>343</v>
      </c>
      <c r="C398" s="39" t="s">
        <v>341</v>
      </c>
      <c r="D398" s="40">
        <v>77937</v>
      </c>
      <c r="E398" s="41">
        <v>5953</v>
      </c>
      <c r="F398" s="76">
        <v>0.86719999999999997</v>
      </c>
      <c r="G398" s="23">
        <v>0.72109999999999996</v>
      </c>
      <c r="H398" s="77">
        <v>0</v>
      </c>
      <c r="I398" s="78">
        <v>0.1076</v>
      </c>
      <c r="J398" s="78">
        <v>0.20150000000000001</v>
      </c>
      <c r="K398" s="79">
        <v>123.57899999999999</v>
      </c>
      <c r="L398" s="79">
        <v>115.711</v>
      </c>
      <c r="M398" s="79">
        <v>0</v>
      </c>
      <c r="N398" s="79">
        <v>239.29</v>
      </c>
      <c r="O398" s="1">
        <v>182.93299999999999</v>
      </c>
      <c r="P398" s="80">
        <v>36.587000000000003</v>
      </c>
      <c r="Q398" s="81">
        <v>16</v>
      </c>
      <c r="R398" s="80">
        <v>9.6</v>
      </c>
      <c r="S398" s="20">
        <v>1914.1679999999999</v>
      </c>
      <c r="T398" s="20">
        <v>1861.278</v>
      </c>
      <c r="U398" s="20">
        <v>1901.1859999999999</v>
      </c>
      <c r="V398" s="21">
        <v>1892.211</v>
      </c>
      <c r="W398" s="21">
        <v>285.47699999999998</v>
      </c>
      <c r="X398" s="21">
        <v>285.47699999999998</v>
      </c>
      <c r="Y398" s="21">
        <v>2177.6880000000001</v>
      </c>
      <c r="Z398" s="45">
        <v>0.82</v>
      </c>
      <c r="AA398" s="1">
        <v>1548.5630000000001</v>
      </c>
      <c r="AB398" s="82">
        <v>1168666.46</v>
      </c>
      <c r="AD398" s="75"/>
      <c r="AE398" s="21"/>
    </row>
    <row r="399" spans="1:31" x14ac:dyDescent="0.2">
      <c r="A399" s="38">
        <v>115508003</v>
      </c>
      <c r="B399" s="39" t="s">
        <v>344</v>
      </c>
      <c r="C399" s="39" t="s">
        <v>341</v>
      </c>
      <c r="D399" s="40">
        <v>69013</v>
      </c>
      <c r="E399" s="41">
        <v>7112</v>
      </c>
      <c r="F399" s="76">
        <v>0.97929999999999995</v>
      </c>
      <c r="G399" s="23">
        <v>0.74850000000000005</v>
      </c>
      <c r="H399" s="77">
        <v>0</v>
      </c>
      <c r="I399" s="78">
        <v>8.2799999999999999E-2</v>
      </c>
      <c r="J399" s="78">
        <v>0.1925</v>
      </c>
      <c r="K399" s="79">
        <v>117.607</v>
      </c>
      <c r="L399" s="79">
        <v>136.71100000000001</v>
      </c>
      <c r="M399" s="79">
        <v>0</v>
      </c>
      <c r="N399" s="79">
        <v>254.31800000000001</v>
      </c>
      <c r="O399" s="1">
        <v>260.01</v>
      </c>
      <c r="P399" s="80">
        <v>52.002000000000002</v>
      </c>
      <c r="Q399" s="81">
        <v>10</v>
      </c>
      <c r="R399" s="80">
        <v>6</v>
      </c>
      <c r="S399" s="20">
        <v>2367.2930000000001</v>
      </c>
      <c r="T399" s="20">
        <v>2358.1210000000001</v>
      </c>
      <c r="U399" s="20">
        <v>2394.8510000000001</v>
      </c>
      <c r="V399" s="21">
        <v>2373.422</v>
      </c>
      <c r="W399" s="21">
        <v>312.32</v>
      </c>
      <c r="X399" s="21">
        <v>312.32</v>
      </c>
      <c r="Y399" s="21">
        <v>2685.7420000000002</v>
      </c>
      <c r="Z399" s="45">
        <v>0.95</v>
      </c>
      <c r="AA399" s="1">
        <v>2498.64</v>
      </c>
      <c r="AB399" s="82">
        <v>1885668.68</v>
      </c>
      <c r="AD399" s="75"/>
      <c r="AE399" s="21"/>
    </row>
    <row r="400" spans="1:31" x14ac:dyDescent="0.2">
      <c r="A400" s="38">
        <v>126515001</v>
      </c>
      <c r="B400" s="39" t="s">
        <v>526</v>
      </c>
      <c r="C400" s="39" t="s">
        <v>527</v>
      </c>
      <c r="D400" s="40">
        <v>52649</v>
      </c>
      <c r="E400" s="41">
        <v>646608</v>
      </c>
      <c r="F400" s="76">
        <v>1.2837000000000001</v>
      </c>
      <c r="G400" s="23">
        <v>-24.458300000000001</v>
      </c>
      <c r="H400" s="77">
        <v>0</v>
      </c>
      <c r="I400" s="78">
        <v>0.3342</v>
      </c>
      <c r="J400" s="78">
        <v>0.2215</v>
      </c>
      <c r="K400" s="79">
        <v>39646.173999999999</v>
      </c>
      <c r="L400" s="79">
        <v>13138.281999999999</v>
      </c>
      <c r="M400" s="79">
        <v>19823.087</v>
      </c>
      <c r="N400" s="79">
        <v>72607.543000000005</v>
      </c>
      <c r="O400" s="1">
        <v>80310.613000000012</v>
      </c>
      <c r="P400" s="80">
        <v>16062.123</v>
      </c>
      <c r="Q400" s="81">
        <v>25532</v>
      </c>
      <c r="R400" s="80">
        <v>15319.2</v>
      </c>
      <c r="S400" s="20">
        <v>197716.80799999999</v>
      </c>
      <c r="T400" s="20">
        <v>201624.261</v>
      </c>
      <c r="U400" s="20">
        <v>204498.00099999999</v>
      </c>
      <c r="V400" s="21">
        <v>201279.69</v>
      </c>
      <c r="W400" s="21">
        <v>103988.86599999999</v>
      </c>
      <c r="X400" s="21">
        <v>103988.86599999999</v>
      </c>
      <c r="Y400" s="21">
        <v>305268.55599999998</v>
      </c>
      <c r="Z400" s="45">
        <v>1.28</v>
      </c>
      <c r="AA400" s="1">
        <v>501597.75400000002</v>
      </c>
      <c r="AB400" s="82">
        <v>378544799.01999998</v>
      </c>
      <c r="AD400" s="75"/>
      <c r="AE400" s="21"/>
    </row>
    <row r="401" spans="1:31" x14ac:dyDescent="0.2">
      <c r="A401" s="38">
        <v>120522003</v>
      </c>
      <c r="B401" s="39" t="s">
        <v>442</v>
      </c>
      <c r="C401" s="39" t="s">
        <v>443</v>
      </c>
      <c r="D401" s="40">
        <v>78099</v>
      </c>
      <c r="E401" s="41">
        <v>11736</v>
      </c>
      <c r="F401" s="76">
        <v>0.86539999999999995</v>
      </c>
      <c r="G401" s="23">
        <v>0.4854</v>
      </c>
      <c r="H401" s="77">
        <v>0</v>
      </c>
      <c r="I401" s="78">
        <v>0.13669999999999999</v>
      </c>
      <c r="J401" s="78">
        <v>0.1162</v>
      </c>
      <c r="K401" s="79">
        <v>361.72800000000001</v>
      </c>
      <c r="L401" s="79">
        <v>153.74100000000001</v>
      </c>
      <c r="M401" s="79">
        <v>0</v>
      </c>
      <c r="N401" s="79">
        <v>515.46900000000005</v>
      </c>
      <c r="O401" s="1">
        <v>123.27599999999998</v>
      </c>
      <c r="P401" s="80">
        <v>24.655000000000001</v>
      </c>
      <c r="Q401" s="81">
        <v>33</v>
      </c>
      <c r="R401" s="80">
        <v>19.8</v>
      </c>
      <c r="S401" s="20">
        <v>4410.241</v>
      </c>
      <c r="T401" s="20">
        <v>4394.6940000000004</v>
      </c>
      <c r="U401" s="20">
        <v>4476.8810000000003</v>
      </c>
      <c r="V401" s="21">
        <v>4427.2719999999999</v>
      </c>
      <c r="W401" s="21">
        <v>559.92399999999998</v>
      </c>
      <c r="X401" s="21">
        <v>559.92399999999998</v>
      </c>
      <c r="Y401" s="21">
        <v>4987.1959999999999</v>
      </c>
      <c r="Z401" s="45">
        <v>1.07</v>
      </c>
      <c r="AA401" s="1">
        <v>4618.0339999999997</v>
      </c>
      <c r="AB401" s="82">
        <v>3485128.75</v>
      </c>
      <c r="AD401" s="75"/>
      <c r="AE401" s="21"/>
    </row>
    <row r="402" spans="1:31" x14ac:dyDescent="0.2">
      <c r="A402" s="38">
        <v>119648303</v>
      </c>
      <c r="B402" s="39" t="s">
        <v>423</v>
      </c>
      <c r="C402" s="39" t="s">
        <v>443</v>
      </c>
      <c r="D402" s="40">
        <v>59888</v>
      </c>
      <c r="E402" s="41">
        <v>10621</v>
      </c>
      <c r="F402" s="76">
        <v>1.1286</v>
      </c>
      <c r="G402" s="23">
        <v>0.69220000000000004</v>
      </c>
      <c r="H402" s="77">
        <v>0</v>
      </c>
      <c r="I402" s="78">
        <v>0.1464</v>
      </c>
      <c r="J402" s="78">
        <v>0.15010000000000001</v>
      </c>
      <c r="K402" s="79">
        <v>249.71199999999999</v>
      </c>
      <c r="L402" s="79">
        <v>128.012</v>
      </c>
      <c r="M402" s="79">
        <v>0</v>
      </c>
      <c r="N402" s="79">
        <v>377.72399999999999</v>
      </c>
      <c r="O402" s="1">
        <v>90.802999999999997</v>
      </c>
      <c r="P402" s="80">
        <v>18.161000000000001</v>
      </c>
      <c r="Q402" s="81">
        <v>14</v>
      </c>
      <c r="R402" s="80">
        <v>8.4</v>
      </c>
      <c r="S402" s="20">
        <v>2842.808</v>
      </c>
      <c r="T402" s="20">
        <v>2949.2240000000002</v>
      </c>
      <c r="U402" s="20">
        <v>2982.4749999999999</v>
      </c>
      <c r="V402" s="21">
        <v>2924.8359999999998</v>
      </c>
      <c r="W402" s="21">
        <v>404.28500000000003</v>
      </c>
      <c r="X402" s="21">
        <v>404.28500000000003</v>
      </c>
      <c r="Y402" s="21">
        <v>3329.1210000000001</v>
      </c>
      <c r="Z402" s="45">
        <v>1.22</v>
      </c>
      <c r="AA402" s="1">
        <v>4583.84</v>
      </c>
      <c r="AB402" s="82">
        <v>3459323.29</v>
      </c>
      <c r="AD402" s="75"/>
      <c r="AE402" s="21"/>
    </row>
    <row r="403" spans="1:31" x14ac:dyDescent="0.2">
      <c r="A403" s="38">
        <v>109530304</v>
      </c>
      <c r="B403" s="39" t="s">
        <v>215</v>
      </c>
      <c r="C403" s="39" t="s">
        <v>216</v>
      </c>
      <c r="D403" s="40">
        <v>47039</v>
      </c>
      <c r="E403" s="41">
        <v>463</v>
      </c>
      <c r="F403" s="76">
        <v>1.4368000000000001</v>
      </c>
      <c r="G403" s="23">
        <v>0.98240000000000005</v>
      </c>
      <c r="H403" s="77">
        <v>34.616999999999997</v>
      </c>
      <c r="I403" s="78">
        <v>0.14349999999999999</v>
      </c>
      <c r="J403" s="78">
        <v>0.2392</v>
      </c>
      <c r="K403" s="79">
        <v>13.054</v>
      </c>
      <c r="L403" s="79">
        <v>10.88</v>
      </c>
      <c r="M403" s="79">
        <v>0</v>
      </c>
      <c r="N403" s="79">
        <v>23.934000000000001</v>
      </c>
      <c r="O403" s="1">
        <v>2</v>
      </c>
      <c r="P403" s="80">
        <v>0.4</v>
      </c>
      <c r="Q403" s="81">
        <v>1</v>
      </c>
      <c r="R403" s="80">
        <v>0.6</v>
      </c>
      <c r="S403" s="20">
        <v>151.61500000000001</v>
      </c>
      <c r="T403" s="20">
        <v>160.76599999999999</v>
      </c>
      <c r="U403" s="20">
        <v>156.18700000000001</v>
      </c>
      <c r="V403" s="21">
        <v>156.18899999999999</v>
      </c>
      <c r="W403" s="21">
        <v>24.934000000000001</v>
      </c>
      <c r="X403" s="21">
        <v>59.551000000000002</v>
      </c>
      <c r="Y403" s="21">
        <v>215.74</v>
      </c>
      <c r="Z403" s="45">
        <v>1.41</v>
      </c>
      <c r="AA403" s="1">
        <v>437.065</v>
      </c>
      <c r="AB403" s="82">
        <v>329843.34999999998</v>
      </c>
      <c r="AD403" s="75"/>
      <c r="AE403" s="21"/>
    </row>
    <row r="404" spans="1:31" x14ac:dyDescent="0.2">
      <c r="A404" s="38">
        <v>109531304</v>
      </c>
      <c r="B404" s="39" t="s">
        <v>217</v>
      </c>
      <c r="C404" s="39" t="s">
        <v>216</v>
      </c>
      <c r="D404" s="40">
        <v>55682</v>
      </c>
      <c r="E404" s="41">
        <v>2228</v>
      </c>
      <c r="F404" s="76">
        <v>1.2138</v>
      </c>
      <c r="G404" s="23">
        <v>0.91420000000000001</v>
      </c>
      <c r="H404" s="77">
        <v>109.526</v>
      </c>
      <c r="I404" s="78">
        <v>0.10440000000000001</v>
      </c>
      <c r="J404" s="78">
        <v>0.18540000000000001</v>
      </c>
      <c r="K404" s="79">
        <v>46.19</v>
      </c>
      <c r="L404" s="79">
        <v>41.012999999999998</v>
      </c>
      <c r="M404" s="79">
        <v>0</v>
      </c>
      <c r="N404" s="79">
        <v>87.203000000000003</v>
      </c>
      <c r="O404" s="1">
        <v>35.94</v>
      </c>
      <c r="P404" s="80">
        <v>7.1879999999999997</v>
      </c>
      <c r="Q404" s="81">
        <v>2</v>
      </c>
      <c r="R404" s="80">
        <v>1.2</v>
      </c>
      <c r="S404" s="20">
        <v>737.38499999999999</v>
      </c>
      <c r="T404" s="20">
        <v>751.03899999999999</v>
      </c>
      <c r="U404" s="20">
        <v>766.79200000000003</v>
      </c>
      <c r="V404" s="21">
        <v>751.73900000000003</v>
      </c>
      <c r="W404" s="21">
        <v>95.590999999999994</v>
      </c>
      <c r="X404" s="21">
        <v>205.11699999999999</v>
      </c>
      <c r="Y404" s="21">
        <v>956.85599999999999</v>
      </c>
      <c r="Z404" s="45">
        <v>1.1100000000000001</v>
      </c>
      <c r="AA404" s="1">
        <v>1289.1890000000001</v>
      </c>
      <c r="AB404" s="82">
        <v>972922.6</v>
      </c>
      <c r="AD404" s="75"/>
      <c r="AE404" s="21"/>
    </row>
    <row r="405" spans="1:31" x14ac:dyDescent="0.2">
      <c r="A405" s="38">
        <v>109532804</v>
      </c>
      <c r="B405" s="39" t="s">
        <v>218</v>
      </c>
      <c r="C405" s="39" t="s">
        <v>216</v>
      </c>
      <c r="D405" s="40">
        <v>45104</v>
      </c>
      <c r="E405" s="41">
        <v>1179</v>
      </c>
      <c r="F405" s="76">
        <v>1.4984999999999999</v>
      </c>
      <c r="G405" s="23">
        <v>0.96299999999999997</v>
      </c>
      <c r="H405" s="77">
        <v>74.034000000000006</v>
      </c>
      <c r="I405" s="78">
        <v>0.28299999999999997</v>
      </c>
      <c r="J405" s="78">
        <v>0.1434</v>
      </c>
      <c r="K405" s="79">
        <v>57.642000000000003</v>
      </c>
      <c r="L405" s="79">
        <v>14.603999999999999</v>
      </c>
      <c r="M405" s="79">
        <v>0</v>
      </c>
      <c r="N405" s="79">
        <v>72.245999999999995</v>
      </c>
      <c r="O405" s="1">
        <v>23.247</v>
      </c>
      <c r="P405" s="80">
        <v>4.649</v>
      </c>
      <c r="Q405" s="81">
        <v>0</v>
      </c>
      <c r="R405" s="80">
        <v>0</v>
      </c>
      <c r="S405" s="20">
        <v>339.47199999999998</v>
      </c>
      <c r="T405" s="20">
        <v>362.14400000000001</v>
      </c>
      <c r="U405" s="20">
        <v>347.63600000000002</v>
      </c>
      <c r="V405" s="21">
        <v>349.75099999999998</v>
      </c>
      <c r="W405" s="21">
        <v>76.894999999999996</v>
      </c>
      <c r="X405" s="21">
        <v>150.929</v>
      </c>
      <c r="Y405" s="21">
        <v>500.68</v>
      </c>
      <c r="Z405" s="45">
        <v>1.43</v>
      </c>
      <c r="AA405" s="1">
        <v>1072.885</v>
      </c>
      <c r="AB405" s="82">
        <v>809682.73</v>
      </c>
      <c r="AD405" s="75"/>
      <c r="AE405" s="21"/>
    </row>
    <row r="406" spans="1:31" x14ac:dyDescent="0.2">
      <c r="A406" s="38">
        <v>109535504</v>
      </c>
      <c r="B406" s="39" t="s">
        <v>219</v>
      </c>
      <c r="C406" s="39" t="s">
        <v>216</v>
      </c>
      <c r="D406" s="40">
        <v>50658</v>
      </c>
      <c r="E406" s="41">
        <v>1454</v>
      </c>
      <c r="F406" s="76">
        <v>1.3342000000000001</v>
      </c>
      <c r="G406" s="23">
        <v>0.94230000000000003</v>
      </c>
      <c r="H406" s="77">
        <v>96.814999999999998</v>
      </c>
      <c r="I406" s="78">
        <v>0.21929999999999999</v>
      </c>
      <c r="J406" s="78">
        <v>0.26019999999999999</v>
      </c>
      <c r="K406" s="79">
        <v>66.765000000000001</v>
      </c>
      <c r="L406" s="79">
        <v>39.607999999999997</v>
      </c>
      <c r="M406" s="79">
        <v>0</v>
      </c>
      <c r="N406" s="79">
        <v>106.373</v>
      </c>
      <c r="O406" s="1">
        <v>19.195</v>
      </c>
      <c r="P406" s="80">
        <v>3.839</v>
      </c>
      <c r="Q406" s="81">
        <v>3</v>
      </c>
      <c r="R406" s="80">
        <v>1.8</v>
      </c>
      <c r="S406" s="20">
        <v>507.41</v>
      </c>
      <c r="T406" s="20">
        <v>503.22699999999998</v>
      </c>
      <c r="U406" s="20">
        <v>530.20100000000002</v>
      </c>
      <c r="V406" s="21">
        <v>513.61300000000006</v>
      </c>
      <c r="W406" s="21">
        <v>112.012</v>
      </c>
      <c r="X406" s="21">
        <v>208.827</v>
      </c>
      <c r="Y406" s="21">
        <v>722.44</v>
      </c>
      <c r="Z406" s="45">
        <v>1.18</v>
      </c>
      <c r="AA406" s="1">
        <v>1137.3779999999999</v>
      </c>
      <c r="AB406" s="82">
        <v>858354.18</v>
      </c>
      <c r="AD406" s="75"/>
      <c r="AE406" s="21"/>
    </row>
    <row r="407" spans="1:31" x14ac:dyDescent="0.2">
      <c r="A407" s="38">
        <v>109537504</v>
      </c>
      <c r="B407" s="39" t="s">
        <v>220</v>
      </c>
      <c r="C407" s="39" t="s">
        <v>216</v>
      </c>
      <c r="D407" s="40">
        <v>48171</v>
      </c>
      <c r="E407" s="41">
        <v>1094</v>
      </c>
      <c r="F407" s="76">
        <v>1.4031</v>
      </c>
      <c r="G407" s="23">
        <v>0.94710000000000005</v>
      </c>
      <c r="H407" s="77">
        <v>77.846000000000004</v>
      </c>
      <c r="I407" s="78">
        <v>0.21970000000000001</v>
      </c>
      <c r="J407" s="78">
        <v>0.2611</v>
      </c>
      <c r="K407" s="79">
        <v>53.451999999999998</v>
      </c>
      <c r="L407" s="79">
        <v>31.763000000000002</v>
      </c>
      <c r="M407" s="79">
        <v>0</v>
      </c>
      <c r="N407" s="79">
        <v>85.215000000000003</v>
      </c>
      <c r="O407" s="1">
        <v>26.088000000000001</v>
      </c>
      <c r="P407" s="80">
        <v>5.218</v>
      </c>
      <c r="Q407" s="81">
        <v>0</v>
      </c>
      <c r="R407" s="80">
        <v>0</v>
      </c>
      <c r="S407" s="20">
        <v>405.49599999999998</v>
      </c>
      <c r="T407" s="20">
        <v>390.452</v>
      </c>
      <c r="U407" s="20">
        <v>400.59</v>
      </c>
      <c r="V407" s="21">
        <v>398.846</v>
      </c>
      <c r="W407" s="21">
        <v>90.433000000000007</v>
      </c>
      <c r="X407" s="21">
        <v>168.279</v>
      </c>
      <c r="Y407" s="21">
        <v>567.125</v>
      </c>
      <c r="Z407" s="45">
        <v>1.43</v>
      </c>
      <c r="AA407" s="1">
        <v>1137.8979999999999</v>
      </c>
      <c r="AB407" s="82">
        <v>858746.61</v>
      </c>
      <c r="AD407" s="75"/>
      <c r="AE407" s="21"/>
    </row>
    <row r="408" spans="1:31" x14ac:dyDescent="0.2">
      <c r="A408" s="38">
        <v>129540803</v>
      </c>
      <c r="B408" s="39" t="s">
        <v>555</v>
      </c>
      <c r="C408" s="39" t="s">
        <v>556</v>
      </c>
      <c r="D408" s="40">
        <v>74364</v>
      </c>
      <c r="E408" s="41">
        <v>8191</v>
      </c>
      <c r="F408" s="76">
        <v>0.90890000000000004</v>
      </c>
      <c r="G408" s="23">
        <v>0.6542</v>
      </c>
      <c r="H408" s="77">
        <v>0</v>
      </c>
      <c r="I408" s="78">
        <v>8.6800000000000002E-2</v>
      </c>
      <c r="J408" s="78">
        <v>0.12189999999999999</v>
      </c>
      <c r="K408" s="79">
        <v>135.12899999999999</v>
      </c>
      <c r="L408" s="79">
        <v>94.885999999999996</v>
      </c>
      <c r="M408" s="79">
        <v>0</v>
      </c>
      <c r="N408" s="79">
        <v>230.01499999999999</v>
      </c>
      <c r="O408" s="1">
        <v>126.63800000000001</v>
      </c>
      <c r="P408" s="80">
        <v>25.327999999999999</v>
      </c>
      <c r="Q408" s="81">
        <v>14</v>
      </c>
      <c r="R408" s="80">
        <v>8.4</v>
      </c>
      <c r="S408" s="20">
        <v>2594.6469999999999</v>
      </c>
      <c r="T408" s="20">
        <v>2586.7869999999998</v>
      </c>
      <c r="U408" s="20">
        <v>2646.45</v>
      </c>
      <c r="V408" s="21">
        <v>2609.2950000000001</v>
      </c>
      <c r="W408" s="21">
        <v>263.74299999999999</v>
      </c>
      <c r="X408" s="21">
        <v>263.74299999999999</v>
      </c>
      <c r="Y408" s="21">
        <v>2873.038</v>
      </c>
      <c r="Z408" s="45">
        <v>0.96</v>
      </c>
      <c r="AA408" s="1">
        <v>2506.8519999999999</v>
      </c>
      <c r="AB408" s="82">
        <v>1891866.1</v>
      </c>
      <c r="AD408" s="75"/>
      <c r="AE408" s="21"/>
    </row>
    <row r="409" spans="1:31" x14ac:dyDescent="0.2">
      <c r="A409" s="38">
        <v>129544503</v>
      </c>
      <c r="B409" s="39" t="s">
        <v>557</v>
      </c>
      <c r="C409" s="39" t="s">
        <v>556</v>
      </c>
      <c r="D409" s="40">
        <v>46590</v>
      </c>
      <c r="E409" s="41">
        <v>2777</v>
      </c>
      <c r="F409" s="76">
        <v>1.4507000000000001</v>
      </c>
      <c r="G409" s="23">
        <v>0.79800000000000004</v>
      </c>
      <c r="H409" s="77">
        <v>31.474</v>
      </c>
      <c r="I409" s="78">
        <v>0.24310000000000001</v>
      </c>
      <c r="J409" s="78">
        <v>0.18049999999999999</v>
      </c>
      <c r="K409" s="79">
        <v>159.12100000000001</v>
      </c>
      <c r="L409" s="79">
        <v>59.073</v>
      </c>
      <c r="M409" s="79">
        <v>0</v>
      </c>
      <c r="N409" s="79">
        <v>218.19399999999999</v>
      </c>
      <c r="O409" s="1">
        <v>65.632999999999996</v>
      </c>
      <c r="P409" s="80">
        <v>13.127000000000001</v>
      </c>
      <c r="Q409" s="81">
        <v>82</v>
      </c>
      <c r="R409" s="80">
        <v>49.2</v>
      </c>
      <c r="S409" s="20">
        <v>1090.9159999999999</v>
      </c>
      <c r="T409" s="20">
        <v>1003.611</v>
      </c>
      <c r="U409" s="20">
        <v>1021.79</v>
      </c>
      <c r="V409" s="21">
        <v>1038.7719999999999</v>
      </c>
      <c r="W409" s="21">
        <v>280.52100000000002</v>
      </c>
      <c r="X409" s="21">
        <v>311.995</v>
      </c>
      <c r="Y409" s="21">
        <v>1350.7670000000001</v>
      </c>
      <c r="Z409" s="45">
        <v>1.56</v>
      </c>
      <c r="AA409" s="1">
        <v>3056.91</v>
      </c>
      <c r="AB409" s="82">
        <v>2306982.7799999998</v>
      </c>
      <c r="AD409" s="75"/>
      <c r="AE409" s="21"/>
    </row>
    <row r="410" spans="1:31" x14ac:dyDescent="0.2">
      <c r="A410" s="38">
        <v>129544703</v>
      </c>
      <c r="B410" s="39" t="s">
        <v>558</v>
      </c>
      <c r="C410" s="39" t="s">
        <v>556</v>
      </c>
      <c r="D410" s="40">
        <v>48924</v>
      </c>
      <c r="E410" s="41">
        <v>3829</v>
      </c>
      <c r="F410" s="76">
        <v>1.3815</v>
      </c>
      <c r="G410" s="23">
        <v>0.77859999999999996</v>
      </c>
      <c r="H410" s="77">
        <v>10.468</v>
      </c>
      <c r="I410" s="78">
        <v>0.37859999999999999</v>
      </c>
      <c r="J410" s="78">
        <v>0.13170000000000001</v>
      </c>
      <c r="K410" s="79">
        <v>271.24299999999999</v>
      </c>
      <c r="L410" s="79">
        <v>47.177</v>
      </c>
      <c r="M410" s="79">
        <v>135.62200000000001</v>
      </c>
      <c r="N410" s="79">
        <v>454.04199999999997</v>
      </c>
      <c r="O410" s="1">
        <v>87.429000000000002</v>
      </c>
      <c r="P410" s="80">
        <v>17.486000000000001</v>
      </c>
      <c r="Q410" s="81">
        <v>14</v>
      </c>
      <c r="R410" s="80">
        <v>8.4</v>
      </c>
      <c r="S410" s="20">
        <v>1194.0630000000001</v>
      </c>
      <c r="T410" s="20">
        <v>1197.2639999999999</v>
      </c>
      <c r="U410" s="20">
        <v>1186.271</v>
      </c>
      <c r="V410" s="21">
        <v>1192.5329999999999</v>
      </c>
      <c r="W410" s="21">
        <v>479.928</v>
      </c>
      <c r="X410" s="21">
        <v>490.39600000000002</v>
      </c>
      <c r="Y410" s="21">
        <v>1682.9290000000001</v>
      </c>
      <c r="Z410" s="45">
        <v>1.44</v>
      </c>
      <c r="AA410" s="1">
        <v>3347.9520000000002</v>
      </c>
      <c r="AB410" s="82">
        <v>2526625.7799999998</v>
      </c>
      <c r="AD410" s="75"/>
      <c r="AE410" s="21"/>
    </row>
    <row r="411" spans="1:31" x14ac:dyDescent="0.2">
      <c r="A411" s="38">
        <v>129545003</v>
      </c>
      <c r="B411" s="39" t="s">
        <v>559</v>
      </c>
      <c r="C411" s="39" t="s">
        <v>556</v>
      </c>
      <c r="D411" s="40">
        <v>59707</v>
      </c>
      <c r="E411" s="41">
        <v>6187</v>
      </c>
      <c r="F411" s="76">
        <v>1.1319999999999999</v>
      </c>
      <c r="G411" s="23">
        <v>0.66049999999999998</v>
      </c>
      <c r="H411" s="77">
        <v>0</v>
      </c>
      <c r="I411" s="78">
        <v>0.15939999999999999</v>
      </c>
      <c r="J411" s="78">
        <v>0.158</v>
      </c>
      <c r="K411" s="79">
        <v>204.203</v>
      </c>
      <c r="L411" s="79">
        <v>101.205</v>
      </c>
      <c r="M411" s="79">
        <v>0</v>
      </c>
      <c r="N411" s="79">
        <v>305.40800000000002</v>
      </c>
      <c r="O411" s="1">
        <v>110.87599999999999</v>
      </c>
      <c r="P411" s="80">
        <v>22.175000000000001</v>
      </c>
      <c r="Q411" s="81">
        <v>29</v>
      </c>
      <c r="R411" s="80">
        <v>17.399999999999999</v>
      </c>
      <c r="S411" s="20">
        <v>2135.1210000000001</v>
      </c>
      <c r="T411" s="20">
        <v>2021.4359999999999</v>
      </c>
      <c r="U411" s="20">
        <v>2089.3870000000002</v>
      </c>
      <c r="V411" s="21">
        <v>2081.9810000000002</v>
      </c>
      <c r="W411" s="21">
        <v>344.983</v>
      </c>
      <c r="X411" s="21">
        <v>344.983</v>
      </c>
      <c r="Y411" s="21">
        <v>2426.9639999999999</v>
      </c>
      <c r="Z411" s="45">
        <v>1.1599999999999999</v>
      </c>
      <c r="AA411" s="1">
        <v>3186.895</v>
      </c>
      <c r="AB411" s="82">
        <v>2405079.6</v>
      </c>
      <c r="AD411" s="75"/>
      <c r="AE411" s="21"/>
    </row>
    <row r="412" spans="1:31" x14ac:dyDescent="0.2">
      <c r="A412" s="38">
        <v>129546003</v>
      </c>
      <c r="B412" s="39" t="s">
        <v>560</v>
      </c>
      <c r="C412" s="39" t="s">
        <v>556</v>
      </c>
      <c r="D412" s="40">
        <v>67817</v>
      </c>
      <c r="E412" s="41">
        <v>4485</v>
      </c>
      <c r="F412" s="76">
        <v>0.99660000000000004</v>
      </c>
      <c r="G412" s="23">
        <v>0.77669999999999995</v>
      </c>
      <c r="H412" s="77">
        <v>7.7329999999999997</v>
      </c>
      <c r="I412" s="78">
        <v>3.4500000000000003E-2</v>
      </c>
      <c r="J412" s="78">
        <v>0.1479</v>
      </c>
      <c r="K412" s="79">
        <v>32.17</v>
      </c>
      <c r="L412" s="79">
        <v>68.954999999999998</v>
      </c>
      <c r="M412" s="79">
        <v>0</v>
      </c>
      <c r="N412" s="79">
        <v>101.125</v>
      </c>
      <c r="O412" s="1">
        <v>50.794000000000004</v>
      </c>
      <c r="P412" s="80">
        <v>10.159000000000001</v>
      </c>
      <c r="Q412" s="81">
        <v>6</v>
      </c>
      <c r="R412" s="80">
        <v>3.6</v>
      </c>
      <c r="S412" s="20">
        <v>1554.0909999999999</v>
      </c>
      <c r="T412" s="20">
        <v>1597.079</v>
      </c>
      <c r="U412" s="20">
        <v>1619.2380000000001</v>
      </c>
      <c r="V412" s="21">
        <v>1590.136</v>
      </c>
      <c r="W412" s="21">
        <v>114.884</v>
      </c>
      <c r="X412" s="21">
        <v>122.617</v>
      </c>
      <c r="Y412" s="21">
        <v>1712.7529999999999</v>
      </c>
      <c r="Z412" s="45">
        <v>0.95</v>
      </c>
      <c r="AA412" s="1">
        <v>1621.5830000000001</v>
      </c>
      <c r="AB412" s="82">
        <v>1223773.05</v>
      </c>
      <c r="AD412" s="75"/>
      <c r="AE412" s="21"/>
    </row>
    <row r="413" spans="1:31" x14ac:dyDescent="0.2">
      <c r="A413" s="38">
        <v>129546103</v>
      </c>
      <c r="B413" s="39" t="s">
        <v>561</v>
      </c>
      <c r="C413" s="39" t="s">
        <v>556</v>
      </c>
      <c r="D413" s="40">
        <v>46437</v>
      </c>
      <c r="E413" s="41">
        <v>7959</v>
      </c>
      <c r="F413" s="76">
        <v>1.4555</v>
      </c>
      <c r="G413" s="23">
        <v>-0.28349999999999997</v>
      </c>
      <c r="H413" s="77">
        <v>0</v>
      </c>
      <c r="I413" s="78">
        <v>0.24030000000000001</v>
      </c>
      <c r="J413" s="78">
        <v>0.29970000000000002</v>
      </c>
      <c r="K413" s="79">
        <v>347.20400000000001</v>
      </c>
      <c r="L413" s="79">
        <v>216.51499999999999</v>
      </c>
      <c r="M413" s="79">
        <v>0</v>
      </c>
      <c r="N413" s="79">
        <v>563.71900000000005</v>
      </c>
      <c r="O413" s="1">
        <v>224.21700000000001</v>
      </c>
      <c r="P413" s="80">
        <v>44.843000000000004</v>
      </c>
      <c r="Q413" s="81">
        <v>36</v>
      </c>
      <c r="R413" s="80">
        <v>21.6</v>
      </c>
      <c r="S413" s="20">
        <v>2408.1260000000002</v>
      </c>
      <c r="T413" s="20">
        <v>2433.0279999999998</v>
      </c>
      <c r="U413" s="20">
        <v>2457.9659999999999</v>
      </c>
      <c r="V413" s="21">
        <v>2433.04</v>
      </c>
      <c r="W413" s="21">
        <v>630.16200000000003</v>
      </c>
      <c r="X413" s="21">
        <v>630.16200000000003</v>
      </c>
      <c r="Y413" s="21">
        <v>3063.2020000000002</v>
      </c>
      <c r="Z413" s="45">
        <v>1.34</v>
      </c>
      <c r="AA413" s="1">
        <v>5974.3770000000004</v>
      </c>
      <c r="AB413" s="82">
        <v>4508731</v>
      </c>
      <c r="AD413" s="75"/>
      <c r="AE413" s="21"/>
    </row>
    <row r="414" spans="1:31" x14ac:dyDescent="0.2">
      <c r="A414" s="38">
        <v>129546803</v>
      </c>
      <c r="B414" s="39" t="s">
        <v>562</v>
      </c>
      <c r="C414" s="39" t="s">
        <v>556</v>
      </c>
      <c r="D414" s="40">
        <v>52467</v>
      </c>
      <c r="E414" s="41">
        <v>2628</v>
      </c>
      <c r="F414" s="76">
        <v>1.2882</v>
      </c>
      <c r="G414" s="23">
        <v>0.8387</v>
      </c>
      <c r="H414" s="77">
        <v>55.963000000000001</v>
      </c>
      <c r="I414" s="78">
        <v>0.11070000000000001</v>
      </c>
      <c r="J414" s="78">
        <v>0.23569999999999999</v>
      </c>
      <c r="K414" s="79">
        <v>52.531999999999996</v>
      </c>
      <c r="L414" s="79">
        <v>55.924999999999997</v>
      </c>
      <c r="M414" s="79">
        <v>0</v>
      </c>
      <c r="N414" s="79">
        <v>108.45699999999999</v>
      </c>
      <c r="O414" s="1">
        <v>52.24</v>
      </c>
      <c r="P414" s="80">
        <v>10.448</v>
      </c>
      <c r="Q414" s="81">
        <v>5</v>
      </c>
      <c r="R414" s="80">
        <v>3</v>
      </c>
      <c r="S414" s="20">
        <v>790.90599999999995</v>
      </c>
      <c r="T414" s="20">
        <v>799.471</v>
      </c>
      <c r="U414" s="20">
        <v>806.35500000000002</v>
      </c>
      <c r="V414" s="21">
        <v>798.91099999999994</v>
      </c>
      <c r="W414" s="21">
        <v>121.905</v>
      </c>
      <c r="X414" s="21">
        <v>177.86799999999999</v>
      </c>
      <c r="Y414" s="21">
        <v>976.779</v>
      </c>
      <c r="Z414" s="45">
        <v>1.1599999999999999</v>
      </c>
      <c r="AA414" s="1">
        <v>1459.6130000000001</v>
      </c>
      <c r="AB414" s="82">
        <v>1101537.8500000001</v>
      </c>
      <c r="AD414" s="75"/>
      <c r="AE414" s="21"/>
    </row>
    <row r="415" spans="1:31" x14ac:dyDescent="0.2">
      <c r="A415" s="38">
        <v>129547303</v>
      </c>
      <c r="B415" s="39" t="s">
        <v>564</v>
      </c>
      <c r="C415" s="39" t="s">
        <v>556</v>
      </c>
      <c r="D415" s="40">
        <v>56238</v>
      </c>
      <c r="E415" s="41">
        <v>3715</v>
      </c>
      <c r="F415" s="76">
        <v>1.2018</v>
      </c>
      <c r="G415" s="23">
        <v>0.63819999999999999</v>
      </c>
      <c r="H415" s="77">
        <v>0</v>
      </c>
      <c r="I415" s="78">
        <v>5.67E-2</v>
      </c>
      <c r="J415" s="78">
        <v>0.27829999999999999</v>
      </c>
      <c r="K415" s="79">
        <v>39.881999999999998</v>
      </c>
      <c r="L415" s="79">
        <v>97.876999999999995</v>
      </c>
      <c r="M415" s="79">
        <v>0</v>
      </c>
      <c r="N415" s="79">
        <v>137.75899999999999</v>
      </c>
      <c r="O415" s="1">
        <v>49.762999999999998</v>
      </c>
      <c r="P415" s="80">
        <v>9.9529999999999994</v>
      </c>
      <c r="Q415" s="81">
        <v>11</v>
      </c>
      <c r="R415" s="80">
        <v>6.6</v>
      </c>
      <c r="S415" s="20">
        <v>1172.318</v>
      </c>
      <c r="T415" s="20">
        <v>1164.2159999999999</v>
      </c>
      <c r="U415" s="20">
        <v>1156.3520000000001</v>
      </c>
      <c r="V415" s="21">
        <v>1164.2950000000001</v>
      </c>
      <c r="W415" s="21">
        <v>154.31200000000001</v>
      </c>
      <c r="X415" s="21">
        <v>154.31200000000001</v>
      </c>
      <c r="Y415" s="21">
        <v>1318.607</v>
      </c>
      <c r="Z415" s="45">
        <v>1.06</v>
      </c>
      <c r="AA415" s="1">
        <v>1679.7840000000001</v>
      </c>
      <c r="AB415" s="82">
        <v>1267696.06</v>
      </c>
      <c r="AD415" s="75"/>
      <c r="AE415" s="21"/>
    </row>
    <row r="416" spans="1:31" x14ac:dyDescent="0.2">
      <c r="A416" s="38">
        <v>129547203</v>
      </c>
      <c r="B416" s="39" t="s">
        <v>563</v>
      </c>
      <c r="C416" s="39" t="s">
        <v>556</v>
      </c>
      <c r="D416" s="40">
        <v>44921</v>
      </c>
      <c r="E416" s="41">
        <v>2821</v>
      </c>
      <c r="F416" s="76">
        <v>1.5045999999999999</v>
      </c>
      <c r="G416" s="23">
        <v>0.38090000000000002</v>
      </c>
      <c r="H416" s="77">
        <v>0</v>
      </c>
      <c r="I416" s="78">
        <v>0.4224</v>
      </c>
      <c r="J416" s="78">
        <v>6.8400000000000002E-2</v>
      </c>
      <c r="K416" s="79">
        <v>305.315</v>
      </c>
      <c r="L416" s="79">
        <v>24.72</v>
      </c>
      <c r="M416" s="79">
        <v>152.65799999999999</v>
      </c>
      <c r="N416" s="79">
        <v>482.69299999999998</v>
      </c>
      <c r="O416" s="1">
        <v>62.698</v>
      </c>
      <c r="P416" s="80">
        <v>12.54</v>
      </c>
      <c r="Q416" s="81">
        <v>189</v>
      </c>
      <c r="R416" s="80">
        <v>113.4</v>
      </c>
      <c r="S416" s="20">
        <v>1204.684</v>
      </c>
      <c r="T416" s="20">
        <v>1099.377</v>
      </c>
      <c r="U416" s="20">
        <v>1160.0530000000001</v>
      </c>
      <c r="V416" s="21">
        <v>1154.7049999999999</v>
      </c>
      <c r="W416" s="21">
        <v>608.63300000000004</v>
      </c>
      <c r="X416" s="21">
        <v>608.63300000000004</v>
      </c>
      <c r="Y416" s="21">
        <v>1763.338</v>
      </c>
      <c r="Z416" s="45">
        <v>1.6</v>
      </c>
      <c r="AA416" s="1">
        <v>4244.9889999999996</v>
      </c>
      <c r="AB416" s="82">
        <v>3203599.89</v>
      </c>
      <c r="AD416" s="75"/>
      <c r="AE416" s="21"/>
    </row>
    <row r="417" spans="1:31" x14ac:dyDescent="0.2">
      <c r="A417" s="38">
        <v>129547603</v>
      </c>
      <c r="B417" s="39" t="s">
        <v>565</v>
      </c>
      <c r="C417" s="39" t="s">
        <v>556</v>
      </c>
      <c r="D417" s="40">
        <v>57141</v>
      </c>
      <c r="E417" s="41">
        <v>6920</v>
      </c>
      <c r="F417" s="76">
        <v>1.1828000000000001</v>
      </c>
      <c r="G417" s="23">
        <v>0.70799999999999996</v>
      </c>
      <c r="H417" s="77">
        <v>0</v>
      </c>
      <c r="I417" s="78">
        <v>0.22439999999999999</v>
      </c>
      <c r="J417" s="78">
        <v>0.22070000000000001</v>
      </c>
      <c r="K417" s="79">
        <v>296.45600000000002</v>
      </c>
      <c r="L417" s="79">
        <v>145.78399999999999</v>
      </c>
      <c r="M417" s="79">
        <v>0</v>
      </c>
      <c r="N417" s="79">
        <v>442.24</v>
      </c>
      <c r="O417" s="1">
        <v>142.595</v>
      </c>
      <c r="P417" s="80">
        <v>28.518999999999998</v>
      </c>
      <c r="Q417" s="81">
        <v>46</v>
      </c>
      <c r="R417" s="80">
        <v>27.6</v>
      </c>
      <c r="S417" s="20">
        <v>2201.8409999999999</v>
      </c>
      <c r="T417" s="20">
        <v>2177.3310000000001</v>
      </c>
      <c r="U417" s="20">
        <v>2228.683</v>
      </c>
      <c r="V417" s="21">
        <v>2202.6179999999999</v>
      </c>
      <c r="W417" s="21">
        <v>498.35899999999998</v>
      </c>
      <c r="X417" s="21">
        <v>498.35899999999998</v>
      </c>
      <c r="Y417" s="21">
        <v>2700.9769999999999</v>
      </c>
      <c r="Z417" s="45">
        <v>1.1599999999999999</v>
      </c>
      <c r="AA417" s="1">
        <v>3705.87</v>
      </c>
      <c r="AB417" s="82">
        <v>2796738.63</v>
      </c>
      <c r="AD417" s="75"/>
      <c r="AE417" s="21"/>
    </row>
    <row r="418" spans="1:31" x14ac:dyDescent="0.2">
      <c r="A418" s="38">
        <v>129547803</v>
      </c>
      <c r="B418" s="39" t="s">
        <v>566</v>
      </c>
      <c r="C418" s="39" t="s">
        <v>556</v>
      </c>
      <c r="D418" s="40">
        <v>72827</v>
      </c>
      <c r="E418" s="41">
        <v>2551</v>
      </c>
      <c r="F418" s="76">
        <v>0.92800000000000005</v>
      </c>
      <c r="G418" s="23">
        <v>0.86839999999999995</v>
      </c>
      <c r="H418" s="77">
        <v>89.875</v>
      </c>
      <c r="I418" s="78">
        <v>7.0599999999999996E-2</v>
      </c>
      <c r="J418" s="78">
        <v>0.20100000000000001</v>
      </c>
      <c r="K418" s="79">
        <v>39.680999999999997</v>
      </c>
      <c r="L418" s="79">
        <v>56.485999999999997</v>
      </c>
      <c r="M418" s="79">
        <v>0</v>
      </c>
      <c r="N418" s="79">
        <v>96.167000000000002</v>
      </c>
      <c r="O418" s="1">
        <v>40.844000000000001</v>
      </c>
      <c r="P418" s="80">
        <v>8.1690000000000005</v>
      </c>
      <c r="Q418" s="81">
        <v>0</v>
      </c>
      <c r="R418" s="80">
        <v>0</v>
      </c>
      <c r="S418" s="20">
        <v>936.74599999999998</v>
      </c>
      <c r="T418" s="20">
        <v>911.83399999999995</v>
      </c>
      <c r="U418" s="20">
        <v>912.28300000000002</v>
      </c>
      <c r="V418" s="21">
        <v>920.28800000000001</v>
      </c>
      <c r="W418" s="21">
        <v>104.336</v>
      </c>
      <c r="X418" s="21">
        <v>194.21100000000001</v>
      </c>
      <c r="Y418" s="21">
        <v>1114.499</v>
      </c>
      <c r="Z418" s="45">
        <v>0.85</v>
      </c>
      <c r="AA418" s="1">
        <v>879.11699999999996</v>
      </c>
      <c r="AB418" s="82">
        <v>663450.28</v>
      </c>
      <c r="AD418" s="75"/>
      <c r="AE418" s="21"/>
    </row>
    <row r="419" spans="1:31" x14ac:dyDescent="0.2">
      <c r="A419" s="38">
        <v>129548803</v>
      </c>
      <c r="B419" s="39" t="s">
        <v>567</v>
      </c>
      <c r="C419" s="39" t="s">
        <v>556</v>
      </c>
      <c r="D419" s="40">
        <v>60184</v>
      </c>
      <c r="E419" s="41">
        <v>2838</v>
      </c>
      <c r="F419" s="76">
        <v>1.123</v>
      </c>
      <c r="G419" s="23">
        <v>0.81210000000000004</v>
      </c>
      <c r="H419" s="77">
        <v>47.139000000000003</v>
      </c>
      <c r="I419" s="78">
        <v>0.19359999999999999</v>
      </c>
      <c r="J419" s="78">
        <v>0.21340000000000001</v>
      </c>
      <c r="K419" s="79">
        <v>124.426</v>
      </c>
      <c r="L419" s="79">
        <v>68.575000000000003</v>
      </c>
      <c r="M419" s="79">
        <v>0</v>
      </c>
      <c r="N419" s="79">
        <v>193.001</v>
      </c>
      <c r="O419" s="1">
        <v>129.10300000000001</v>
      </c>
      <c r="P419" s="80">
        <v>25.821000000000002</v>
      </c>
      <c r="Q419" s="81">
        <v>0</v>
      </c>
      <c r="R419" s="80">
        <v>0</v>
      </c>
      <c r="S419" s="20">
        <v>1071.1569999999999</v>
      </c>
      <c r="T419" s="20">
        <v>1070.4259999999999</v>
      </c>
      <c r="U419" s="20">
        <v>1060.9259999999999</v>
      </c>
      <c r="V419" s="21">
        <v>1067.5029999999999</v>
      </c>
      <c r="W419" s="21">
        <v>218.822</v>
      </c>
      <c r="X419" s="21">
        <v>265.96100000000001</v>
      </c>
      <c r="Y419" s="21">
        <v>1333.4639999999999</v>
      </c>
      <c r="Z419" s="45">
        <v>1.07</v>
      </c>
      <c r="AA419" s="1">
        <v>1602.3040000000001</v>
      </c>
      <c r="AB419" s="82">
        <v>1209223.6100000001</v>
      </c>
      <c r="AD419" s="75"/>
      <c r="AE419" s="21"/>
    </row>
    <row r="420" spans="1:31" x14ac:dyDescent="0.2">
      <c r="A420" s="38">
        <v>116555003</v>
      </c>
      <c r="B420" s="39" t="s">
        <v>362</v>
      </c>
      <c r="C420" s="39" t="s">
        <v>363</v>
      </c>
      <c r="D420" s="40">
        <v>58104</v>
      </c>
      <c r="E420" s="41">
        <v>6321</v>
      </c>
      <c r="F420" s="76">
        <v>1.1632</v>
      </c>
      <c r="G420" s="23">
        <v>0.76080000000000003</v>
      </c>
      <c r="H420" s="77">
        <v>0</v>
      </c>
      <c r="I420" s="78">
        <v>0.15859999999999999</v>
      </c>
      <c r="J420" s="78">
        <v>0.26590000000000003</v>
      </c>
      <c r="K420" s="79">
        <v>198.387</v>
      </c>
      <c r="L420" s="79">
        <v>166.303</v>
      </c>
      <c r="M420" s="79">
        <v>0</v>
      </c>
      <c r="N420" s="79">
        <v>364.69</v>
      </c>
      <c r="O420" s="1">
        <v>118.46600000000001</v>
      </c>
      <c r="P420" s="80">
        <v>23.693000000000001</v>
      </c>
      <c r="Q420" s="81">
        <v>1</v>
      </c>
      <c r="R420" s="80">
        <v>0.6</v>
      </c>
      <c r="S420" s="20">
        <v>2084.7750000000001</v>
      </c>
      <c r="T420" s="20">
        <v>2105.87</v>
      </c>
      <c r="U420" s="20">
        <v>2185.8180000000002</v>
      </c>
      <c r="V420" s="21">
        <v>2125.4879999999998</v>
      </c>
      <c r="W420" s="21">
        <v>388.983</v>
      </c>
      <c r="X420" s="21">
        <v>388.983</v>
      </c>
      <c r="Y420" s="21">
        <v>2514.471</v>
      </c>
      <c r="Z420" s="45">
        <v>1.1000000000000001</v>
      </c>
      <c r="AA420" s="1">
        <v>3217.3159999999998</v>
      </c>
      <c r="AB420" s="82">
        <v>2428037.66</v>
      </c>
      <c r="AD420" s="75"/>
      <c r="AE420" s="21"/>
    </row>
    <row r="421" spans="1:31" x14ac:dyDescent="0.2">
      <c r="A421" s="38">
        <v>116557103</v>
      </c>
      <c r="B421" s="39" t="s">
        <v>364</v>
      </c>
      <c r="C421" s="39" t="s">
        <v>363</v>
      </c>
      <c r="D421" s="40">
        <v>67650</v>
      </c>
      <c r="E421" s="41">
        <v>8052</v>
      </c>
      <c r="F421" s="76">
        <v>0.99909999999999999</v>
      </c>
      <c r="G421" s="23">
        <v>0.63570000000000004</v>
      </c>
      <c r="H421" s="77">
        <v>0</v>
      </c>
      <c r="I421" s="78">
        <v>6.9199999999999998E-2</v>
      </c>
      <c r="J421" s="78">
        <v>0.18679999999999999</v>
      </c>
      <c r="K421" s="79">
        <v>104.93899999999999</v>
      </c>
      <c r="L421" s="79">
        <v>141.637</v>
      </c>
      <c r="M421" s="79">
        <v>0</v>
      </c>
      <c r="N421" s="79">
        <v>246.57599999999999</v>
      </c>
      <c r="O421" s="1">
        <v>115.203</v>
      </c>
      <c r="P421" s="80">
        <v>23.041</v>
      </c>
      <c r="Q421" s="81">
        <v>27</v>
      </c>
      <c r="R421" s="80">
        <v>16.2</v>
      </c>
      <c r="S421" s="20">
        <v>2527.433</v>
      </c>
      <c r="T421" s="20">
        <v>2589.232</v>
      </c>
      <c r="U421" s="20">
        <v>2685.902</v>
      </c>
      <c r="V421" s="21">
        <v>2600.8560000000002</v>
      </c>
      <c r="W421" s="21">
        <v>285.81700000000001</v>
      </c>
      <c r="X421" s="21">
        <v>285.81700000000001</v>
      </c>
      <c r="Y421" s="21">
        <v>2886.6729999999998</v>
      </c>
      <c r="Z421" s="45">
        <v>1.05</v>
      </c>
      <c r="AA421" s="1">
        <v>3028.279</v>
      </c>
      <c r="AB421" s="82">
        <v>2285375.59</v>
      </c>
      <c r="AD421" s="75"/>
      <c r="AE421" s="21"/>
    </row>
    <row r="422" spans="1:31" x14ac:dyDescent="0.2">
      <c r="A422" s="38">
        <v>108561003</v>
      </c>
      <c r="B422" s="39" t="s">
        <v>191</v>
      </c>
      <c r="C422" s="39" t="s">
        <v>192</v>
      </c>
      <c r="D422" s="40">
        <v>56691</v>
      </c>
      <c r="E422" s="41">
        <v>2228</v>
      </c>
      <c r="F422" s="76">
        <v>1.1921999999999999</v>
      </c>
      <c r="G422" s="23">
        <v>0.91200000000000003</v>
      </c>
      <c r="H422" s="77">
        <v>104.78400000000001</v>
      </c>
      <c r="I422" s="78">
        <v>0.1221</v>
      </c>
      <c r="J422" s="78">
        <v>0.19089999999999999</v>
      </c>
      <c r="K422" s="79">
        <v>53.572000000000003</v>
      </c>
      <c r="L422" s="79">
        <v>41.878999999999998</v>
      </c>
      <c r="M422" s="79">
        <v>0</v>
      </c>
      <c r="N422" s="79">
        <v>95.450999999999993</v>
      </c>
      <c r="O422" s="1">
        <v>16.326000000000001</v>
      </c>
      <c r="P422" s="80">
        <v>3.2650000000000001</v>
      </c>
      <c r="Q422" s="81">
        <v>0</v>
      </c>
      <c r="R422" s="80">
        <v>0</v>
      </c>
      <c r="S422" s="20">
        <v>731.26099999999997</v>
      </c>
      <c r="T422" s="20">
        <v>729.90700000000004</v>
      </c>
      <c r="U422" s="20">
        <v>712.75</v>
      </c>
      <c r="V422" s="21">
        <v>724.63900000000001</v>
      </c>
      <c r="W422" s="21">
        <v>98.715999999999994</v>
      </c>
      <c r="X422" s="21">
        <v>203.5</v>
      </c>
      <c r="Y422" s="21">
        <v>928.13900000000001</v>
      </c>
      <c r="Z422" s="45">
        <v>0.83</v>
      </c>
      <c r="AA422" s="1">
        <v>918.41800000000001</v>
      </c>
      <c r="AB422" s="82">
        <v>693109.88</v>
      </c>
      <c r="AD422" s="75"/>
      <c r="AE422" s="21"/>
    </row>
    <row r="423" spans="1:31" x14ac:dyDescent="0.2">
      <c r="A423" s="38">
        <v>108561803</v>
      </c>
      <c r="B423" s="39" t="s">
        <v>193</v>
      </c>
      <c r="C423" s="39" t="s">
        <v>192</v>
      </c>
      <c r="D423" s="40">
        <v>65354</v>
      </c>
      <c r="E423" s="41">
        <v>3095</v>
      </c>
      <c r="F423" s="76">
        <v>1.0342</v>
      </c>
      <c r="G423" s="23">
        <v>0.82969999999999999</v>
      </c>
      <c r="H423" s="77">
        <v>52.182000000000002</v>
      </c>
      <c r="I423" s="78">
        <v>4.2999999999999997E-2</v>
      </c>
      <c r="J423" s="78">
        <v>0.18740000000000001</v>
      </c>
      <c r="K423" s="79">
        <v>23.669</v>
      </c>
      <c r="L423" s="79">
        <v>51.576999999999998</v>
      </c>
      <c r="M423" s="79">
        <v>0</v>
      </c>
      <c r="N423" s="79">
        <v>75.245999999999995</v>
      </c>
      <c r="O423" s="1">
        <v>26.866</v>
      </c>
      <c r="P423" s="80">
        <v>5.3730000000000002</v>
      </c>
      <c r="Q423" s="81">
        <v>2</v>
      </c>
      <c r="R423" s="80">
        <v>1.2</v>
      </c>
      <c r="S423" s="20">
        <v>917.41700000000003</v>
      </c>
      <c r="T423" s="20">
        <v>896.07500000000005</v>
      </c>
      <c r="U423" s="20">
        <v>916.57100000000003</v>
      </c>
      <c r="V423" s="21">
        <v>910.02099999999996</v>
      </c>
      <c r="W423" s="21">
        <v>81.819000000000003</v>
      </c>
      <c r="X423" s="21">
        <v>134.001</v>
      </c>
      <c r="Y423" s="21">
        <v>1044.0219999999999</v>
      </c>
      <c r="Z423" s="45">
        <v>0.65</v>
      </c>
      <c r="AA423" s="1">
        <v>701.82299999999998</v>
      </c>
      <c r="AB423" s="82">
        <v>529650.39</v>
      </c>
      <c r="AD423" s="75"/>
      <c r="AE423" s="21"/>
    </row>
    <row r="424" spans="1:31" x14ac:dyDescent="0.2">
      <c r="A424" s="38">
        <v>108565203</v>
      </c>
      <c r="B424" s="39" t="s">
        <v>194</v>
      </c>
      <c r="C424" s="39" t="s">
        <v>192</v>
      </c>
      <c r="D424" s="40">
        <v>52850</v>
      </c>
      <c r="E424" s="41">
        <v>2660</v>
      </c>
      <c r="F424" s="76">
        <v>1.2787999999999999</v>
      </c>
      <c r="G424" s="23">
        <v>0.89290000000000003</v>
      </c>
      <c r="H424" s="77">
        <v>107.96899999999999</v>
      </c>
      <c r="I424" s="78">
        <v>0.20419999999999999</v>
      </c>
      <c r="J424" s="78">
        <v>0.27329999999999999</v>
      </c>
      <c r="K424" s="79">
        <v>97.864999999999995</v>
      </c>
      <c r="L424" s="79">
        <v>65.491</v>
      </c>
      <c r="M424" s="79">
        <v>0</v>
      </c>
      <c r="N424" s="79">
        <v>163.35599999999999</v>
      </c>
      <c r="O424" s="1">
        <v>34.598000000000006</v>
      </c>
      <c r="P424" s="80">
        <v>6.92</v>
      </c>
      <c r="Q424" s="81">
        <v>5</v>
      </c>
      <c r="R424" s="80">
        <v>3</v>
      </c>
      <c r="S424" s="20">
        <v>798.77099999999996</v>
      </c>
      <c r="T424" s="20">
        <v>805.41700000000003</v>
      </c>
      <c r="U424" s="20">
        <v>822.22400000000005</v>
      </c>
      <c r="V424" s="21">
        <v>808.80399999999997</v>
      </c>
      <c r="W424" s="21">
        <v>173.27600000000001</v>
      </c>
      <c r="X424" s="21">
        <v>281.245</v>
      </c>
      <c r="Y424" s="21">
        <v>1090.049</v>
      </c>
      <c r="Z424" s="45">
        <v>0.8</v>
      </c>
      <c r="AA424" s="1">
        <v>1115.164</v>
      </c>
      <c r="AB424" s="82">
        <v>841589.76000000001</v>
      </c>
      <c r="AD424" s="75"/>
      <c r="AE424" s="21"/>
    </row>
    <row r="425" spans="1:31" x14ac:dyDescent="0.2">
      <c r="A425" s="38">
        <v>108565503</v>
      </c>
      <c r="B425" s="39" t="s">
        <v>195</v>
      </c>
      <c r="C425" s="39" t="s">
        <v>192</v>
      </c>
      <c r="D425" s="40">
        <v>51473</v>
      </c>
      <c r="E425" s="41">
        <v>3596</v>
      </c>
      <c r="F425" s="76">
        <v>1.3130999999999999</v>
      </c>
      <c r="G425" s="23">
        <v>0.85070000000000001</v>
      </c>
      <c r="H425" s="77">
        <v>88.838999999999999</v>
      </c>
      <c r="I425" s="78">
        <v>0.13270000000000001</v>
      </c>
      <c r="J425" s="78">
        <v>0.26119999999999999</v>
      </c>
      <c r="K425" s="79">
        <v>82.525000000000006</v>
      </c>
      <c r="L425" s="79">
        <v>81.218999999999994</v>
      </c>
      <c r="M425" s="79">
        <v>0</v>
      </c>
      <c r="N425" s="79">
        <v>163.744</v>
      </c>
      <c r="O425" s="1">
        <v>52.919999999999987</v>
      </c>
      <c r="P425" s="80">
        <v>10.584</v>
      </c>
      <c r="Q425" s="81">
        <v>1</v>
      </c>
      <c r="R425" s="80">
        <v>0.6</v>
      </c>
      <c r="S425" s="20">
        <v>1036.489</v>
      </c>
      <c r="T425" s="20">
        <v>1068.4639999999999</v>
      </c>
      <c r="U425" s="20">
        <v>1089.4639999999999</v>
      </c>
      <c r="V425" s="21">
        <v>1064.806</v>
      </c>
      <c r="W425" s="21">
        <v>174.928</v>
      </c>
      <c r="X425" s="21">
        <v>263.767</v>
      </c>
      <c r="Y425" s="21">
        <v>1328.5730000000001</v>
      </c>
      <c r="Z425" s="45">
        <v>0.95</v>
      </c>
      <c r="AA425" s="1">
        <v>1657.3219999999999</v>
      </c>
      <c r="AB425" s="82">
        <v>1250744.48</v>
      </c>
      <c r="AD425" s="75"/>
      <c r="AE425" s="21"/>
    </row>
    <row r="426" spans="1:31" x14ac:dyDescent="0.2">
      <c r="A426" s="38">
        <v>108566303</v>
      </c>
      <c r="B426" s="39" t="s">
        <v>196</v>
      </c>
      <c r="C426" s="39" t="s">
        <v>192</v>
      </c>
      <c r="D426" s="40">
        <v>54074</v>
      </c>
      <c r="E426" s="41">
        <v>2028</v>
      </c>
      <c r="F426" s="76">
        <v>1.2499</v>
      </c>
      <c r="G426" s="23">
        <v>0.91400000000000003</v>
      </c>
      <c r="H426" s="77">
        <v>100.224</v>
      </c>
      <c r="I426" s="78">
        <v>0.13400000000000001</v>
      </c>
      <c r="J426" s="78">
        <v>0.15160000000000001</v>
      </c>
      <c r="K426" s="79">
        <v>53.435000000000002</v>
      </c>
      <c r="L426" s="79">
        <v>30.227</v>
      </c>
      <c r="M426" s="79">
        <v>0</v>
      </c>
      <c r="N426" s="79">
        <v>83.662000000000006</v>
      </c>
      <c r="O426" s="1">
        <v>37.667000000000002</v>
      </c>
      <c r="P426" s="80">
        <v>7.5330000000000004</v>
      </c>
      <c r="Q426" s="81">
        <v>0</v>
      </c>
      <c r="R426" s="80">
        <v>0</v>
      </c>
      <c r="S426" s="20">
        <v>664.61500000000001</v>
      </c>
      <c r="T426" s="20">
        <v>693.63900000000001</v>
      </c>
      <c r="U426" s="20">
        <v>697.54</v>
      </c>
      <c r="V426" s="21">
        <v>685.26499999999999</v>
      </c>
      <c r="W426" s="21">
        <v>91.194999999999993</v>
      </c>
      <c r="X426" s="21">
        <v>191.41900000000001</v>
      </c>
      <c r="Y426" s="21">
        <v>876.68399999999997</v>
      </c>
      <c r="Z426" s="45">
        <v>1.29</v>
      </c>
      <c r="AA426" s="1">
        <v>1413.54</v>
      </c>
      <c r="AB426" s="82">
        <v>1066767.57</v>
      </c>
      <c r="AD426" s="75"/>
      <c r="AE426" s="21"/>
    </row>
    <row r="427" spans="1:31" x14ac:dyDescent="0.2">
      <c r="A427" s="38">
        <v>108567004</v>
      </c>
      <c r="B427" s="39" t="s">
        <v>197</v>
      </c>
      <c r="C427" s="39" t="s">
        <v>192</v>
      </c>
      <c r="D427" s="40">
        <v>64667</v>
      </c>
      <c r="E427" s="41">
        <v>1004</v>
      </c>
      <c r="F427" s="76">
        <v>1.0451999999999999</v>
      </c>
      <c r="G427" s="23">
        <v>0.95089999999999997</v>
      </c>
      <c r="H427" s="77">
        <v>52.683</v>
      </c>
      <c r="I427" s="78">
        <v>0.23499999999999999</v>
      </c>
      <c r="J427" s="78">
        <v>0.1384</v>
      </c>
      <c r="K427" s="79">
        <v>38.167000000000002</v>
      </c>
      <c r="L427" s="79">
        <v>11.239000000000001</v>
      </c>
      <c r="M427" s="79">
        <v>0</v>
      </c>
      <c r="N427" s="79">
        <v>49.405999999999999</v>
      </c>
      <c r="O427" s="1">
        <v>16.273</v>
      </c>
      <c r="P427" s="80">
        <v>3.2549999999999999</v>
      </c>
      <c r="Q427" s="81">
        <v>1</v>
      </c>
      <c r="R427" s="80">
        <v>0.6</v>
      </c>
      <c r="S427" s="20">
        <v>270.68599999999998</v>
      </c>
      <c r="T427" s="20">
        <v>273.32900000000001</v>
      </c>
      <c r="U427" s="20">
        <v>268.51100000000002</v>
      </c>
      <c r="V427" s="21">
        <v>270.84199999999998</v>
      </c>
      <c r="W427" s="21">
        <v>53.261000000000003</v>
      </c>
      <c r="X427" s="21">
        <v>105.944</v>
      </c>
      <c r="Y427" s="21">
        <v>376.786</v>
      </c>
      <c r="Z427" s="45">
        <v>0.62</v>
      </c>
      <c r="AA427" s="1">
        <v>244.166</v>
      </c>
      <c r="AB427" s="82">
        <v>184266.71</v>
      </c>
      <c r="AD427" s="75"/>
      <c r="AE427" s="21"/>
    </row>
    <row r="428" spans="1:31" x14ac:dyDescent="0.2">
      <c r="A428" s="38">
        <v>108567204</v>
      </c>
      <c r="B428" s="39" t="s">
        <v>198</v>
      </c>
      <c r="C428" s="39" t="s">
        <v>192</v>
      </c>
      <c r="D428" s="40">
        <v>56078</v>
      </c>
      <c r="E428" s="41">
        <v>1421</v>
      </c>
      <c r="F428" s="76">
        <v>1.2052</v>
      </c>
      <c r="G428" s="23">
        <v>0.93769999999999998</v>
      </c>
      <c r="H428" s="77">
        <v>64.08</v>
      </c>
      <c r="I428" s="78">
        <v>0.16719999999999999</v>
      </c>
      <c r="J428" s="78">
        <v>0.10340000000000001</v>
      </c>
      <c r="K428" s="79">
        <v>36.588999999999999</v>
      </c>
      <c r="L428" s="79">
        <v>11.314</v>
      </c>
      <c r="M428" s="79">
        <v>0</v>
      </c>
      <c r="N428" s="79">
        <v>47.902999999999999</v>
      </c>
      <c r="O428" s="1">
        <v>15.675000000000001</v>
      </c>
      <c r="P428" s="80">
        <v>3.1349999999999998</v>
      </c>
      <c r="Q428" s="81">
        <v>0</v>
      </c>
      <c r="R428" s="80">
        <v>0</v>
      </c>
      <c r="S428" s="20">
        <v>364.72300000000001</v>
      </c>
      <c r="T428" s="20">
        <v>377.37700000000001</v>
      </c>
      <c r="U428" s="20">
        <v>381.48</v>
      </c>
      <c r="V428" s="21">
        <v>374.52699999999999</v>
      </c>
      <c r="W428" s="21">
        <v>51.037999999999997</v>
      </c>
      <c r="X428" s="21">
        <v>115.11799999999999</v>
      </c>
      <c r="Y428" s="21">
        <v>489.64499999999998</v>
      </c>
      <c r="Z428" s="45">
        <v>0.88</v>
      </c>
      <c r="AA428" s="1">
        <v>519.30600000000004</v>
      </c>
      <c r="AB428" s="82">
        <v>391908.82</v>
      </c>
      <c r="AD428" s="75"/>
      <c r="AE428" s="21"/>
    </row>
    <row r="429" spans="1:31" x14ac:dyDescent="0.2">
      <c r="A429" s="38">
        <v>108567404</v>
      </c>
      <c r="B429" s="39" t="s">
        <v>199</v>
      </c>
      <c r="C429" s="39" t="s">
        <v>192</v>
      </c>
      <c r="D429" s="40">
        <v>71518</v>
      </c>
      <c r="E429" s="41">
        <v>1139</v>
      </c>
      <c r="F429" s="76">
        <v>0.94499999999999995</v>
      </c>
      <c r="G429" s="23">
        <v>0.95179999999999998</v>
      </c>
      <c r="H429" s="77">
        <v>54.372</v>
      </c>
      <c r="I429" s="78">
        <v>0.1217</v>
      </c>
      <c r="J429" s="78">
        <v>0.3478</v>
      </c>
      <c r="K429" s="79">
        <v>20.266999999999999</v>
      </c>
      <c r="L429" s="79">
        <v>28.959</v>
      </c>
      <c r="M429" s="79">
        <v>0</v>
      </c>
      <c r="N429" s="79">
        <v>49.225999999999999</v>
      </c>
      <c r="O429" s="1">
        <v>3.2160000000000002</v>
      </c>
      <c r="P429" s="80">
        <v>0.64300000000000002</v>
      </c>
      <c r="Q429" s="81">
        <v>0</v>
      </c>
      <c r="R429" s="80">
        <v>0</v>
      </c>
      <c r="S429" s="20">
        <v>277.54899999999998</v>
      </c>
      <c r="T429" s="20">
        <v>272.548</v>
      </c>
      <c r="U429" s="20">
        <v>298.75200000000001</v>
      </c>
      <c r="V429" s="21">
        <v>282.95</v>
      </c>
      <c r="W429" s="21">
        <v>49.869</v>
      </c>
      <c r="X429" s="21">
        <v>104.241</v>
      </c>
      <c r="Y429" s="21">
        <v>387.19099999999997</v>
      </c>
      <c r="Z429" s="45">
        <v>0.95</v>
      </c>
      <c r="AA429" s="1">
        <v>347.601</v>
      </c>
      <c r="AB429" s="82">
        <v>262326.83</v>
      </c>
      <c r="AD429" s="75"/>
      <c r="AE429" s="21"/>
    </row>
    <row r="430" spans="1:31" x14ac:dyDescent="0.2">
      <c r="A430" s="38">
        <v>108567703</v>
      </c>
      <c r="B430" s="39" t="s">
        <v>200</v>
      </c>
      <c r="C430" s="39" t="s">
        <v>192</v>
      </c>
      <c r="D430" s="40">
        <v>54214</v>
      </c>
      <c r="E430" s="41">
        <v>7140</v>
      </c>
      <c r="F430" s="76">
        <v>1.2466999999999999</v>
      </c>
      <c r="G430" s="23">
        <v>0.73640000000000005</v>
      </c>
      <c r="H430" s="77">
        <v>0</v>
      </c>
      <c r="I430" s="78">
        <v>0.12859999999999999</v>
      </c>
      <c r="J430" s="78">
        <v>0.20810000000000001</v>
      </c>
      <c r="K430" s="79">
        <v>158.32400000000001</v>
      </c>
      <c r="L430" s="79">
        <v>128.1</v>
      </c>
      <c r="M430" s="79">
        <v>0</v>
      </c>
      <c r="N430" s="79">
        <v>286.42399999999998</v>
      </c>
      <c r="O430" s="1">
        <v>58.12</v>
      </c>
      <c r="P430" s="80">
        <v>11.624000000000001</v>
      </c>
      <c r="Q430" s="81">
        <v>9</v>
      </c>
      <c r="R430" s="80">
        <v>5.4</v>
      </c>
      <c r="S430" s="20">
        <v>2051.8980000000001</v>
      </c>
      <c r="T430" s="20">
        <v>2033.32</v>
      </c>
      <c r="U430" s="20">
        <v>2061.1089999999999</v>
      </c>
      <c r="V430" s="21">
        <v>2048.7759999999998</v>
      </c>
      <c r="W430" s="21">
        <v>303.44799999999998</v>
      </c>
      <c r="X430" s="21">
        <v>303.44799999999998</v>
      </c>
      <c r="Y430" s="21">
        <v>2352.2240000000002</v>
      </c>
      <c r="Z430" s="45">
        <v>1.21</v>
      </c>
      <c r="AA430" s="1">
        <v>3548.346</v>
      </c>
      <c r="AB430" s="82">
        <v>2677858.73</v>
      </c>
      <c r="AD430" s="75"/>
      <c r="AE430" s="21"/>
    </row>
    <row r="431" spans="1:31" x14ac:dyDescent="0.2">
      <c r="A431" s="38">
        <v>108568404</v>
      </c>
      <c r="B431" s="39" t="s">
        <v>201</v>
      </c>
      <c r="C431" s="39" t="s">
        <v>192</v>
      </c>
      <c r="D431" s="40">
        <v>49135</v>
      </c>
      <c r="E431" s="41">
        <v>1076</v>
      </c>
      <c r="F431" s="76">
        <v>1.3754999999999999</v>
      </c>
      <c r="G431" s="23">
        <v>0.95830000000000004</v>
      </c>
      <c r="H431" s="77">
        <v>60.844999999999999</v>
      </c>
      <c r="I431" s="78">
        <v>0.28789999999999999</v>
      </c>
      <c r="J431" s="78">
        <v>0.16289999999999999</v>
      </c>
      <c r="K431" s="79">
        <v>48.354999999999997</v>
      </c>
      <c r="L431" s="79">
        <v>13.68</v>
      </c>
      <c r="M431" s="79">
        <v>0</v>
      </c>
      <c r="N431" s="79">
        <v>62.034999999999997</v>
      </c>
      <c r="O431" s="1">
        <v>7.1269999999999998</v>
      </c>
      <c r="P431" s="80">
        <v>1.425</v>
      </c>
      <c r="Q431" s="81">
        <v>0</v>
      </c>
      <c r="R431" s="80">
        <v>0</v>
      </c>
      <c r="S431" s="20">
        <v>279.93200000000002</v>
      </c>
      <c r="T431" s="20">
        <v>300.32600000000002</v>
      </c>
      <c r="U431" s="20">
        <v>307.77</v>
      </c>
      <c r="V431" s="21">
        <v>296.00900000000001</v>
      </c>
      <c r="W431" s="21">
        <v>63.46</v>
      </c>
      <c r="X431" s="21">
        <v>124.30500000000001</v>
      </c>
      <c r="Y431" s="21">
        <v>420.31400000000002</v>
      </c>
      <c r="Z431" s="45">
        <v>0.75</v>
      </c>
      <c r="AA431" s="1">
        <v>433.60599999999999</v>
      </c>
      <c r="AB431" s="82">
        <v>327232.92</v>
      </c>
      <c r="AD431" s="75"/>
      <c r="AE431" s="21"/>
    </row>
    <row r="432" spans="1:31" x14ac:dyDescent="0.2">
      <c r="A432" s="38">
        <v>108569103</v>
      </c>
      <c r="B432" s="39" t="s">
        <v>202</v>
      </c>
      <c r="C432" s="39" t="s">
        <v>192</v>
      </c>
      <c r="D432" s="40">
        <v>46691</v>
      </c>
      <c r="E432" s="41">
        <v>3753</v>
      </c>
      <c r="F432" s="76">
        <v>1.4475</v>
      </c>
      <c r="G432" s="23">
        <v>0.77249999999999996</v>
      </c>
      <c r="H432" s="77">
        <v>1.0349999999999999</v>
      </c>
      <c r="I432" s="78">
        <v>0.12429999999999999</v>
      </c>
      <c r="J432" s="78">
        <v>0.1709</v>
      </c>
      <c r="K432" s="79">
        <v>94.739000000000004</v>
      </c>
      <c r="L432" s="79">
        <v>65.128</v>
      </c>
      <c r="M432" s="79">
        <v>0</v>
      </c>
      <c r="N432" s="79">
        <v>159.86699999999999</v>
      </c>
      <c r="O432" s="1">
        <v>42.842000000000006</v>
      </c>
      <c r="P432" s="80">
        <v>8.5679999999999996</v>
      </c>
      <c r="Q432" s="81">
        <v>9</v>
      </c>
      <c r="R432" s="80">
        <v>5.4</v>
      </c>
      <c r="S432" s="20">
        <v>1270.299</v>
      </c>
      <c r="T432" s="20">
        <v>1242.982</v>
      </c>
      <c r="U432" s="20">
        <v>1243.318</v>
      </c>
      <c r="V432" s="21">
        <v>1252.2</v>
      </c>
      <c r="W432" s="21">
        <v>173.83500000000001</v>
      </c>
      <c r="X432" s="21">
        <v>174.87</v>
      </c>
      <c r="Y432" s="21">
        <v>1427.07</v>
      </c>
      <c r="Z432" s="45">
        <v>0.97</v>
      </c>
      <c r="AA432" s="1">
        <v>2003.713</v>
      </c>
      <c r="AB432" s="82">
        <v>1512158.16</v>
      </c>
      <c r="AD432" s="75"/>
      <c r="AE432" s="21"/>
    </row>
    <row r="433" spans="1:31" x14ac:dyDescent="0.2">
      <c r="A433" s="38">
        <v>117576303</v>
      </c>
      <c r="B433" s="39" t="s">
        <v>385</v>
      </c>
      <c r="C433" s="39" t="s">
        <v>386</v>
      </c>
      <c r="D433" s="40">
        <v>54074</v>
      </c>
      <c r="E433" s="41">
        <v>2398</v>
      </c>
      <c r="F433" s="76">
        <v>1.2499</v>
      </c>
      <c r="G433" s="23">
        <v>0.93410000000000004</v>
      </c>
      <c r="H433" s="77">
        <v>110.295</v>
      </c>
      <c r="I433" s="78">
        <v>0.1429</v>
      </c>
      <c r="J433" s="78">
        <v>0.14530000000000001</v>
      </c>
      <c r="K433" s="79">
        <v>56.676000000000002</v>
      </c>
      <c r="L433" s="79">
        <v>28.814</v>
      </c>
      <c r="M433" s="79">
        <v>0</v>
      </c>
      <c r="N433" s="79">
        <v>85.49</v>
      </c>
      <c r="O433" s="1">
        <v>44.727999999999994</v>
      </c>
      <c r="P433" s="80">
        <v>8.9459999999999997</v>
      </c>
      <c r="Q433" s="81">
        <v>0</v>
      </c>
      <c r="R433" s="80">
        <v>0</v>
      </c>
      <c r="S433" s="20">
        <v>661.01800000000003</v>
      </c>
      <c r="T433" s="20">
        <v>660.27300000000002</v>
      </c>
      <c r="U433" s="20">
        <v>641.56299999999999</v>
      </c>
      <c r="V433" s="21">
        <v>654.28499999999997</v>
      </c>
      <c r="W433" s="21">
        <v>94.436000000000007</v>
      </c>
      <c r="X433" s="21">
        <v>204.73099999999999</v>
      </c>
      <c r="Y433" s="21">
        <v>859.01599999999996</v>
      </c>
      <c r="Z433" s="45">
        <v>1.33</v>
      </c>
      <c r="AA433" s="1">
        <v>1428</v>
      </c>
      <c r="AB433" s="82">
        <v>1077680.21</v>
      </c>
      <c r="AD433" s="75"/>
      <c r="AE433" s="21"/>
    </row>
    <row r="434" spans="1:31" x14ac:dyDescent="0.2">
      <c r="A434" s="38">
        <v>119581003</v>
      </c>
      <c r="B434" s="39" t="s">
        <v>416</v>
      </c>
      <c r="C434" s="39" t="s">
        <v>417</v>
      </c>
      <c r="D434" s="40">
        <v>54830</v>
      </c>
      <c r="E434" s="41">
        <v>2731</v>
      </c>
      <c r="F434" s="76">
        <v>1.2326999999999999</v>
      </c>
      <c r="G434" s="23">
        <v>0.86570000000000003</v>
      </c>
      <c r="H434" s="77">
        <v>99.736000000000004</v>
      </c>
      <c r="I434" s="78">
        <v>0.16350000000000001</v>
      </c>
      <c r="J434" s="78">
        <v>0.30070000000000002</v>
      </c>
      <c r="K434" s="79">
        <v>94.448999999999998</v>
      </c>
      <c r="L434" s="79">
        <v>86.852999999999994</v>
      </c>
      <c r="M434" s="79">
        <v>0</v>
      </c>
      <c r="N434" s="79">
        <v>181.30199999999999</v>
      </c>
      <c r="O434" s="1">
        <v>25.489000000000001</v>
      </c>
      <c r="P434" s="80">
        <v>5.0979999999999999</v>
      </c>
      <c r="Q434" s="81">
        <v>10</v>
      </c>
      <c r="R434" s="80">
        <v>6</v>
      </c>
      <c r="S434" s="20">
        <v>962.78300000000002</v>
      </c>
      <c r="T434" s="20">
        <v>982.25699999999995</v>
      </c>
      <c r="U434" s="20">
        <v>986.84500000000003</v>
      </c>
      <c r="V434" s="21">
        <v>977.29499999999996</v>
      </c>
      <c r="W434" s="21">
        <v>192.4</v>
      </c>
      <c r="X434" s="21">
        <v>292.13600000000002</v>
      </c>
      <c r="Y434" s="21">
        <v>1269.431</v>
      </c>
      <c r="Z434" s="45">
        <v>1.23</v>
      </c>
      <c r="AA434" s="1">
        <v>1924.7380000000001</v>
      </c>
      <c r="AB434" s="82">
        <v>1452557.46</v>
      </c>
      <c r="AD434" s="75"/>
      <c r="AE434" s="21"/>
    </row>
    <row r="435" spans="1:31" x14ac:dyDescent="0.2">
      <c r="A435" s="38">
        <v>119582503</v>
      </c>
      <c r="B435" s="39" t="s">
        <v>418</v>
      </c>
      <c r="C435" s="39" t="s">
        <v>417</v>
      </c>
      <c r="D435" s="40">
        <v>69460</v>
      </c>
      <c r="E435" s="41">
        <v>2805</v>
      </c>
      <c r="F435" s="76">
        <v>0.97299999999999998</v>
      </c>
      <c r="G435" s="23">
        <v>0.87160000000000004</v>
      </c>
      <c r="H435" s="77">
        <v>117.599</v>
      </c>
      <c r="I435" s="78">
        <v>0.13569999999999999</v>
      </c>
      <c r="J435" s="78">
        <v>0.22170000000000001</v>
      </c>
      <c r="K435" s="79">
        <v>87.62</v>
      </c>
      <c r="L435" s="79">
        <v>71.575000000000003</v>
      </c>
      <c r="M435" s="79">
        <v>0</v>
      </c>
      <c r="N435" s="79">
        <v>159.19499999999999</v>
      </c>
      <c r="O435" s="1">
        <v>53.494999999999997</v>
      </c>
      <c r="P435" s="80">
        <v>10.699</v>
      </c>
      <c r="Q435" s="81">
        <v>41</v>
      </c>
      <c r="R435" s="80">
        <v>24.6</v>
      </c>
      <c r="S435" s="20">
        <v>1076.153</v>
      </c>
      <c r="T435" s="20">
        <v>1079.7149999999999</v>
      </c>
      <c r="U435" s="20">
        <v>1153.8869999999999</v>
      </c>
      <c r="V435" s="21">
        <v>1103.252</v>
      </c>
      <c r="W435" s="21">
        <v>194.494</v>
      </c>
      <c r="X435" s="21">
        <v>312.09300000000002</v>
      </c>
      <c r="Y435" s="21">
        <v>1415.345</v>
      </c>
      <c r="Z435" s="45">
        <v>0.98</v>
      </c>
      <c r="AA435" s="1">
        <v>1349.588</v>
      </c>
      <c r="AB435" s="82">
        <v>1018504.4</v>
      </c>
      <c r="AD435" s="75"/>
      <c r="AE435" s="21"/>
    </row>
    <row r="436" spans="1:31" x14ac:dyDescent="0.2">
      <c r="A436" s="38">
        <v>119583003</v>
      </c>
      <c r="B436" s="39" t="s">
        <v>419</v>
      </c>
      <c r="C436" s="39" t="s">
        <v>417</v>
      </c>
      <c r="D436" s="40">
        <v>58718</v>
      </c>
      <c r="E436" s="41">
        <v>2348</v>
      </c>
      <c r="F436" s="76">
        <v>1.151</v>
      </c>
      <c r="G436" s="23">
        <v>0.88949999999999996</v>
      </c>
      <c r="H436" s="77">
        <v>95.981999999999999</v>
      </c>
      <c r="I436" s="78">
        <v>0.1462</v>
      </c>
      <c r="J436" s="78">
        <v>0.22159999999999999</v>
      </c>
      <c r="K436" s="79">
        <v>68.201999999999998</v>
      </c>
      <c r="L436" s="79">
        <v>51.688000000000002</v>
      </c>
      <c r="M436" s="79">
        <v>0</v>
      </c>
      <c r="N436" s="79">
        <v>119.89</v>
      </c>
      <c r="O436" s="1">
        <v>50.341000000000001</v>
      </c>
      <c r="P436" s="80">
        <v>10.068</v>
      </c>
      <c r="Q436" s="81">
        <v>5</v>
      </c>
      <c r="R436" s="80">
        <v>3</v>
      </c>
      <c r="S436" s="20">
        <v>777.49300000000005</v>
      </c>
      <c r="T436" s="20">
        <v>738.40700000000004</v>
      </c>
      <c r="U436" s="20">
        <v>779.96600000000001</v>
      </c>
      <c r="V436" s="21">
        <v>765.28899999999999</v>
      </c>
      <c r="W436" s="21">
        <v>132.958</v>
      </c>
      <c r="X436" s="21">
        <v>228.94</v>
      </c>
      <c r="Y436" s="21">
        <v>994.22900000000004</v>
      </c>
      <c r="Z436" s="45">
        <v>1.1100000000000001</v>
      </c>
      <c r="AA436" s="1">
        <v>1270.2370000000001</v>
      </c>
      <c r="AB436" s="82">
        <v>958619.94</v>
      </c>
      <c r="AD436" s="75"/>
      <c r="AE436" s="21"/>
    </row>
    <row r="437" spans="1:31" x14ac:dyDescent="0.2">
      <c r="A437" s="38">
        <v>119584503</v>
      </c>
      <c r="B437" s="39" t="s">
        <v>420</v>
      </c>
      <c r="C437" s="39" t="s">
        <v>417</v>
      </c>
      <c r="D437" s="40">
        <v>62031</v>
      </c>
      <c r="E437" s="41">
        <v>4189</v>
      </c>
      <c r="F437" s="76">
        <v>1.0895999999999999</v>
      </c>
      <c r="G437" s="23">
        <v>0.85629999999999995</v>
      </c>
      <c r="H437" s="77">
        <v>115.789</v>
      </c>
      <c r="I437" s="78">
        <v>0.15840000000000001</v>
      </c>
      <c r="J437" s="78">
        <v>0.21560000000000001</v>
      </c>
      <c r="K437" s="79">
        <v>120.77500000000001</v>
      </c>
      <c r="L437" s="79">
        <v>82.194000000000003</v>
      </c>
      <c r="M437" s="79">
        <v>0</v>
      </c>
      <c r="N437" s="79">
        <v>202.96899999999999</v>
      </c>
      <c r="O437" s="1">
        <v>87.746999999999986</v>
      </c>
      <c r="P437" s="80">
        <v>17.548999999999999</v>
      </c>
      <c r="Q437" s="81">
        <v>17</v>
      </c>
      <c r="R437" s="80">
        <v>10.199999999999999</v>
      </c>
      <c r="S437" s="20">
        <v>1270.7850000000001</v>
      </c>
      <c r="T437" s="20">
        <v>1272.7449999999999</v>
      </c>
      <c r="U437" s="20">
        <v>1290.8779999999999</v>
      </c>
      <c r="V437" s="21">
        <v>1278.136</v>
      </c>
      <c r="W437" s="21">
        <v>230.71799999999999</v>
      </c>
      <c r="X437" s="21">
        <v>346.50700000000001</v>
      </c>
      <c r="Y437" s="21">
        <v>1624.643</v>
      </c>
      <c r="Z437" s="45">
        <v>0.85</v>
      </c>
      <c r="AA437" s="1">
        <v>1504.6790000000001</v>
      </c>
      <c r="AB437" s="82">
        <v>1135548.17</v>
      </c>
      <c r="AD437" s="75"/>
      <c r="AE437" s="21"/>
    </row>
    <row r="438" spans="1:31" x14ac:dyDescent="0.2">
      <c r="A438" s="38">
        <v>119584603</v>
      </c>
      <c r="B438" s="39" t="s">
        <v>421</v>
      </c>
      <c r="C438" s="39" t="s">
        <v>417</v>
      </c>
      <c r="D438" s="40">
        <v>71507</v>
      </c>
      <c r="E438" s="41">
        <v>3331</v>
      </c>
      <c r="F438" s="76">
        <v>0.94520000000000004</v>
      </c>
      <c r="G438" s="23">
        <v>0.89049999999999996</v>
      </c>
      <c r="H438" s="77">
        <v>118.804</v>
      </c>
      <c r="I438" s="78">
        <v>0.104</v>
      </c>
      <c r="J438" s="78">
        <v>0.31769999999999998</v>
      </c>
      <c r="K438" s="79">
        <v>59.033999999999999</v>
      </c>
      <c r="L438" s="79">
        <v>90.168999999999997</v>
      </c>
      <c r="M438" s="79">
        <v>0</v>
      </c>
      <c r="N438" s="79">
        <v>149.203</v>
      </c>
      <c r="O438" s="1">
        <v>59.274999999999999</v>
      </c>
      <c r="P438" s="80">
        <v>11.855</v>
      </c>
      <c r="Q438" s="81">
        <v>5</v>
      </c>
      <c r="R438" s="80">
        <v>3</v>
      </c>
      <c r="S438" s="20">
        <v>946.05600000000004</v>
      </c>
      <c r="T438" s="20">
        <v>914.34100000000001</v>
      </c>
      <c r="U438" s="20">
        <v>954.83</v>
      </c>
      <c r="V438" s="21">
        <v>938.40899999999999</v>
      </c>
      <c r="W438" s="21">
        <v>164.05799999999999</v>
      </c>
      <c r="X438" s="21">
        <v>282.86200000000002</v>
      </c>
      <c r="Y438" s="21">
        <v>1221.271</v>
      </c>
      <c r="Z438" s="45">
        <v>0.8</v>
      </c>
      <c r="AA438" s="1">
        <v>923.476</v>
      </c>
      <c r="AB438" s="82">
        <v>696927.04</v>
      </c>
      <c r="AD438" s="75"/>
      <c r="AE438" s="21"/>
    </row>
    <row r="439" spans="1:31" x14ac:dyDescent="0.2">
      <c r="A439" s="38">
        <v>119586503</v>
      </c>
      <c r="B439" s="39" t="s">
        <v>422</v>
      </c>
      <c r="C439" s="39" t="s">
        <v>417</v>
      </c>
      <c r="D439" s="40">
        <v>46164</v>
      </c>
      <c r="E439" s="41">
        <v>1899</v>
      </c>
      <c r="F439" s="76">
        <v>1.4641</v>
      </c>
      <c r="G439" s="23">
        <v>0.88560000000000005</v>
      </c>
      <c r="H439" s="77">
        <v>104.917</v>
      </c>
      <c r="I439" s="78">
        <v>0.27260000000000001</v>
      </c>
      <c r="J439" s="78">
        <v>0.28000000000000003</v>
      </c>
      <c r="K439" s="79">
        <v>130.648</v>
      </c>
      <c r="L439" s="79">
        <v>67.096999999999994</v>
      </c>
      <c r="M439" s="79">
        <v>0</v>
      </c>
      <c r="N439" s="79">
        <v>197.745</v>
      </c>
      <c r="O439" s="1">
        <v>27.838999999999999</v>
      </c>
      <c r="P439" s="80">
        <v>5.5679999999999996</v>
      </c>
      <c r="Q439" s="81">
        <v>0</v>
      </c>
      <c r="R439" s="80">
        <v>0</v>
      </c>
      <c r="S439" s="20">
        <v>798.77700000000004</v>
      </c>
      <c r="T439" s="20">
        <v>806.02499999999998</v>
      </c>
      <c r="U439" s="20">
        <v>831.721</v>
      </c>
      <c r="V439" s="21">
        <v>812.17399999999998</v>
      </c>
      <c r="W439" s="21">
        <v>203.31299999999999</v>
      </c>
      <c r="X439" s="21">
        <v>308.23</v>
      </c>
      <c r="Y439" s="21">
        <v>1120.404</v>
      </c>
      <c r="Z439" s="45">
        <v>1.52</v>
      </c>
      <c r="AA439" s="1">
        <v>2493.3829999999998</v>
      </c>
      <c r="AB439" s="82">
        <v>1881701.34</v>
      </c>
      <c r="AD439" s="75"/>
      <c r="AE439" s="21"/>
    </row>
    <row r="440" spans="1:31" x14ac:dyDescent="0.2">
      <c r="A440" s="38">
        <v>117596003</v>
      </c>
      <c r="B440" s="39" t="s">
        <v>387</v>
      </c>
      <c r="C440" s="39" t="s">
        <v>388</v>
      </c>
      <c r="D440" s="40">
        <v>49664</v>
      </c>
      <c r="E440" s="41">
        <v>5558</v>
      </c>
      <c r="F440" s="76">
        <v>1.3609</v>
      </c>
      <c r="G440" s="23">
        <v>0.78180000000000005</v>
      </c>
      <c r="H440" s="77">
        <v>23.186</v>
      </c>
      <c r="I440" s="78">
        <v>0.24579999999999999</v>
      </c>
      <c r="J440" s="78">
        <v>0.22009999999999999</v>
      </c>
      <c r="K440" s="79">
        <v>301.28199999999998</v>
      </c>
      <c r="L440" s="79">
        <v>134.89099999999999</v>
      </c>
      <c r="M440" s="79">
        <v>0</v>
      </c>
      <c r="N440" s="79">
        <v>436.173</v>
      </c>
      <c r="O440" s="1">
        <v>73.965999999999994</v>
      </c>
      <c r="P440" s="80">
        <v>14.792999999999999</v>
      </c>
      <c r="Q440" s="81">
        <v>6</v>
      </c>
      <c r="R440" s="80">
        <v>3.6</v>
      </c>
      <c r="S440" s="20">
        <v>2042.8679999999999</v>
      </c>
      <c r="T440" s="20">
        <v>2069.2539999999999</v>
      </c>
      <c r="U440" s="20">
        <v>2116.4560000000001</v>
      </c>
      <c r="V440" s="21">
        <v>2076.1930000000002</v>
      </c>
      <c r="W440" s="21">
        <v>454.56599999999997</v>
      </c>
      <c r="X440" s="21">
        <v>477.75200000000001</v>
      </c>
      <c r="Y440" s="21">
        <v>2553.9450000000002</v>
      </c>
      <c r="Z440" s="45">
        <v>1.33</v>
      </c>
      <c r="AA440" s="1">
        <v>4622.6329999999998</v>
      </c>
      <c r="AB440" s="82">
        <v>3488599.51</v>
      </c>
      <c r="AD440" s="75"/>
      <c r="AE440" s="21"/>
    </row>
    <row r="441" spans="1:31" x14ac:dyDescent="0.2">
      <c r="A441" s="38">
        <v>117597003</v>
      </c>
      <c r="B441" s="39" t="s">
        <v>389</v>
      </c>
      <c r="C441" s="39" t="s">
        <v>388</v>
      </c>
      <c r="D441" s="40">
        <v>57890</v>
      </c>
      <c r="E441" s="41">
        <v>5795</v>
      </c>
      <c r="F441" s="76">
        <v>1.1675</v>
      </c>
      <c r="G441" s="23">
        <v>0.8196</v>
      </c>
      <c r="H441" s="77">
        <v>92.611999999999995</v>
      </c>
      <c r="I441" s="78">
        <v>0.1578</v>
      </c>
      <c r="J441" s="78">
        <v>0.25850000000000001</v>
      </c>
      <c r="K441" s="79">
        <v>167.21700000000001</v>
      </c>
      <c r="L441" s="79">
        <v>136.96299999999999</v>
      </c>
      <c r="M441" s="79">
        <v>0</v>
      </c>
      <c r="N441" s="79">
        <v>304.18</v>
      </c>
      <c r="O441" s="1">
        <v>79.408000000000001</v>
      </c>
      <c r="P441" s="80">
        <v>15.882</v>
      </c>
      <c r="Q441" s="81">
        <v>10</v>
      </c>
      <c r="R441" s="80">
        <v>6</v>
      </c>
      <c r="S441" s="20">
        <v>1766.13</v>
      </c>
      <c r="T441" s="20">
        <v>1790.596</v>
      </c>
      <c r="U441" s="20">
        <v>1859.5619999999999</v>
      </c>
      <c r="V441" s="21">
        <v>1805.4290000000001</v>
      </c>
      <c r="W441" s="21">
        <v>326.06200000000001</v>
      </c>
      <c r="X441" s="21">
        <v>418.67399999999998</v>
      </c>
      <c r="Y441" s="21">
        <v>2224.1030000000001</v>
      </c>
      <c r="Z441" s="45">
        <v>1.03</v>
      </c>
      <c r="AA441" s="1">
        <v>2674.5390000000002</v>
      </c>
      <c r="AB441" s="82">
        <v>2018415.79</v>
      </c>
      <c r="AD441" s="75"/>
      <c r="AE441" s="21"/>
    </row>
    <row r="442" spans="1:31" x14ac:dyDescent="0.2">
      <c r="A442" s="38">
        <v>117598503</v>
      </c>
      <c r="B442" s="39" t="s">
        <v>390</v>
      </c>
      <c r="C442" s="39" t="s">
        <v>388</v>
      </c>
      <c r="D442" s="40">
        <v>58975</v>
      </c>
      <c r="E442" s="41">
        <v>5047</v>
      </c>
      <c r="F442" s="76">
        <v>1.1459999999999999</v>
      </c>
      <c r="G442" s="23">
        <v>0.83979999999999999</v>
      </c>
      <c r="H442" s="77">
        <v>107.181</v>
      </c>
      <c r="I442" s="78">
        <v>0.13550000000000001</v>
      </c>
      <c r="J442" s="78">
        <v>0.17180000000000001</v>
      </c>
      <c r="K442" s="79">
        <v>119.774</v>
      </c>
      <c r="L442" s="79">
        <v>75.930999999999997</v>
      </c>
      <c r="M442" s="79">
        <v>0</v>
      </c>
      <c r="N442" s="79">
        <v>195.70500000000001</v>
      </c>
      <c r="O442" s="1">
        <v>65.847999999999999</v>
      </c>
      <c r="P442" s="80">
        <v>13.17</v>
      </c>
      <c r="Q442" s="81">
        <v>0</v>
      </c>
      <c r="R442" s="80">
        <v>0</v>
      </c>
      <c r="S442" s="20">
        <v>1473.2360000000001</v>
      </c>
      <c r="T442" s="20">
        <v>1525.748</v>
      </c>
      <c r="U442" s="20">
        <v>1579.6510000000001</v>
      </c>
      <c r="V442" s="21">
        <v>1526.212</v>
      </c>
      <c r="W442" s="21">
        <v>208.875</v>
      </c>
      <c r="X442" s="21">
        <v>316.05599999999998</v>
      </c>
      <c r="Y442" s="21">
        <v>1842.268</v>
      </c>
      <c r="Z442" s="45">
        <v>1.05</v>
      </c>
      <c r="AA442" s="1">
        <v>2216.8009999999999</v>
      </c>
      <c r="AB442" s="82">
        <v>1672970.99</v>
      </c>
      <c r="AD442" s="75"/>
      <c r="AE442" s="21"/>
    </row>
    <row r="443" spans="1:31" x14ac:dyDescent="0.2">
      <c r="A443" s="38">
        <v>116604003</v>
      </c>
      <c r="B443" s="39" t="s">
        <v>365</v>
      </c>
      <c r="C443" s="39" t="s">
        <v>366</v>
      </c>
      <c r="D443" s="40">
        <v>62017</v>
      </c>
      <c r="E443" s="41">
        <v>5814</v>
      </c>
      <c r="F443" s="76">
        <v>1.0898000000000001</v>
      </c>
      <c r="G443" s="23">
        <v>0.57979999999999998</v>
      </c>
      <c r="H443" s="77">
        <v>0</v>
      </c>
      <c r="I443" s="78">
        <v>0.1532</v>
      </c>
      <c r="J443" s="78">
        <v>7.4899999999999994E-2</v>
      </c>
      <c r="K443" s="79">
        <v>176.44200000000001</v>
      </c>
      <c r="L443" s="79">
        <v>43.131</v>
      </c>
      <c r="M443" s="79">
        <v>0</v>
      </c>
      <c r="N443" s="79">
        <v>219.57300000000001</v>
      </c>
      <c r="O443" s="1">
        <v>44.082999999999998</v>
      </c>
      <c r="P443" s="80">
        <v>8.8170000000000002</v>
      </c>
      <c r="Q443" s="81">
        <v>53</v>
      </c>
      <c r="R443" s="80">
        <v>31.8</v>
      </c>
      <c r="S443" s="20">
        <v>1919.5139999999999</v>
      </c>
      <c r="T443" s="20">
        <v>1928.0350000000001</v>
      </c>
      <c r="U443" s="20">
        <v>1953.556</v>
      </c>
      <c r="V443" s="21">
        <v>1933.702</v>
      </c>
      <c r="W443" s="21">
        <v>260.19</v>
      </c>
      <c r="X443" s="21">
        <v>260.19</v>
      </c>
      <c r="Y443" s="21">
        <v>2193.8919999999998</v>
      </c>
      <c r="Z443" s="45">
        <v>1.51</v>
      </c>
      <c r="AA443" s="1">
        <v>3610.2640000000001</v>
      </c>
      <c r="AB443" s="82">
        <v>2724586.88</v>
      </c>
      <c r="AD443" s="75"/>
      <c r="AE443" s="21"/>
    </row>
    <row r="444" spans="1:31" x14ac:dyDescent="0.2">
      <c r="A444" s="38">
        <v>116605003</v>
      </c>
      <c r="B444" s="39" t="s">
        <v>367</v>
      </c>
      <c r="C444" s="39" t="s">
        <v>366</v>
      </c>
      <c r="D444" s="40">
        <v>59676</v>
      </c>
      <c r="E444" s="41">
        <v>6024</v>
      </c>
      <c r="F444" s="76">
        <v>1.1326000000000001</v>
      </c>
      <c r="G444" s="23">
        <v>0.77290000000000003</v>
      </c>
      <c r="H444" s="77">
        <v>2.492</v>
      </c>
      <c r="I444" s="78">
        <v>0.1305</v>
      </c>
      <c r="J444" s="78">
        <v>0.20200000000000001</v>
      </c>
      <c r="K444" s="79">
        <v>150.48599999999999</v>
      </c>
      <c r="L444" s="79">
        <v>116.468</v>
      </c>
      <c r="M444" s="79">
        <v>0</v>
      </c>
      <c r="N444" s="79">
        <v>266.95400000000001</v>
      </c>
      <c r="O444" s="1">
        <v>106.53400000000001</v>
      </c>
      <c r="P444" s="80">
        <v>21.306999999999999</v>
      </c>
      <c r="Q444" s="81">
        <v>12</v>
      </c>
      <c r="R444" s="80">
        <v>7.2</v>
      </c>
      <c r="S444" s="20">
        <v>1921.9110000000001</v>
      </c>
      <c r="T444" s="20">
        <v>1995.8869999999999</v>
      </c>
      <c r="U444" s="20">
        <v>2064.2809999999999</v>
      </c>
      <c r="V444" s="21">
        <v>1994.0260000000001</v>
      </c>
      <c r="W444" s="21">
        <v>295.46100000000001</v>
      </c>
      <c r="X444" s="21">
        <v>297.95299999999997</v>
      </c>
      <c r="Y444" s="21">
        <v>2291.9789999999998</v>
      </c>
      <c r="Z444" s="45">
        <v>1.1000000000000001</v>
      </c>
      <c r="AA444" s="1">
        <v>2855.4850000000001</v>
      </c>
      <c r="AB444" s="82">
        <v>2154971.7599999998</v>
      </c>
      <c r="AD444" s="75"/>
      <c r="AE444" s="21"/>
    </row>
    <row r="445" spans="1:31" x14ac:dyDescent="0.2">
      <c r="A445" s="38">
        <v>106611303</v>
      </c>
      <c r="B445" s="39" t="s">
        <v>140</v>
      </c>
      <c r="C445" s="39" t="s">
        <v>141</v>
      </c>
      <c r="D445" s="40">
        <v>57855</v>
      </c>
      <c r="E445" s="41">
        <v>3681</v>
      </c>
      <c r="F445" s="76">
        <v>1.1681999999999999</v>
      </c>
      <c r="G445" s="23">
        <v>0.85650000000000004</v>
      </c>
      <c r="H445" s="77">
        <v>102.6</v>
      </c>
      <c r="I445" s="78">
        <v>0.15279999999999999</v>
      </c>
      <c r="J445" s="78">
        <v>0.1338</v>
      </c>
      <c r="K445" s="79">
        <v>109.20399999999999</v>
      </c>
      <c r="L445" s="79">
        <v>47.811999999999998</v>
      </c>
      <c r="M445" s="79">
        <v>0</v>
      </c>
      <c r="N445" s="79">
        <v>157.01599999999999</v>
      </c>
      <c r="O445" s="1">
        <v>39.324000000000005</v>
      </c>
      <c r="P445" s="80">
        <v>7.8650000000000002</v>
      </c>
      <c r="Q445" s="81">
        <v>5</v>
      </c>
      <c r="R445" s="80">
        <v>3</v>
      </c>
      <c r="S445" s="20">
        <v>1191.143</v>
      </c>
      <c r="T445" s="20">
        <v>1134.741</v>
      </c>
      <c r="U445" s="20">
        <v>1171.9680000000001</v>
      </c>
      <c r="V445" s="21">
        <v>1165.951</v>
      </c>
      <c r="W445" s="21">
        <v>167.881</v>
      </c>
      <c r="X445" s="21">
        <v>270.48099999999999</v>
      </c>
      <c r="Y445" s="21">
        <v>1436.432</v>
      </c>
      <c r="Z445" s="45">
        <v>0.91</v>
      </c>
      <c r="AA445" s="1">
        <v>1527.0160000000001</v>
      </c>
      <c r="AB445" s="82">
        <v>1152405.4099999999</v>
      </c>
      <c r="AD445" s="75"/>
      <c r="AE445" s="21"/>
    </row>
    <row r="446" spans="1:31" x14ac:dyDescent="0.2">
      <c r="A446" s="38">
        <v>106612203</v>
      </c>
      <c r="B446" s="39" t="s">
        <v>142</v>
      </c>
      <c r="C446" s="39" t="s">
        <v>141</v>
      </c>
      <c r="D446" s="40">
        <v>60835</v>
      </c>
      <c r="E446" s="41">
        <v>6331</v>
      </c>
      <c r="F446" s="76">
        <v>1.111</v>
      </c>
      <c r="G446" s="23">
        <v>0.77810000000000001</v>
      </c>
      <c r="H446" s="77">
        <v>13.065</v>
      </c>
      <c r="I446" s="78">
        <v>0.18990000000000001</v>
      </c>
      <c r="J446" s="78">
        <v>0.2301</v>
      </c>
      <c r="K446" s="79">
        <v>213.80099999999999</v>
      </c>
      <c r="L446" s="79">
        <v>129.53</v>
      </c>
      <c r="M446" s="79">
        <v>0</v>
      </c>
      <c r="N446" s="79">
        <v>343.33100000000002</v>
      </c>
      <c r="O446" s="1">
        <v>67.149000000000001</v>
      </c>
      <c r="P446" s="80">
        <v>13.43</v>
      </c>
      <c r="Q446" s="81">
        <v>7</v>
      </c>
      <c r="R446" s="80">
        <v>4.2</v>
      </c>
      <c r="S446" s="20">
        <v>1876.434</v>
      </c>
      <c r="T446" s="20">
        <v>1860.538</v>
      </c>
      <c r="U446" s="20">
        <v>1931.702</v>
      </c>
      <c r="V446" s="21">
        <v>1889.558</v>
      </c>
      <c r="W446" s="21">
        <v>360.96100000000001</v>
      </c>
      <c r="X446" s="21">
        <v>374.02600000000001</v>
      </c>
      <c r="Y446" s="21">
        <v>2263.5839999999998</v>
      </c>
      <c r="Z446" s="45">
        <v>0.92</v>
      </c>
      <c r="AA446" s="1">
        <v>2313.654</v>
      </c>
      <c r="AB446" s="82">
        <v>1746063.82</v>
      </c>
      <c r="AD446" s="75"/>
      <c r="AE446" s="21"/>
    </row>
    <row r="447" spans="1:31" x14ac:dyDescent="0.2">
      <c r="A447" s="38">
        <v>106616203</v>
      </c>
      <c r="B447" s="39" t="s">
        <v>143</v>
      </c>
      <c r="C447" s="39" t="s">
        <v>141</v>
      </c>
      <c r="D447" s="40">
        <v>50761</v>
      </c>
      <c r="E447" s="41">
        <v>5687</v>
      </c>
      <c r="F447" s="76">
        <v>1.3314999999999999</v>
      </c>
      <c r="G447" s="23">
        <v>0.69810000000000005</v>
      </c>
      <c r="H447" s="77">
        <v>0</v>
      </c>
      <c r="I447" s="78">
        <v>0.1769</v>
      </c>
      <c r="J447" s="78">
        <v>0.32940000000000003</v>
      </c>
      <c r="K447" s="79">
        <v>202.66300000000001</v>
      </c>
      <c r="L447" s="79">
        <v>188.68600000000001</v>
      </c>
      <c r="M447" s="79">
        <v>0</v>
      </c>
      <c r="N447" s="79">
        <v>391.34899999999999</v>
      </c>
      <c r="O447" s="1">
        <v>87.233000000000004</v>
      </c>
      <c r="P447" s="80">
        <v>17.446999999999999</v>
      </c>
      <c r="Q447" s="81">
        <v>1</v>
      </c>
      <c r="R447" s="80">
        <v>0.6</v>
      </c>
      <c r="S447" s="20">
        <v>1909.395</v>
      </c>
      <c r="T447" s="20">
        <v>1945.2339999999999</v>
      </c>
      <c r="U447" s="20">
        <v>1949.778</v>
      </c>
      <c r="V447" s="21">
        <v>1934.8019999999999</v>
      </c>
      <c r="W447" s="21">
        <v>409.39600000000002</v>
      </c>
      <c r="X447" s="21">
        <v>409.39600000000002</v>
      </c>
      <c r="Y447" s="21">
        <v>2344.1979999999999</v>
      </c>
      <c r="Z447" s="45">
        <v>1.1000000000000001</v>
      </c>
      <c r="AA447" s="1">
        <v>3433.43</v>
      </c>
      <c r="AB447" s="82">
        <v>2591134.15</v>
      </c>
      <c r="AD447" s="75"/>
      <c r="AE447" s="21"/>
    </row>
    <row r="448" spans="1:31" x14ac:dyDescent="0.2">
      <c r="A448" s="38">
        <v>106617203</v>
      </c>
      <c r="B448" s="39" t="s">
        <v>144</v>
      </c>
      <c r="C448" s="39" t="s">
        <v>141</v>
      </c>
      <c r="D448" s="40">
        <v>44375</v>
      </c>
      <c r="E448" s="41">
        <v>5377</v>
      </c>
      <c r="F448" s="76">
        <v>1.5230999999999999</v>
      </c>
      <c r="G448" s="23">
        <v>0.7802</v>
      </c>
      <c r="H448" s="77">
        <v>18.164999999999999</v>
      </c>
      <c r="I448" s="78">
        <v>0.27379999999999999</v>
      </c>
      <c r="J448" s="78">
        <v>0.23219999999999999</v>
      </c>
      <c r="K448" s="79">
        <v>308.339</v>
      </c>
      <c r="L448" s="79">
        <v>130.74600000000001</v>
      </c>
      <c r="M448" s="79">
        <v>0</v>
      </c>
      <c r="N448" s="79">
        <v>439.08499999999998</v>
      </c>
      <c r="O448" s="1">
        <v>65.209000000000003</v>
      </c>
      <c r="P448" s="80">
        <v>13.042</v>
      </c>
      <c r="Q448" s="81">
        <v>6</v>
      </c>
      <c r="R448" s="80">
        <v>3.6</v>
      </c>
      <c r="S448" s="20">
        <v>1876.914</v>
      </c>
      <c r="T448" s="20">
        <v>1900.357</v>
      </c>
      <c r="U448" s="20">
        <v>1923.4469999999999</v>
      </c>
      <c r="V448" s="21">
        <v>1900.239</v>
      </c>
      <c r="W448" s="21">
        <v>455.72699999999998</v>
      </c>
      <c r="X448" s="21">
        <v>473.892</v>
      </c>
      <c r="Y448" s="21">
        <v>2374.1309999999999</v>
      </c>
      <c r="Z448" s="45">
        <v>1.29</v>
      </c>
      <c r="AA448" s="1">
        <v>4664.6899999999996</v>
      </c>
      <c r="AB448" s="82">
        <v>3520339.01</v>
      </c>
      <c r="AD448" s="75"/>
      <c r="AE448" s="21"/>
    </row>
    <row r="449" spans="1:31" x14ac:dyDescent="0.2">
      <c r="A449" s="38">
        <v>106618603</v>
      </c>
      <c r="B449" s="39" t="s">
        <v>145</v>
      </c>
      <c r="C449" s="39" t="s">
        <v>141</v>
      </c>
      <c r="D449" s="40">
        <v>53394</v>
      </c>
      <c r="E449" s="41">
        <v>2680</v>
      </c>
      <c r="F449" s="76">
        <v>1.2658</v>
      </c>
      <c r="G449" s="23">
        <v>0.85599999999999998</v>
      </c>
      <c r="H449" s="77">
        <v>78.850999999999999</v>
      </c>
      <c r="I449" s="78">
        <v>0.2087</v>
      </c>
      <c r="J449" s="78">
        <v>0.34739999999999999</v>
      </c>
      <c r="K449" s="79">
        <v>104.761</v>
      </c>
      <c r="L449" s="79">
        <v>87.191999999999993</v>
      </c>
      <c r="M449" s="79">
        <v>0</v>
      </c>
      <c r="N449" s="79">
        <v>191.953</v>
      </c>
      <c r="O449" s="1">
        <v>31.666999999999998</v>
      </c>
      <c r="P449" s="80">
        <v>6.3330000000000002</v>
      </c>
      <c r="Q449" s="81">
        <v>0</v>
      </c>
      <c r="R449" s="80">
        <v>0</v>
      </c>
      <c r="S449" s="20">
        <v>836.61300000000006</v>
      </c>
      <c r="T449" s="20">
        <v>840.93600000000004</v>
      </c>
      <c r="U449" s="20">
        <v>821.11300000000006</v>
      </c>
      <c r="V449" s="21">
        <v>832.88699999999994</v>
      </c>
      <c r="W449" s="21">
        <v>198.286</v>
      </c>
      <c r="X449" s="21">
        <v>277.137</v>
      </c>
      <c r="Y449" s="21">
        <v>1110.0239999999999</v>
      </c>
      <c r="Z449" s="45">
        <v>0.91</v>
      </c>
      <c r="AA449" s="1">
        <v>1278.6120000000001</v>
      </c>
      <c r="AB449" s="82">
        <v>964940.37</v>
      </c>
      <c r="AD449" s="75"/>
      <c r="AE449" s="21"/>
    </row>
    <row r="450" spans="1:31" x14ac:dyDescent="0.2">
      <c r="A450" s="38">
        <v>105628302</v>
      </c>
      <c r="B450" s="39" t="s">
        <v>122</v>
      </c>
      <c r="C450" s="39" t="s">
        <v>123</v>
      </c>
      <c r="D450" s="40">
        <v>55708</v>
      </c>
      <c r="E450" s="41">
        <v>14835</v>
      </c>
      <c r="F450" s="76">
        <v>1.2132000000000001</v>
      </c>
      <c r="G450" s="23">
        <v>0.58260000000000001</v>
      </c>
      <c r="H450" s="77">
        <v>0</v>
      </c>
      <c r="I450" s="78">
        <v>0.15079999999999999</v>
      </c>
      <c r="J450" s="78">
        <v>0.22289999999999999</v>
      </c>
      <c r="K450" s="79">
        <v>389.69200000000001</v>
      </c>
      <c r="L450" s="79">
        <v>288.005</v>
      </c>
      <c r="M450" s="79">
        <v>0</v>
      </c>
      <c r="N450" s="79">
        <v>677.697</v>
      </c>
      <c r="O450" s="1">
        <v>387.98199999999997</v>
      </c>
      <c r="P450" s="80">
        <v>77.596000000000004</v>
      </c>
      <c r="Q450" s="81">
        <v>10</v>
      </c>
      <c r="R450" s="80">
        <v>6</v>
      </c>
      <c r="S450" s="20">
        <v>4306.9409999999998</v>
      </c>
      <c r="T450" s="20">
        <v>4337.6390000000001</v>
      </c>
      <c r="U450" s="20">
        <v>4429.28</v>
      </c>
      <c r="V450" s="21">
        <v>4357.9530000000004</v>
      </c>
      <c r="W450" s="21">
        <v>761.29300000000001</v>
      </c>
      <c r="X450" s="21">
        <v>761.29300000000001</v>
      </c>
      <c r="Y450" s="21">
        <v>5119.2460000000001</v>
      </c>
      <c r="Z450" s="45">
        <v>0.99</v>
      </c>
      <c r="AA450" s="1">
        <v>6148.5630000000001</v>
      </c>
      <c r="AB450" s="82">
        <v>4640185.34</v>
      </c>
      <c r="AD450" s="75"/>
      <c r="AE450" s="21"/>
    </row>
    <row r="451" spans="1:31" x14ac:dyDescent="0.2">
      <c r="A451" s="38">
        <v>101630504</v>
      </c>
      <c r="B451" s="39" t="s">
        <v>16</v>
      </c>
      <c r="C451" s="39" t="s">
        <v>17</v>
      </c>
      <c r="D451" s="40">
        <v>69050</v>
      </c>
      <c r="E451" s="41">
        <v>1673</v>
      </c>
      <c r="F451" s="76">
        <v>0.9788</v>
      </c>
      <c r="G451" s="23">
        <v>0.91849999999999998</v>
      </c>
      <c r="H451" s="77">
        <v>83.614999999999995</v>
      </c>
      <c r="I451" s="78">
        <v>0.28089999999999998</v>
      </c>
      <c r="J451" s="78">
        <v>0.22720000000000001</v>
      </c>
      <c r="K451" s="79">
        <v>84.094999999999999</v>
      </c>
      <c r="L451" s="79">
        <v>34.009</v>
      </c>
      <c r="M451" s="79">
        <v>0</v>
      </c>
      <c r="N451" s="79">
        <v>118.104</v>
      </c>
      <c r="O451" s="1">
        <v>19.646000000000001</v>
      </c>
      <c r="P451" s="80">
        <v>3.9289999999999998</v>
      </c>
      <c r="Q451" s="81">
        <v>0</v>
      </c>
      <c r="R451" s="80">
        <v>0</v>
      </c>
      <c r="S451" s="20">
        <v>498.96</v>
      </c>
      <c r="T451" s="20">
        <v>515.178</v>
      </c>
      <c r="U451" s="20">
        <v>503.53699999999998</v>
      </c>
      <c r="V451" s="21">
        <v>505.892</v>
      </c>
      <c r="W451" s="21">
        <v>122.033</v>
      </c>
      <c r="X451" s="21">
        <v>205.648</v>
      </c>
      <c r="Y451" s="21">
        <v>711.54</v>
      </c>
      <c r="Z451" s="45">
        <v>0.79</v>
      </c>
      <c r="AA451" s="1">
        <v>550.20000000000005</v>
      </c>
      <c r="AB451" s="82">
        <v>415223.85</v>
      </c>
      <c r="AD451" s="75"/>
      <c r="AE451" s="21"/>
    </row>
    <row r="452" spans="1:31" x14ac:dyDescent="0.2">
      <c r="A452" s="38">
        <v>101630903</v>
      </c>
      <c r="B452" s="39" t="s">
        <v>18</v>
      </c>
      <c r="C452" s="39" t="s">
        <v>17</v>
      </c>
      <c r="D452" s="40">
        <v>55464</v>
      </c>
      <c r="E452" s="41">
        <v>3295</v>
      </c>
      <c r="F452" s="76">
        <v>1.2185999999999999</v>
      </c>
      <c r="G452" s="23">
        <v>0.80200000000000005</v>
      </c>
      <c r="H452" s="77">
        <v>36.109000000000002</v>
      </c>
      <c r="I452" s="78">
        <v>0.18809999999999999</v>
      </c>
      <c r="J452" s="78">
        <v>0.2394</v>
      </c>
      <c r="K452" s="79">
        <v>123.929</v>
      </c>
      <c r="L452" s="79">
        <v>78.864000000000004</v>
      </c>
      <c r="M452" s="79">
        <v>0</v>
      </c>
      <c r="N452" s="79">
        <v>202.79300000000001</v>
      </c>
      <c r="O452" s="1">
        <v>46.612000000000002</v>
      </c>
      <c r="P452" s="80">
        <v>9.3219999999999992</v>
      </c>
      <c r="Q452" s="81">
        <v>0</v>
      </c>
      <c r="R452" s="80">
        <v>0</v>
      </c>
      <c r="S452" s="20">
        <v>1098.0740000000001</v>
      </c>
      <c r="T452" s="20">
        <v>1106.431</v>
      </c>
      <c r="U452" s="20">
        <v>1100.5509999999999</v>
      </c>
      <c r="V452" s="21">
        <v>1101.6849999999999</v>
      </c>
      <c r="W452" s="21">
        <v>212.11500000000001</v>
      </c>
      <c r="X452" s="21">
        <v>248.22399999999999</v>
      </c>
      <c r="Y452" s="21">
        <v>1349.9090000000001</v>
      </c>
      <c r="Z452" s="45">
        <v>1.1000000000000001</v>
      </c>
      <c r="AA452" s="1">
        <v>1809.499</v>
      </c>
      <c r="AB452" s="82">
        <v>1365589.12</v>
      </c>
      <c r="AD452" s="75"/>
      <c r="AE452" s="21"/>
    </row>
    <row r="453" spans="1:31" x14ac:dyDescent="0.2">
      <c r="A453" s="38">
        <v>101631003</v>
      </c>
      <c r="B453" s="39" t="s">
        <v>19</v>
      </c>
      <c r="C453" s="39" t="s">
        <v>17</v>
      </c>
      <c r="D453" s="40">
        <v>59840</v>
      </c>
      <c r="E453" s="41">
        <v>3328</v>
      </c>
      <c r="F453" s="76">
        <v>1.1294999999999999</v>
      </c>
      <c r="G453" s="23">
        <v>0.79390000000000005</v>
      </c>
      <c r="H453" s="77">
        <v>25.972999999999999</v>
      </c>
      <c r="I453" s="78">
        <v>0.15459999999999999</v>
      </c>
      <c r="J453" s="78">
        <v>0.22819999999999999</v>
      </c>
      <c r="K453" s="79">
        <v>96.814999999999998</v>
      </c>
      <c r="L453" s="79">
        <v>71.451999999999998</v>
      </c>
      <c r="M453" s="79">
        <v>0</v>
      </c>
      <c r="N453" s="79">
        <v>168.267</v>
      </c>
      <c r="O453" s="1">
        <v>62.869</v>
      </c>
      <c r="P453" s="80">
        <v>12.574</v>
      </c>
      <c r="Q453" s="81">
        <v>0</v>
      </c>
      <c r="R453" s="80">
        <v>0</v>
      </c>
      <c r="S453" s="20">
        <v>1043.71</v>
      </c>
      <c r="T453" s="20">
        <v>1084.2809999999999</v>
      </c>
      <c r="U453" s="20">
        <v>1198.8389999999999</v>
      </c>
      <c r="V453" s="21">
        <v>1108.943</v>
      </c>
      <c r="W453" s="21">
        <v>180.84100000000001</v>
      </c>
      <c r="X453" s="21">
        <v>206.81399999999999</v>
      </c>
      <c r="Y453" s="21">
        <v>1315.7570000000001</v>
      </c>
      <c r="Z453" s="45">
        <v>0.85</v>
      </c>
      <c r="AA453" s="1">
        <v>1263.2249999999999</v>
      </c>
      <c r="AB453" s="82">
        <v>953328.14</v>
      </c>
      <c r="AD453" s="75"/>
      <c r="AE453" s="21"/>
    </row>
    <row r="454" spans="1:31" x14ac:dyDescent="0.2">
      <c r="A454" s="38">
        <v>101631203</v>
      </c>
      <c r="B454" s="39" t="s">
        <v>20</v>
      </c>
      <c r="C454" s="39" t="s">
        <v>17</v>
      </c>
      <c r="D454" s="40">
        <v>61325</v>
      </c>
      <c r="E454" s="41">
        <v>3827</v>
      </c>
      <c r="F454" s="76">
        <v>1.1021000000000001</v>
      </c>
      <c r="G454" s="23">
        <v>0.84789999999999999</v>
      </c>
      <c r="H454" s="77">
        <v>83.63</v>
      </c>
      <c r="I454" s="78">
        <v>0.1166</v>
      </c>
      <c r="J454" s="78">
        <v>0.1139</v>
      </c>
      <c r="K454" s="79">
        <v>73.760000000000005</v>
      </c>
      <c r="L454" s="79">
        <v>36.026000000000003</v>
      </c>
      <c r="M454" s="79">
        <v>0</v>
      </c>
      <c r="N454" s="79">
        <v>109.786</v>
      </c>
      <c r="O454" s="1">
        <v>61.983000000000004</v>
      </c>
      <c r="P454" s="80">
        <v>12.397</v>
      </c>
      <c r="Q454" s="81">
        <v>0</v>
      </c>
      <c r="R454" s="80">
        <v>0</v>
      </c>
      <c r="S454" s="20">
        <v>1054.3150000000001</v>
      </c>
      <c r="T454" s="20">
        <v>1081.6510000000001</v>
      </c>
      <c r="U454" s="20">
        <v>1127.2439999999999</v>
      </c>
      <c r="V454" s="21">
        <v>1087.7370000000001</v>
      </c>
      <c r="W454" s="21">
        <v>122.18300000000001</v>
      </c>
      <c r="X454" s="21">
        <v>205.81299999999999</v>
      </c>
      <c r="Y454" s="21">
        <v>1293.55</v>
      </c>
      <c r="Z454" s="45">
        <v>0.79</v>
      </c>
      <c r="AA454" s="1">
        <v>1126.241</v>
      </c>
      <c r="AB454" s="82">
        <v>849949.33</v>
      </c>
      <c r="AD454" s="75"/>
      <c r="AE454" s="21"/>
    </row>
    <row r="455" spans="1:31" x14ac:dyDescent="0.2">
      <c r="A455" s="38">
        <v>101631503</v>
      </c>
      <c r="B455" s="39" t="s">
        <v>21</v>
      </c>
      <c r="C455" s="39" t="s">
        <v>17</v>
      </c>
      <c r="D455" s="40">
        <v>46621</v>
      </c>
      <c r="E455" s="41">
        <v>3684</v>
      </c>
      <c r="F455" s="76">
        <v>1.4497</v>
      </c>
      <c r="G455" s="23">
        <v>0.77139999999999997</v>
      </c>
      <c r="H455" s="77">
        <v>0</v>
      </c>
      <c r="I455" s="78">
        <v>0.21809999999999999</v>
      </c>
      <c r="J455" s="78">
        <v>0.15260000000000001</v>
      </c>
      <c r="K455" s="79">
        <v>123.16</v>
      </c>
      <c r="L455" s="79">
        <v>43.085999999999999</v>
      </c>
      <c r="M455" s="79">
        <v>0</v>
      </c>
      <c r="N455" s="79">
        <v>166.24600000000001</v>
      </c>
      <c r="O455" s="1">
        <v>36.362999999999992</v>
      </c>
      <c r="P455" s="80">
        <v>7.2729999999999997</v>
      </c>
      <c r="Q455" s="81">
        <v>0</v>
      </c>
      <c r="R455" s="80">
        <v>0</v>
      </c>
      <c r="S455" s="20">
        <v>941.16099999999994</v>
      </c>
      <c r="T455" s="20">
        <v>944.89</v>
      </c>
      <c r="U455" s="20">
        <v>924.53499999999997</v>
      </c>
      <c r="V455" s="21">
        <v>936.86199999999997</v>
      </c>
      <c r="W455" s="21">
        <v>173.51900000000001</v>
      </c>
      <c r="X455" s="21">
        <v>173.51900000000001</v>
      </c>
      <c r="Y455" s="21">
        <v>1110.3810000000001</v>
      </c>
      <c r="Z455" s="45">
        <v>1.03</v>
      </c>
      <c r="AA455" s="1">
        <v>1658.011</v>
      </c>
      <c r="AB455" s="82">
        <v>1251264.46</v>
      </c>
      <c r="AD455" s="75"/>
      <c r="AE455" s="21"/>
    </row>
    <row r="456" spans="1:31" x14ac:dyDescent="0.2">
      <c r="A456" s="38">
        <v>101631703</v>
      </c>
      <c r="B456" s="39" t="s">
        <v>22</v>
      </c>
      <c r="C456" s="39" t="s">
        <v>17</v>
      </c>
      <c r="D456" s="40">
        <v>85219</v>
      </c>
      <c r="E456" s="41">
        <v>16042</v>
      </c>
      <c r="F456" s="76">
        <v>0.79310000000000003</v>
      </c>
      <c r="G456" s="23">
        <v>5.5999999999999999E-3</v>
      </c>
      <c r="H456" s="77">
        <v>0</v>
      </c>
      <c r="I456" s="78">
        <v>3.3799999999999997E-2</v>
      </c>
      <c r="J456" s="78">
        <v>0.1241</v>
      </c>
      <c r="K456" s="79">
        <v>109.08199999999999</v>
      </c>
      <c r="L456" s="79">
        <v>200.25299999999999</v>
      </c>
      <c r="M456" s="79">
        <v>0</v>
      </c>
      <c r="N456" s="79">
        <v>309.33499999999998</v>
      </c>
      <c r="O456" s="1">
        <v>215.84799999999998</v>
      </c>
      <c r="P456" s="80">
        <v>43.17</v>
      </c>
      <c r="Q456" s="81">
        <v>58</v>
      </c>
      <c r="R456" s="80">
        <v>34.799999999999997</v>
      </c>
      <c r="S456" s="20">
        <v>5378.7979999999998</v>
      </c>
      <c r="T456" s="20">
        <v>5400.7389999999996</v>
      </c>
      <c r="U456" s="20">
        <v>5392.1149999999998</v>
      </c>
      <c r="V456" s="21">
        <v>5390.5510000000004</v>
      </c>
      <c r="W456" s="21">
        <v>387.30500000000001</v>
      </c>
      <c r="X456" s="21">
        <v>387.30500000000001</v>
      </c>
      <c r="Y456" s="21">
        <v>5777.8559999999998</v>
      </c>
      <c r="Z456" s="45">
        <v>1.05</v>
      </c>
      <c r="AA456" s="1">
        <v>4811.5379999999996</v>
      </c>
      <c r="AB456" s="82">
        <v>3631161.96</v>
      </c>
      <c r="AD456" s="75"/>
      <c r="AE456" s="21"/>
    </row>
    <row r="457" spans="1:31" x14ac:dyDescent="0.2">
      <c r="A457" s="38">
        <v>101631803</v>
      </c>
      <c r="B457" s="39" t="s">
        <v>23</v>
      </c>
      <c r="C457" s="39" t="s">
        <v>17</v>
      </c>
      <c r="D457" s="40">
        <v>49527</v>
      </c>
      <c r="E457" s="41">
        <v>4997</v>
      </c>
      <c r="F457" s="76">
        <v>1.3646</v>
      </c>
      <c r="G457" s="23">
        <v>0.57069999999999999</v>
      </c>
      <c r="H457" s="77">
        <v>0</v>
      </c>
      <c r="I457" s="78">
        <v>0.36230000000000001</v>
      </c>
      <c r="J457" s="78">
        <v>8.5599999999999996E-2</v>
      </c>
      <c r="K457" s="79">
        <v>307.642</v>
      </c>
      <c r="L457" s="79">
        <v>36.343000000000004</v>
      </c>
      <c r="M457" s="79">
        <v>153.821</v>
      </c>
      <c r="N457" s="79">
        <v>497.80599999999998</v>
      </c>
      <c r="O457" s="1">
        <v>52.089999999999996</v>
      </c>
      <c r="P457" s="80">
        <v>10.417999999999999</v>
      </c>
      <c r="Q457" s="81">
        <v>33</v>
      </c>
      <c r="R457" s="80">
        <v>19.8</v>
      </c>
      <c r="S457" s="20">
        <v>1415.2249999999999</v>
      </c>
      <c r="T457" s="20">
        <v>1448.64</v>
      </c>
      <c r="U457" s="20">
        <v>1502.088</v>
      </c>
      <c r="V457" s="21">
        <v>1455.318</v>
      </c>
      <c r="W457" s="21">
        <v>528.024</v>
      </c>
      <c r="X457" s="21">
        <v>528.024</v>
      </c>
      <c r="Y457" s="21">
        <v>1983.3420000000001</v>
      </c>
      <c r="Z457" s="45">
        <v>1.32</v>
      </c>
      <c r="AA457" s="1">
        <v>3572.538</v>
      </c>
      <c r="AB457" s="82">
        <v>2696115.9</v>
      </c>
      <c r="AD457" s="75"/>
      <c r="AE457" s="21"/>
    </row>
    <row r="458" spans="1:31" x14ac:dyDescent="0.2">
      <c r="A458" s="38">
        <v>101631903</v>
      </c>
      <c r="B458" s="39" t="s">
        <v>24</v>
      </c>
      <c r="C458" s="39" t="s">
        <v>17</v>
      </c>
      <c r="D458" s="40">
        <v>84583</v>
      </c>
      <c r="E458" s="41">
        <v>4172</v>
      </c>
      <c r="F458" s="76">
        <v>0.79910000000000003</v>
      </c>
      <c r="G458" s="23">
        <v>0.63729999999999998</v>
      </c>
      <c r="H458" s="77">
        <v>0</v>
      </c>
      <c r="I458" s="78">
        <v>6.2799999999999995E-2</v>
      </c>
      <c r="J458" s="78">
        <v>9.9199999999999997E-2</v>
      </c>
      <c r="K458" s="79">
        <v>45.935000000000002</v>
      </c>
      <c r="L458" s="79">
        <v>36.28</v>
      </c>
      <c r="M458" s="79">
        <v>0</v>
      </c>
      <c r="N458" s="79">
        <v>82.215000000000003</v>
      </c>
      <c r="O458" s="1">
        <v>37.785000000000004</v>
      </c>
      <c r="P458" s="80">
        <v>7.5570000000000004</v>
      </c>
      <c r="Q458" s="81">
        <v>13</v>
      </c>
      <c r="R458" s="80">
        <v>7.8</v>
      </c>
      <c r="S458" s="20">
        <v>1219.0940000000001</v>
      </c>
      <c r="T458" s="20">
        <v>1173.7950000000001</v>
      </c>
      <c r="U458" s="20">
        <v>1193.808</v>
      </c>
      <c r="V458" s="21">
        <v>1195.566</v>
      </c>
      <c r="W458" s="21">
        <v>97.572000000000003</v>
      </c>
      <c r="X458" s="21">
        <v>97.572000000000003</v>
      </c>
      <c r="Y458" s="21">
        <v>1293.1379999999999</v>
      </c>
      <c r="Z458" s="45">
        <v>0.8</v>
      </c>
      <c r="AA458" s="1">
        <v>826.67700000000002</v>
      </c>
      <c r="AB458" s="82">
        <v>623874.96</v>
      </c>
      <c r="AD458" s="75"/>
      <c r="AE458" s="21"/>
    </row>
    <row r="459" spans="1:31" x14ac:dyDescent="0.2">
      <c r="A459" s="38">
        <v>101632403</v>
      </c>
      <c r="B459" s="39" t="s">
        <v>25</v>
      </c>
      <c r="C459" s="39" t="s">
        <v>17</v>
      </c>
      <c r="D459" s="40">
        <v>61133</v>
      </c>
      <c r="E459" s="41">
        <v>3529</v>
      </c>
      <c r="F459" s="76">
        <v>1.1055999999999999</v>
      </c>
      <c r="G459" s="23">
        <v>0.82679999999999998</v>
      </c>
      <c r="H459" s="77">
        <v>53.491999999999997</v>
      </c>
      <c r="I459" s="78">
        <v>5.96E-2</v>
      </c>
      <c r="J459" s="78">
        <v>0.25</v>
      </c>
      <c r="K459" s="79">
        <v>33.207999999999998</v>
      </c>
      <c r="L459" s="79">
        <v>69.647999999999996</v>
      </c>
      <c r="M459" s="79">
        <v>0</v>
      </c>
      <c r="N459" s="79">
        <v>102.85599999999999</v>
      </c>
      <c r="O459" s="1">
        <v>33.908000000000001</v>
      </c>
      <c r="P459" s="80">
        <v>6.782</v>
      </c>
      <c r="Q459" s="81">
        <v>10</v>
      </c>
      <c r="R459" s="80">
        <v>6</v>
      </c>
      <c r="S459" s="20">
        <v>928.64</v>
      </c>
      <c r="T459" s="20">
        <v>930.55100000000004</v>
      </c>
      <c r="U459" s="20">
        <v>1004.678</v>
      </c>
      <c r="V459" s="21">
        <v>954.62300000000005</v>
      </c>
      <c r="W459" s="21">
        <v>115.63800000000001</v>
      </c>
      <c r="X459" s="21">
        <v>169.13</v>
      </c>
      <c r="Y459" s="21">
        <v>1123.7529999999999</v>
      </c>
      <c r="Z459" s="45">
        <v>0.79</v>
      </c>
      <c r="AA459" s="1">
        <v>981.51300000000003</v>
      </c>
      <c r="AB459" s="82">
        <v>740726.29</v>
      </c>
      <c r="AD459" s="75"/>
      <c r="AE459" s="21"/>
    </row>
    <row r="460" spans="1:31" x14ac:dyDescent="0.2">
      <c r="A460" s="38">
        <v>101633903</v>
      </c>
      <c r="B460" s="39" t="s">
        <v>26</v>
      </c>
      <c r="C460" s="39" t="s">
        <v>17</v>
      </c>
      <c r="D460" s="40">
        <v>69598</v>
      </c>
      <c r="E460" s="41">
        <v>4720</v>
      </c>
      <c r="F460" s="76">
        <v>0.97109999999999996</v>
      </c>
      <c r="G460" s="23">
        <v>0.81510000000000005</v>
      </c>
      <c r="H460" s="77">
        <v>68.486999999999995</v>
      </c>
      <c r="I460" s="78">
        <v>6.8199999999999997E-2</v>
      </c>
      <c r="J460" s="78">
        <v>0.12429999999999999</v>
      </c>
      <c r="K460" s="79">
        <v>66.122</v>
      </c>
      <c r="L460" s="79">
        <v>60.256</v>
      </c>
      <c r="M460" s="79">
        <v>0</v>
      </c>
      <c r="N460" s="79">
        <v>126.378</v>
      </c>
      <c r="O460" s="1">
        <v>82.362000000000009</v>
      </c>
      <c r="P460" s="80">
        <v>16.472000000000001</v>
      </c>
      <c r="Q460" s="81">
        <v>3</v>
      </c>
      <c r="R460" s="80">
        <v>1.8</v>
      </c>
      <c r="S460" s="20">
        <v>1615.877</v>
      </c>
      <c r="T460" s="20">
        <v>1589.847</v>
      </c>
      <c r="U460" s="20">
        <v>1579.39</v>
      </c>
      <c r="V460" s="21">
        <v>1595.038</v>
      </c>
      <c r="W460" s="21">
        <v>144.65</v>
      </c>
      <c r="X460" s="21">
        <v>213.137</v>
      </c>
      <c r="Y460" s="21">
        <v>1808.175</v>
      </c>
      <c r="Z460" s="45">
        <v>0.87</v>
      </c>
      <c r="AA460" s="1">
        <v>1527.6489999999999</v>
      </c>
      <c r="AB460" s="82">
        <v>1152883.1200000001</v>
      </c>
      <c r="AD460" s="75"/>
      <c r="AE460" s="21"/>
    </row>
    <row r="461" spans="1:31" x14ac:dyDescent="0.2">
      <c r="A461" s="38">
        <v>101636503</v>
      </c>
      <c r="B461" s="39" t="s">
        <v>27</v>
      </c>
      <c r="C461" s="39" t="s">
        <v>17</v>
      </c>
      <c r="D461" s="40">
        <v>134501</v>
      </c>
      <c r="E461" s="41">
        <v>8087</v>
      </c>
      <c r="F461" s="76">
        <v>0.50249999999999995</v>
      </c>
      <c r="G461" s="23">
        <v>-0.39369999999999999</v>
      </c>
      <c r="H461" s="77">
        <v>0</v>
      </c>
      <c r="I461" s="78">
        <v>1.61E-2</v>
      </c>
      <c r="J461" s="78">
        <v>3.3999999999999998E-3</v>
      </c>
      <c r="K461" s="79">
        <v>37.268000000000001</v>
      </c>
      <c r="L461" s="79">
        <v>3.9350000000000001</v>
      </c>
      <c r="M461" s="79">
        <v>0</v>
      </c>
      <c r="N461" s="79">
        <v>41.203000000000003</v>
      </c>
      <c r="O461" s="1">
        <v>64.225999999999999</v>
      </c>
      <c r="P461" s="80">
        <v>12.845000000000001</v>
      </c>
      <c r="Q461" s="81">
        <v>23</v>
      </c>
      <c r="R461" s="80">
        <v>13.8</v>
      </c>
      <c r="S461" s="20">
        <v>3857.92</v>
      </c>
      <c r="T461" s="20">
        <v>3809.6410000000001</v>
      </c>
      <c r="U461" s="20">
        <v>3901.46</v>
      </c>
      <c r="V461" s="21">
        <v>3856.34</v>
      </c>
      <c r="W461" s="21">
        <v>67.847999999999999</v>
      </c>
      <c r="X461" s="21">
        <v>67.847999999999999</v>
      </c>
      <c r="Y461" s="21">
        <v>3924.1880000000001</v>
      </c>
      <c r="Z461" s="45">
        <v>0.99</v>
      </c>
      <c r="AA461" s="1">
        <v>1952.1849999999999</v>
      </c>
      <c r="AB461" s="82">
        <v>1473271.11</v>
      </c>
      <c r="AD461" s="75"/>
      <c r="AE461" s="21"/>
    </row>
    <row r="462" spans="1:31" x14ac:dyDescent="0.2">
      <c r="A462" s="38">
        <v>101637002</v>
      </c>
      <c r="B462" s="39" t="s">
        <v>28</v>
      </c>
      <c r="C462" s="39" t="s">
        <v>17</v>
      </c>
      <c r="D462" s="40">
        <v>59031</v>
      </c>
      <c r="E462" s="41">
        <v>11244</v>
      </c>
      <c r="F462" s="76">
        <v>1.1449</v>
      </c>
      <c r="G462" s="23">
        <v>0.46820000000000001</v>
      </c>
      <c r="H462" s="77">
        <v>0</v>
      </c>
      <c r="I462" s="78">
        <v>0.14019999999999999</v>
      </c>
      <c r="J462" s="78">
        <v>0.1497</v>
      </c>
      <c r="K462" s="79">
        <v>235.333</v>
      </c>
      <c r="L462" s="79">
        <v>125.64</v>
      </c>
      <c r="M462" s="79">
        <v>0</v>
      </c>
      <c r="N462" s="79">
        <v>360.97300000000001</v>
      </c>
      <c r="O462" s="1">
        <v>140.52799999999999</v>
      </c>
      <c r="P462" s="80">
        <v>28.106000000000002</v>
      </c>
      <c r="Q462" s="81">
        <v>11</v>
      </c>
      <c r="R462" s="80">
        <v>6.6</v>
      </c>
      <c r="S462" s="20">
        <v>2797.59</v>
      </c>
      <c r="T462" s="20">
        <v>2862.1849999999999</v>
      </c>
      <c r="U462" s="20">
        <v>2904.5239999999999</v>
      </c>
      <c r="V462" s="21">
        <v>2854.7660000000001</v>
      </c>
      <c r="W462" s="21">
        <v>395.67899999999997</v>
      </c>
      <c r="X462" s="21">
        <v>395.67899999999997</v>
      </c>
      <c r="Y462" s="21">
        <v>3250.4450000000002</v>
      </c>
      <c r="Z462" s="45">
        <v>0.8</v>
      </c>
      <c r="AA462" s="1">
        <v>2977.1480000000001</v>
      </c>
      <c r="AB462" s="82">
        <v>2246788.15</v>
      </c>
      <c r="AD462" s="75"/>
      <c r="AE462" s="21"/>
    </row>
    <row r="463" spans="1:31" x14ac:dyDescent="0.2">
      <c r="A463" s="38">
        <v>101638003</v>
      </c>
      <c r="B463" s="39" t="s">
        <v>29</v>
      </c>
      <c r="C463" s="39" t="s">
        <v>17</v>
      </c>
      <c r="D463" s="40">
        <v>69624</v>
      </c>
      <c r="E463" s="41">
        <v>11083</v>
      </c>
      <c r="F463" s="76">
        <v>0.97070000000000001</v>
      </c>
      <c r="G463" s="23">
        <v>0.50270000000000004</v>
      </c>
      <c r="H463" s="77">
        <v>0</v>
      </c>
      <c r="I463" s="78">
        <v>9.4200000000000006E-2</v>
      </c>
      <c r="J463" s="78">
        <v>0.1164</v>
      </c>
      <c r="K463" s="79">
        <v>188.625</v>
      </c>
      <c r="L463" s="79">
        <v>116.539</v>
      </c>
      <c r="M463" s="79">
        <v>0</v>
      </c>
      <c r="N463" s="79">
        <v>305.16399999999999</v>
      </c>
      <c r="O463" s="1">
        <v>81.137</v>
      </c>
      <c r="P463" s="80">
        <v>16.227</v>
      </c>
      <c r="Q463" s="81">
        <v>18</v>
      </c>
      <c r="R463" s="80">
        <v>10.8</v>
      </c>
      <c r="S463" s="20">
        <v>3337.3150000000001</v>
      </c>
      <c r="T463" s="20">
        <v>3356.12</v>
      </c>
      <c r="U463" s="20">
        <v>3360.3339999999998</v>
      </c>
      <c r="V463" s="21">
        <v>3351.2559999999999</v>
      </c>
      <c r="W463" s="21">
        <v>332.19099999999997</v>
      </c>
      <c r="X463" s="21">
        <v>332.19099999999997</v>
      </c>
      <c r="Y463" s="21">
        <v>3683.4470000000001</v>
      </c>
      <c r="Z463" s="45">
        <v>0.96</v>
      </c>
      <c r="AA463" s="1">
        <v>3432.5010000000002</v>
      </c>
      <c r="AB463" s="82">
        <v>2590433.0499999998</v>
      </c>
      <c r="AD463" s="75"/>
      <c r="AE463" s="21"/>
    </row>
    <row r="464" spans="1:31" x14ac:dyDescent="0.2">
      <c r="A464" s="38">
        <v>101638803</v>
      </c>
      <c r="B464" s="39" t="s">
        <v>30</v>
      </c>
      <c r="C464" s="39" t="s">
        <v>17</v>
      </c>
      <c r="D464" s="40">
        <v>47880</v>
      </c>
      <c r="E464" s="41">
        <v>6373</v>
      </c>
      <c r="F464" s="76">
        <v>1.4116</v>
      </c>
      <c r="G464" s="23">
        <v>-1.5989</v>
      </c>
      <c r="H464" s="77">
        <v>0</v>
      </c>
      <c r="I464" s="78">
        <v>0.21</v>
      </c>
      <c r="J464" s="78">
        <v>0.28960000000000002</v>
      </c>
      <c r="K464" s="79">
        <v>193.37100000000001</v>
      </c>
      <c r="L464" s="79">
        <v>133.334</v>
      </c>
      <c r="M464" s="79">
        <v>0</v>
      </c>
      <c r="N464" s="79">
        <v>326.70499999999998</v>
      </c>
      <c r="O464" s="1">
        <v>63.066000000000003</v>
      </c>
      <c r="P464" s="80">
        <v>12.613</v>
      </c>
      <c r="Q464" s="81">
        <v>34</v>
      </c>
      <c r="R464" s="80">
        <v>20.399999999999999</v>
      </c>
      <c r="S464" s="20">
        <v>1534.692</v>
      </c>
      <c r="T464" s="20">
        <v>1559.664</v>
      </c>
      <c r="U464" s="20">
        <v>1538.027</v>
      </c>
      <c r="V464" s="21">
        <v>1544.1279999999999</v>
      </c>
      <c r="W464" s="21">
        <v>359.71800000000002</v>
      </c>
      <c r="X464" s="21">
        <v>359.71800000000002</v>
      </c>
      <c r="Y464" s="21">
        <v>1903.846</v>
      </c>
      <c r="Z464" s="45">
        <v>1.07</v>
      </c>
      <c r="AA464" s="1">
        <v>2875.5920000000001</v>
      </c>
      <c r="AB464" s="82">
        <v>2170146.0699999998</v>
      </c>
      <c r="AD464" s="75"/>
      <c r="AE464" s="21"/>
    </row>
    <row r="465" spans="1:31" x14ac:dyDescent="0.2">
      <c r="A465" s="38">
        <v>119648703</v>
      </c>
      <c r="B465" s="39" t="s">
        <v>425</v>
      </c>
      <c r="C465" s="39" t="s">
        <v>424</v>
      </c>
      <c r="D465" s="40">
        <v>56383</v>
      </c>
      <c r="E465" s="41">
        <v>8541</v>
      </c>
      <c r="F465" s="76">
        <v>1.1987000000000001</v>
      </c>
      <c r="G465" s="23">
        <v>0.74460000000000004</v>
      </c>
      <c r="H465" s="77">
        <v>0</v>
      </c>
      <c r="I465" s="78">
        <v>0.1273</v>
      </c>
      <c r="J465" s="78">
        <v>0.20549999999999999</v>
      </c>
      <c r="K465" s="79">
        <v>188.81100000000001</v>
      </c>
      <c r="L465" s="79">
        <v>152.399</v>
      </c>
      <c r="M465" s="79">
        <v>0</v>
      </c>
      <c r="N465" s="79">
        <v>341.21</v>
      </c>
      <c r="O465" s="1">
        <v>156.59399999999999</v>
      </c>
      <c r="P465" s="80">
        <v>31.318999999999999</v>
      </c>
      <c r="Q465" s="81">
        <v>12</v>
      </c>
      <c r="R465" s="80">
        <v>7.2</v>
      </c>
      <c r="S465" s="20">
        <v>2471.9960000000001</v>
      </c>
      <c r="T465" s="20">
        <v>2487.7820000000002</v>
      </c>
      <c r="U465" s="20">
        <v>2589.6979999999999</v>
      </c>
      <c r="V465" s="21">
        <v>2516.4920000000002</v>
      </c>
      <c r="W465" s="21">
        <v>379.72899999999998</v>
      </c>
      <c r="X465" s="21">
        <v>379.72899999999998</v>
      </c>
      <c r="Y465" s="21">
        <v>2896.221</v>
      </c>
      <c r="Z465" s="45">
        <v>1.25</v>
      </c>
      <c r="AA465" s="1">
        <v>4339.625</v>
      </c>
      <c r="AB465" s="82">
        <v>3275019.6</v>
      </c>
      <c r="AD465" s="75"/>
      <c r="AE465" s="21"/>
    </row>
    <row r="466" spans="1:31" x14ac:dyDescent="0.2">
      <c r="A466" s="38">
        <v>119648903</v>
      </c>
      <c r="B466" s="39" t="s">
        <v>426</v>
      </c>
      <c r="C466" s="39" t="s">
        <v>424</v>
      </c>
      <c r="D466" s="40">
        <v>62645</v>
      </c>
      <c r="E466" s="41">
        <v>5616</v>
      </c>
      <c r="F466" s="76">
        <v>1.0789</v>
      </c>
      <c r="G466" s="23">
        <v>0.77769999999999995</v>
      </c>
      <c r="H466" s="77">
        <v>11.714</v>
      </c>
      <c r="I466" s="78">
        <v>0.16450000000000001</v>
      </c>
      <c r="J466" s="78">
        <v>0.19719999999999999</v>
      </c>
      <c r="K466" s="79">
        <v>180.26599999999999</v>
      </c>
      <c r="L466" s="79">
        <v>108.05</v>
      </c>
      <c r="M466" s="79">
        <v>0</v>
      </c>
      <c r="N466" s="79">
        <v>288.31599999999997</v>
      </c>
      <c r="O466" s="1">
        <v>99.134999999999991</v>
      </c>
      <c r="P466" s="80">
        <v>19.827000000000002</v>
      </c>
      <c r="Q466" s="81">
        <v>3</v>
      </c>
      <c r="R466" s="80">
        <v>1.8</v>
      </c>
      <c r="S466" s="20">
        <v>1826.3989999999999</v>
      </c>
      <c r="T466" s="20">
        <v>1853.076</v>
      </c>
      <c r="U466" s="20">
        <v>1847.789</v>
      </c>
      <c r="V466" s="21">
        <v>1842.421</v>
      </c>
      <c r="W466" s="21">
        <v>309.94299999999998</v>
      </c>
      <c r="X466" s="21">
        <v>321.65699999999998</v>
      </c>
      <c r="Y466" s="21">
        <v>2164.078</v>
      </c>
      <c r="Z466" s="45">
        <v>1.23</v>
      </c>
      <c r="AA466" s="1">
        <v>2871.8330000000001</v>
      </c>
      <c r="AB466" s="82">
        <v>2167309.2400000002</v>
      </c>
      <c r="AD466" s="75"/>
      <c r="AE466" s="21"/>
    </row>
    <row r="467" spans="1:31" x14ac:dyDescent="0.2">
      <c r="A467" s="38">
        <v>107650603</v>
      </c>
      <c r="B467" s="39" t="s">
        <v>146</v>
      </c>
      <c r="C467" s="39" t="s">
        <v>147</v>
      </c>
      <c r="D467" s="40">
        <v>63520</v>
      </c>
      <c r="E467" s="41">
        <v>8014</v>
      </c>
      <c r="F467" s="76">
        <v>1.0640000000000001</v>
      </c>
      <c r="G467" s="23">
        <v>0.47899999999999998</v>
      </c>
      <c r="H467" s="77">
        <v>0</v>
      </c>
      <c r="I467" s="78">
        <v>0.15479999999999999</v>
      </c>
      <c r="J467" s="78">
        <v>0.11509999999999999</v>
      </c>
      <c r="K467" s="79">
        <v>228.55799999999999</v>
      </c>
      <c r="L467" s="79">
        <v>84.971000000000004</v>
      </c>
      <c r="M467" s="79">
        <v>0</v>
      </c>
      <c r="N467" s="79">
        <v>313.529</v>
      </c>
      <c r="O467" s="1">
        <v>97.890999999999991</v>
      </c>
      <c r="P467" s="80">
        <v>19.577999999999999</v>
      </c>
      <c r="Q467" s="81">
        <v>30</v>
      </c>
      <c r="R467" s="80">
        <v>18</v>
      </c>
      <c r="S467" s="20">
        <v>2460.788</v>
      </c>
      <c r="T467" s="20">
        <v>2469.9029999999998</v>
      </c>
      <c r="U467" s="20">
        <v>2478.8850000000002</v>
      </c>
      <c r="V467" s="21">
        <v>2469.8589999999999</v>
      </c>
      <c r="W467" s="21">
        <v>351.10700000000003</v>
      </c>
      <c r="X467" s="21">
        <v>351.10700000000003</v>
      </c>
      <c r="Y467" s="21">
        <v>2820.9659999999999</v>
      </c>
      <c r="Z467" s="45">
        <v>0.87</v>
      </c>
      <c r="AA467" s="1">
        <v>2611.3119999999999</v>
      </c>
      <c r="AB467" s="82">
        <v>1970699.77</v>
      </c>
      <c r="AD467" s="75"/>
      <c r="AE467" s="21"/>
    </row>
    <row r="468" spans="1:31" x14ac:dyDescent="0.2">
      <c r="A468" s="38">
        <v>107650703</v>
      </c>
      <c r="B468" s="39" t="s">
        <v>148</v>
      </c>
      <c r="C468" s="39" t="s">
        <v>147</v>
      </c>
      <c r="D468" s="40">
        <v>73958</v>
      </c>
      <c r="E468" s="41">
        <v>5923</v>
      </c>
      <c r="F468" s="76">
        <v>0.91390000000000005</v>
      </c>
      <c r="G468" s="23">
        <v>0.48139999999999999</v>
      </c>
      <c r="H468" s="77">
        <v>0</v>
      </c>
      <c r="I468" s="78">
        <v>9.2499999999999999E-2</v>
      </c>
      <c r="J468" s="78">
        <v>0.1145</v>
      </c>
      <c r="K468" s="79">
        <v>97.38</v>
      </c>
      <c r="L468" s="79">
        <v>60.27</v>
      </c>
      <c r="M468" s="79">
        <v>0</v>
      </c>
      <c r="N468" s="79">
        <v>157.65</v>
      </c>
      <c r="O468" s="1">
        <v>29.606999999999999</v>
      </c>
      <c r="P468" s="80">
        <v>5.9210000000000003</v>
      </c>
      <c r="Q468" s="81">
        <v>2</v>
      </c>
      <c r="R468" s="80">
        <v>1.2</v>
      </c>
      <c r="S468" s="20">
        <v>1754.5920000000001</v>
      </c>
      <c r="T468" s="20">
        <v>1786.229</v>
      </c>
      <c r="U468" s="20">
        <v>1819.059</v>
      </c>
      <c r="V468" s="21">
        <v>1786.627</v>
      </c>
      <c r="W468" s="21">
        <v>164.77099999999999</v>
      </c>
      <c r="X468" s="21">
        <v>164.77099999999999</v>
      </c>
      <c r="Y468" s="21">
        <v>1951.3979999999999</v>
      </c>
      <c r="Z468" s="45">
        <v>0.87</v>
      </c>
      <c r="AA468" s="1">
        <v>1551.5429999999999</v>
      </c>
      <c r="AB468" s="82">
        <v>1170915.3999999999</v>
      </c>
      <c r="AD468" s="75"/>
      <c r="AE468" s="21"/>
    </row>
    <row r="469" spans="1:31" x14ac:dyDescent="0.2">
      <c r="A469" s="38">
        <v>107651603</v>
      </c>
      <c r="B469" s="39" t="s">
        <v>149</v>
      </c>
      <c r="C469" s="39" t="s">
        <v>147</v>
      </c>
      <c r="D469" s="40">
        <v>54977</v>
      </c>
      <c r="E469" s="41">
        <v>7036</v>
      </c>
      <c r="F469" s="76">
        <v>1.2294</v>
      </c>
      <c r="G469" s="23">
        <v>0.71779999999999999</v>
      </c>
      <c r="H469" s="77">
        <v>0</v>
      </c>
      <c r="I469" s="78">
        <v>0.1212</v>
      </c>
      <c r="J469" s="78">
        <v>0.2369</v>
      </c>
      <c r="K469" s="79">
        <v>141.178</v>
      </c>
      <c r="L469" s="79">
        <v>137.97499999999999</v>
      </c>
      <c r="M469" s="79">
        <v>0</v>
      </c>
      <c r="N469" s="79">
        <v>279.15300000000002</v>
      </c>
      <c r="O469" s="1">
        <v>107.82199999999999</v>
      </c>
      <c r="P469" s="80">
        <v>21.564</v>
      </c>
      <c r="Q469" s="81">
        <v>5</v>
      </c>
      <c r="R469" s="80">
        <v>3</v>
      </c>
      <c r="S469" s="20">
        <v>1941.39</v>
      </c>
      <c r="T469" s="20">
        <v>1951.808</v>
      </c>
      <c r="U469" s="20">
        <v>1999.56</v>
      </c>
      <c r="V469" s="21">
        <v>1964.2529999999999</v>
      </c>
      <c r="W469" s="21">
        <v>303.71699999999998</v>
      </c>
      <c r="X469" s="21">
        <v>303.71699999999998</v>
      </c>
      <c r="Y469" s="21">
        <v>2267.9699999999998</v>
      </c>
      <c r="Z469" s="45">
        <v>0.91</v>
      </c>
      <c r="AA469" s="1">
        <v>2537.3009999999999</v>
      </c>
      <c r="AB469" s="82">
        <v>1914845.29</v>
      </c>
      <c r="AD469" s="75"/>
      <c r="AE469" s="21"/>
    </row>
    <row r="470" spans="1:31" x14ac:dyDescent="0.2">
      <c r="A470" s="38">
        <v>107652603</v>
      </c>
      <c r="B470" s="39" t="s">
        <v>150</v>
      </c>
      <c r="C470" s="39" t="s">
        <v>147</v>
      </c>
      <c r="D470" s="40">
        <v>102271</v>
      </c>
      <c r="E470" s="41">
        <v>9641</v>
      </c>
      <c r="F470" s="76">
        <v>0.66090000000000004</v>
      </c>
      <c r="G470" s="23">
        <v>0.21249999999999999</v>
      </c>
      <c r="H470" s="77">
        <v>0</v>
      </c>
      <c r="I470" s="78">
        <v>5.4399999999999997E-2</v>
      </c>
      <c r="J470" s="78">
        <v>4.7800000000000002E-2</v>
      </c>
      <c r="K470" s="79">
        <v>112.684</v>
      </c>
      <c r="L470" s="79">
        <v>49.506</v>
      </c>
      <c r="M470" s="79">
        <v>0</v>
      </c>
      <c r="N470" s="79">
        <v>162.19</v>
      </c>
      <c r="O470" s="1">
        <v>85.098000000000013</v>
      </c>
      <c r="P470" s="80">
        <v>17.02</v>
      </c>
      <c r="Q470" s="81">
        <v>62</v>
      </c>
      <c r="R470" s="80">
        <v>37.200000000000003</v>
      </c>
      <c r="S470" s="20">
        <v>3452.3220000000001</v>
      </c>
      <c r="T470" s="20">
        <v>3335.5410000000002</v>
      </c>
      <c r="U470" s="20">
        <v>3444.5639999999999</v>
      </c>
      <c r="V470" s="21">
        <v>3410.8090000000002</v>
      </c>
      <c r="W470" s="21">
        <v>216.41</v>
      </c>
      <c r="X470" s="21">
        <v>216.41</v>
      </c>
      <c r="Y470" s="21">
        <v>3627.2190000000001</v>
      </c>
      <c r="Z470" s="45">
        <v>0.86</v>
      </c>
      <c r="AA470" s="1">
        <v>2061.6170000000002</v>
      </c>
      <c r="AB470" s="82">
        <v>1555857.03</v>
      </c>
      <c r="AD470" s="75"/>
      <c r="AE470" s="21"/>
    </row>
    <row r="471" spans="1:31" x14ac:dyDescent="0.2">
      <c r="A471" s="38">
        <v>107653102</v>
      </c>
      <c r="B471" s="39" t="s">
        <v>151</v>
      </c>
      <c r="C471" s="39" t="s">
        <v>147</v>
      </c>
      <c r="D471" s="40">
        <v>64463</v>
      </c>
      <c r="E471" s="41">
        <v>12404</v>
      </c>
      <c r="F471" s="76">
        <v>1.0485</v>
      </c>
      <c r="G471" s="23">
        <v>0.39129999999999998</v>
      </c>
      <c r="H471" s="77">
        <v>0</v>
      </c>
      <c r="I471" s="78">
        <v>0.11890000000000001</v>
      </c>
      <c r="J471" s="78">
        <v>0.1381</v>
      </c>
      <c r="K471" s="79">
        <v>257.17700000000002</v>
      </c>
      <c r="L471" s="79">
        <v>149.35300000000001</v>
      </c>
      <c r="M471" s="79">
        <v>0</v>
      </c>
      <c r="N471" s="79">
        <v>406.53</v>
      </c>
      <c r="O471" s="1">
        <v>129.02499999999998</v>
      </c>
      <c r="P471" s="80">
        <v>25.805</v>
      </c>
      <c r="Q471" s="81">
        <v>8</v>
      </c>
      <c r="R471" s="80">
        <v>4.8</v>
      </c>
      <c r="S471" s="20">
        <v>3604.95</v>
      </c>
      <c r="T471" s="20">
        <v>3688.7510000000002</v>
      </c>
      <c r="U471" s="20">
        <v>3736.0990000000002</v>
      </c>
      <c r="V471" s="21">
        <v>3676.6</v>
      </c>
      <c r="W471" s="21">
        <v>437.13499999999999</v>
      </c>
      <c r="X471" s="21">
        <v>437.13499999999999</v>
      </c>
      <c r="Y471" s="21">
        <v>4113.7349999999997</v>
      </c>
      <c r="Z471" s="45">
        <v>0.94</v>
      </c>
      <c r="AA471" s="1">
        <v>4054.4560000000001</v>
      </c>
      <c r="AB471" s="82">
        <v>3059808.82</v>
      </c>
      <c r="AD471" s="75"/>
      <c r="AE471" s="21"/>
    </row>
    <row r="472" spans="1:31" x14ac:dyDescent="0.2">
      <c r="A472" s="38">
        <v>107653203</v>
      </c>
      <c r="B472" s="39" t="s">
        <v>152</v>
      </c>
      <c r="C472" s="39" t="s">
        <v>147</v>
      </c>
      <c r="D472" s="40">
        <v>54700</v>
      </c>
      <c r="E472" s="41">
        <v>11704</v>
      </c>
      <c r="F472" s="76">
        <v>1.2356</v>
      </c>
      <c r="G472" s="23">
        <v>0.48220000000000002</v>
      </c>
      <c r="H472" s="77">
        <v>0</v>
      </c>
      <c r="I472" s="78">
        <v>0.1173</v>
      </c>
      <c r="J472" s="78">
        <v>0.14219999999999999</v>
      </c>
      <c r="K472" s="79">
        <v>189.33199999999999</v>
      </c>
      <c r="L472" s="79">
        <v>114.762</v>
      </c>
      <c r="M472" s="79">
        <v>0</v>
      </c>
      <c r="N472" s="79">
        <v>304.09399999999999</v>
      </c>
      <c r="O472" s="1">
        <v>127.10799999999999</v>
      </c>
      <c r="P472" s="80">
        <v>25.422000000000001</v>
      </c>
      <c r="Q472" s="81">
        <v>32</v>
      </c>
      <c r="R472" s="80">
        <v>19.2</v>
      </c>
      <c r="S472" s="20">
        <v>2690.145</v>
      </c>
      <c r="T472" s="20">
        <v>2706.7559999999999</v>
      </c>
      <c r="U472" s="20">
        <v>2768.375</v>
      </c>
      <c r="V472" s="21">
        <v>2721.759</v>
      </c>
      <c r="W472" s="21">
        <v>348.71600000000001</v>
      </c>
      <c r="X472" s="21">
        <v>348.71600000000001</v>
      </c>
      <c r="Y472" s="21">
        <v>3070.4749999999999</v>
      </c>
      <c r="Z472" s="45">
        <v>0.83</v>
      </c>
      <c r="AA472" s="1">
        <v>3148.9189999999999</v>
      </c>
      <c r="AB472" s="82">
        <v>2376419.9500000002</v>
      </c>
      <c r="AD472" s="75"/>
      <c r="AE472" s="21"/>
    </row>
    <row r="473" spans="1:31" x14ac:dyDescent="0.2">
      <c r="A473" s="38">
        <v>107653802</v>
      </c>
      <c r="B473" s="39" t="s">
        <v>153</v>
      </c>
      <c r="C473" s="39" t="s">
        <v>147</v>
      </c>
      <c r="D473" s="40">
        <v>69928</v>
      </c>
      <c r="E473" s="41">
        <v>20523</v>
      </c>
      <c r="F473" s="76">
        <v>0.96650000000000003</v>
      </c>
      <c r="G473" s="23">
        <v>0.14979999999999999</v>
      </c>
      <c r="H473" s="77">
        <v>0</v>
      </c>
      <c r="I473" s="78">
        <v>9.7199999999999995E-2</v>
      </c>
      <c r="J473" s="78">
        <v>0.1368</v>
      </c>
      <c r="K473" s="79">
        <v>321.13600000000002</v>
      </c>
      <c r="L473" s="79">
        <v>225.98400000000001</v>
      </c>
      <c r="M473" s="79">
        <v>0</v>
      </c>
      <c r="N473" s="79">
        <v>547.12</v>
      </c>
      <c r="O473" s="1">
        <v>199.74300000000002</v>
      </c>
      <c r="P473" s="80">
        <v>39.948999999999998</v>
      </c>
      <c r="Q473" s="81">
        <v>32</v>
      </c>
      <c r="R473" s="80">
        <v>19.2</v>
      </c>
      <c r="S473" s="20">
        <v>5506.4430000000002</v>
      </c>
      <c r="T473" s="20">
        <v>5499.4309999999996</v>
      </c>
      <c r="U473" s="20">
        <v>5670.4369999999999</v>
      </c>
      <c r="V473" s="21">
        <v>5558.77</v>
      </c>
      <c r="W473" s="21">
        <v>606.26900000000001</v>
      </c>
      <c r="X473" s="21">
        <v>606.26900000000001</v>
      </c>
      <c r="Y473" s="21">
        <v>6165.0389999999998</v>
      </c>
      <c r="Z473" s="45">
        <v>0.87</v>
      </c>
      <c r="AA473" s="1">
        <v>5183.9040000000005</v>
      </c>
      <c r="AB473" s="82">
        <v>3912178.4</v>
      </c>
      <c r="AD473" s="75"/>
      <c r="AE473" s="21"/>
    </row>
    <row r="474" spans="1:31" x14ac:dyDescent="0.2">
      <c r="A474" s="38">
        <v>107654103</v>
      </c>
      <c r="B474" s="39" t="s">
        <v>154</v>
      </c>
      <c r="C474" s="39" t="s">
        <v>147</v>
      </c>
      <c r="D474" s="40">
        <v>43969</v>
      </c>
      <c r="E474" s="41">
        <v>4389</v>
      </c>
      <c r="F474" s="76">
        <v>1.5371999999999999</v>
      </c>
      <c r="G474" s="23">
        <v>-1.4347000000000001</v>
      </c>
      <c r="H474" s="77">
        <v>0</v>
      </c>
      <c r="I474" s="78">
        <v>0.34549999999999997</v>
      </c>
      <c r="J474" s="78">
        <v>0.1641</v>
      </c>
      <c r="K474" s="79">
        <v>210.06800000000001</v>
      </c>
      <c r="L474" s="79">
        <v>49.887</v>
      </c>
      <c r="M474" s="79">
        <v>105.03400000000001</v>
      </c>
      <c r="N474" s="79">
        <v>364.98899999999998</v>
      </c>
      <c r="O474" s="1">
        <v>77.004000000000005</v>
      </c>
      <c r="P474" s="80">
        <v>15.401</v>
      </c>
      <c r="Q474" s="81">
        <v>2</v>
      </c>
      <c r="R474" s="80">
        <v>1.2</v>
      </c>
      <c r="S474" s="20">
        <v>1013.352</v>
      </c>
      <c r="T474" s="20">
        <v>1004.349</v>
      </c>
      <c r="U474" s="20">
        <v>1048.9490000000001</v>
      </c>
      <c r="V474" s="21">
        <v>1022.217</v>
      </c>
      <c r="W474" s="21">
        <v>381.59</v>
      </c>
      <c r="X474" s="21">
        <v>381.59</v>
      </c>
      <c r="Y474" s="21">
        <v>1403.807</v>
      </c>
      <c r="Z474" s="45">
        <v>1.1200000000000001</v>
      </c>
      <c r="AA474" s="1">
        <v>2416.884</v>
      </c>
      <c r="AB474" s="82">
        <v>1823969.23</v>
      </c>
      <c r="AD474" s="75"/>
      <c r="AE474" s="21"/>
    </row>
    <row r="475" spans="1:31" x14ac:dyDescent="0.2">
      <c r="A475" s="38">
        <v>107654403</v>
      </c>
      <c r="B475" s="39" t="s">
        <v>155</v>
      </c>
      <c r="C475" s="39" t="s">
        <v>147</v>
      </c>
      <c r="D475" s="40">
        <v>61001</v>
      </c>
      <c r="E475" s="41">
        <v>11689</v>
      </c>
      <c r="F475" s="76">
        <v>1.1080000000000001</v>
      </c>
      <c r="G475" s="23">
        <v>0.495</v>
      </c>
      <c r="H475" s="77">
        <v>0</v>
      </c>
      <c r="I475" s="78">
        <v>0.1164</v>
      </c>
      <c r="J475" s="78">
        <v>0.13489999999999999</v>
      </c>
      <c r="K475" s="79">
        <v>246.67500000000001</v>
      </c>
      <c r="L475" s="79">
        <v>142.94</v>
      </c>
      <c r="M475" s="79">
        <v>0</v>
      </c>
      <c r="N475" s="79">
        <v>389.61500000000001</v>
      </c>
      <c r="O475" s="1">
        <v>154.22200000000001</v>
      </c>
      <c r="P475" s="80">
        <v>30.844000000000001</v>
      </c>
      <c r="Q475" s="81">
        <v>10</v>
      </c>
      <c r="R475" s="80">
        <v>6</v>
      </c>
      <c r="S475" s="20">
        <v>3531.998</v>
      </c>
      <c r="T475" s="20">
        <v>3615.93</v>
      </c>
      <c r="U475" s="20">
        <v>3689.17</v>
      </c>
      <c r="V475" s="21">
        <v>3612.366</v>
      </c>
      <c r="W475" s="21">
        <v>426.459</v>
      </c>
      <c r="X475" s="21">
        <v>426.459</v>
      </c>
      <c r="Y475" s="21">
        <v>4038.8249999999998</v>
      </c>
      <c r="Z475" s="45">
        <v>0.87</v>
      </c>
      <c r="AA475" s="1">
        <v>3893.2660000000001</v>
      </c>
      <c r="AB475" s="82">
        <v>2938162.27</v>
      </c>
      <c r="AD475" s="75"/>
      <c r="AE475" s="21"/>
    </row>
    <row r="476" spans="1:31" x14ac:dyDescent="0.2">
      <c r="A476" s="38">
        <v>107654903</v>
      </c>
      <c r="B476" s="39" t="s">
        <v>156</v>
      </c>
      <c r="C476" s="39" t="s">
        <v>147</v>
      </c>
      <c r="D476" s="40">
        <v>58688</v>
      </c>
      <c r="E476" s="41">
        <v>6302</v>
      </c>
      <c r="F476" s="76">
        <v>1.1516</v>
      </c>
      <c r="G476" s="23">
        <v>0.8306</v>
      </c>
      <c r="H476" s="77">
        <v>92.647999999999996</v>
      </c>
      <c r="I476" s="78">
        <v>8.9599999999999999E-2</v>
      </c>
      <c r="J476" s="78">
        <v>0.28399999999999997</v>
      </c>
      <c r="K476" s="79">
        <v>78.39</v>
      </c>
      <c r="L476" s="79">
        <v>124.235</v>
      </c>
      <c r="M476" s="79">
        <v>0</v>
      </c>
      <c r="N476" s="79">
        <v>202.625</v>
      </c>
      <c r="O476" s="1">
        <v>97.286999999999992</v>
      </c>
      <c r="P476" s="80">
        <v>19.457000000000001</v>
      </c>
      <c r="Q476" s="81">
        <v>1</v>
      </c>
      <c r="R476" s="80">
        <v>0.6</v>
      </c>
      <c r="S476" s="20">
        <v>1458.154</v>
      </c>
      <c r="T476" s="20">
        <v>1468.806</v>
      </c>
      <c r="U476" s="20">
        <v>1607.259</v>
      </c>
      <c r="V476" s="21">
        <v>1511.4059999999999</v>
      </c>
      <c r="W476" s="21">
        <v>222.68199999999999</v>
      </c>
      <c r="X476" s="21">
        <v>315.33</v>
      </c>
      <c r="Y476" s="21">
        <v>1826.7360000000001</v>
      </c>
      <c r="Z476" s="45">
        <v>0.92</v>
      </c>
      <c r="AA476" s="1">
        <v>1935.376</v>
      </c>
      <c r="AB476" s="82">
        <v>1460585.72</v>
      </c>
      <c r="AD476" s="75"/>
      <c r="AE476" s="21"/>
    </row>
    <row r="477" spans="1:31" x14ac:dyDescent="0.2">
      <c r="A477" s="38">
        <v>107655803</v>
      </c>
      <c r="B477" s="39" t="s">
        <v>157</v>
      </c>
      <c r="C477" s="39" t="s">
        <v>147</v>
      </c>
      <c r="D477" s="40">
        <v>45298</v>
      </c>
      <c r="E477" s="41">
        <v>3297</v>
      </c>
      <c r="F477" s="76">
        <v>1.4921</v>
      </c>
      <c r="G477" s="23">
        <v>-0.40500000000000003</v>
      </c>
      <c r="H477" s="77">
        <v>0</v>
      </c>
      <c r="I477" s="78">
        <v>0.26400000000000001</v>
      </c>
      <c r="J477" s="78">
        <v>0.23350000000000001</v>
      </c>
      <c r="K477" s="79">
        <v>113.345</v>
      </c>
      <c r="L477" s="79">
        <v>50.125</v>
      </c>
      <c r="M477" s="79">
        <v>0</v>
      </c>
      <c r="N477" s="79">
        <v>163.47</v>
      </c>
      <c r="O477" s="1">
        <v>57.786000000000001</v>
      </c>
      <c r="P477" s="80">
        <v>11.557</v>
      </c>
      <c r="Q477" s="81">
        <v>3</v>
      </c>
      <c r="R477" s="80">
        <v>1.8</v>
      </c>
      <c r="S477" s="20">
        <v>715.56399999999996</v>
      </c>
      <c r="T477" s="20">
        <v>755.77700000000004</v>
      </c>
      <c r="U477" s="20">
        <v>790.00400000000002</v>
      </c>
      <c r="V477" s="21">
        <v>753.78200000000004</v>
      </c>
      <c r="W477" s="21">
        <v>176.827</v>
      </c>
      <c r="X477" s="21">
        <v>176.827</v>
      </c>
      <c r="Y477" s="21">
        <v>930.60900000000004</v>
      </c>
      <c r="Z477" s="45">
        <v>1.04</v>
      </c>
      <c r="AA477" s="1">
        <v>1444.104</v>
      </c>
      <c r="AB477" s="82">
        <v>1089833.55</v>
      </c>
      <c r="AD477" s="75"/>
      <c r="AE477" s="21"/>
    </row>
    <row r="478" spans="1:31" x14ac:dyDescent="0.2">
      <c r="A478" s="38">
        <v>107655903</v>
      </c>
      <c r="B478" s="39" t="s">
        <v>158</v>
      </c>
      <c r="C478" s="39" t="s">
        <v>147</v>
      </c>
      <c r="D478" s="40">
        <v>52605</v>
      </c>
      <c r="E478" s="41">
        <v>7599</v>
      </c>
      <c r="F478" s="76">
        <v>1.2847999999999999</v>
      </c>
      <c r="G478" s="23">
        <v>0.71540000000000004</v>
      </c>
      <c r="H478" s="77">
        <v>0</v>
      </c>
      <c r="I478" s="78">
        <v>8.2600000000000007E-2</v>
      </c>
      <c r="J478" s="78">
        <v>0.11990000000000001</v>
      </c>
      <c r="K478" s="79">
        <v>98.73</v>
      </c>
      <c r="L478" s="79">
        <v>71.656999999999996</v>
      </c>
      <c r="M478" s="79">
        <v>0</v>
      </c>
      <c r="N478" s="79">
        <v>170.387</v>
      </c>
      <c r="O478" s="1">
        <v>96.832000000000008</v>
      </c>
      <c r="P478" s="80">
        <v>19.366</v>
      </c>
      <c r="Q478" s="81">
        <v>7</v>
      </c>
      <c r="R478" s="80">
        <v>4.2</v>
      </c>
      <c r="S478" s="20">
        <v>1992.1210000000001</v>
      </c>
      <c r="T478" s="20">
        <v>2029.04</v>
      </c>
      <c r="U478" s="20">
        <v>2097.9</v>
      </c>
      <c r="V478" s="21">
        <v>2039.6869999999999</v>
      </c>
      <c r="W478" s="21">
        <v>193.953</v>
      </c>
      <c r="X478" s="21">
        <v>193.953</v>
      </c>
      <c r="Y478" s="21">
        <v>2233.64</v>
      </c>
      <c r="Z478" s="45">
        <v>0.89</v>
      </c>
      <c r="AA478" s="1">
        <v>2554.105</v>
      </c>
      <c r="AB478" s="82">
        <v>1927526.9</v>
      </c>
      <c r="AD478" s="75"/>
      <c r="AE478" s="21"/>
    </row>
    <row r="479" spans="1:31" x14ac:dyDescent="0.2">
      <c r="A479" s="38">
        <v>107656303</v>
      </c>
      <c r="B479" s="39" t="s">
        <v>159</v>
      </c>
      <c r="C479" s="39" t="s">
        <v>147</v>
      </c>
      <c r="D479" s="40">
        <v>41855</v>
      </c>
      <c r="E479" s="41">
        <v>7942</v>
      </c>
      <c r="F479" s="76">
        <v>1.6148</v>
      </c>
      <c r="G479" s="23">
        <v>-1.3139000000000001</v>
      </c>
      <c r="H479" s="77">
        <v>0</v>
      </c>
      <c r="I479" s="78">
        <v>0.31619999999999998</v>
      </c>
      <c r="J479" s="78">
        <v>0.21870000000000001</v>
      </c>
      <c r="K479" s="79">
        <v>398.18599999999998</v>
      </c>
      <c r="L479" s="79">
        <v>137.703</v>
      </c>
      <c r="M479" s="79">
        <v>199.09299999999999</v>
      </c>
      <c r="N479" s="79">
        <v>734.98199999999997</v>
      </c>
      <c r="O479" s="1">
        <v>141.47200000000001</v>
      </c>
      <c r="P479" s="80">
        <v>28.294</v>
      </c>
      <c r="Q479" s="81">
        <v>13</v>
      </c>
      <c r="R479" s="80">
        <v>7.8</v>
      </c>
      <c r="S479" s="20">
        <v>2098.8110000000001</v>
      </c>
      <c r="T479" s="20">
        <v>2045.7429999999999</v>
      </c>
      <c r="U479" s="20">
        <v>1950.44</v>
      </c>
      <c r="V479" s="21">
        <v>2031.665</v>
      </c>
      <c r="W479" s="21">
        <v>771.07600000000002</v>
      </c>
      <c r="X479" s="21">
        <v>771.07600000000002</v>
      </c>
      <c r="Y479" s="21">
        <v>2802.741</v>
      </c>
      <c r="Z479" s="45">
        <v>1.36</v>
      </c>
      <c r="AA479" s="1">
        <v>6155.1779999999999</v>
      </c>
      <c r="AB479" s="82">
        <v>4645177.54</v>
      </c>
      <c r="AD479" s="75"/>
      <c r="AE479" s="21"/>
    </row>
    <row r="480" spans="1:31" x14ac:dyDescent="0.2">
      <c r="A480" s="38">
        <v>107656502</v>
      </c>
      <c r="B480" s="39" t="s">
        <v>160</v>
      </c>
      <c r="C480" s="39" t="s">
        <v>147</v>
      </c>
      <c r="D480" s="40">
        <v>77295</v>
      </c>
      <c r="E480" s="41">
        <v>15449</v>
      </c>
      <c r="F480" s="76">
        <v>0.87439999999999996</v>
      </c>
      <c r="G480" s="23">
        <v>-0.45269999999999999</v>
      </c>
      <c r="H480" s="77">
        <v>0</v>
      </c>
      <c r="I480" s="78">
        <v>9.4700000000000006E-2</v>
      </c>
      <c r="J480" s="78">
        <v>7.8100000000000003E-2</v>
      </c>
      <c r="K480" s="79">
        <v>292.52300000000002</v>
      </c>
      <c r="L480" s="79">
        <v>120.623</v>
      </c>
      <c r="M480" s="79">
        <v>0</v>
      </c>
      <c r="N480" s="79">
        <v>413.14600000000002</v>
      </c>
      <c r="O480" s="1">
        <v>165.65999999999994</v>
      </c>
      <c r="P480" s="80">
        <v>33.131999999999998</v>
      </c>
      <c r="Q480" s="81">
        <v>32</v>
      </c>
      <c r="R480" s="80">
        <v>19.2</v>
      </c>
      <c r="S480" s="20">
        <v>5148.2389999999996</v>
      </c>
      <c r="T480" s="20">
        <v>5224.6859999999997</v>
      </c>
      <c r="U480" s="20">
        <v>5356.3429999999998</v>
      </c>
      <c r="V480" s="21">
        <v>5243.0889999999999</v>
      </c>
      <c r="W480" s="21">
        <v>465.47800000000001</v>
      </c>
      <c r="X480" s="21">
        <v>465.47800000000001</v>
      </c>
      <c r="Y480" s="21">
        <v>5708.567</v>
      </c>
      <c r="Z480" s="45">
        <v>0.76</v>
      </c>
      <c r="AA480" s="1">
        <v>3793.5940000000001</v>
      </c>
      <c r="AB480" s="82">
        <v>2862942</v>
      </c>
      <c r="AD480" s="75"/>
      <c r="AE480" s="21"/>
    </row>
    <row r="481" spans="1:31" x14ac:dyDescent="0.2">
      <c r="A481" s="38">
        <v>107657103</v>
      </c>
      <c r="B481" s="39" t="s">
        <v>161</v>
      </c>
      <c r="C481" s="39" t="s">
        <v>147</v>
      </c>
      <c r="D481" s="40">
        <v>85195</v>
      </c>
      <c r="E481" s="41">
        <v>10477</v>
      </c>
      <c r="F481" s="76">
        <v>0.79330000000000001</v>
      </c>
      <c r="G481" s="23">
        <v>5.5899999999999998E-2</v>
      </c>
      <c r="H481" s="77">
        <v>0</v>
      </c>
      <c r="I481" s="78">
        <v>2.2800000000000001E-2</v>
      </c>
      <c r="J481" s="78">
        <v>9.4600000000000004E-2</v>
      </c>
      <c r="K481" s="79">
        <v>52.811999999999998</v>
      </c>
      <c r="L481" s="79">
        <v>109.56100000000001</v>
      </c>
      <c r="M481" s="79">
        <v>0</v>
      </c>
      <c r="N481" s="79">
        <v>162.37299999999999</v>
      </c>
      <c r="O481" s="1">
        <v>111.72799999999999</v>
      </c>
      <c r="P481" s="80">
        <v>22.346</v>
      </c>
      <c r="Q481" s="81">
        <v>4</v>
      </c>
      <c r="R481" s="80">
        <v>2.4</v>
      </c>
      <c r="S481" s="20">
        <v>3860.5070000000001</v>
      </c>
      <c r="T481" s="20">
        <v>3806.5520000000001</v>
      </c>
      <c r="U481" s="20">
        <v>3819.2779999999998</v>
      </c>
      <c r="V481" s="21">
        <v>3828.779</v>
      </c>
      <c r="W481" s="21">
        <v>187.119</v>
      </c>
      <c r="X481" s="21">
        <v>187.119</v>
      </c>
      <c r="Y481" s="21">
        <v>4015.8980000000001</v>
      </c>
      <c r="Z481" s="45">
        <v>0.8</v>
      </c>
      <c r="AA481" s="1">
        <v>2548.65</v>
      </c>
      <c r="AB481" s="82">
        <v>1923410.13</v>
      </c>
      <c r="AD481" s="75"/>
      <c r="AE481" s="21"/>
    </row>
    <row r="482" spans="1:31" x14ac:dyDescent="0.2">
      <c r="A482" s="38">
        <v>107657503</v>
      </c>
      <c r="B482" s="39" t="s">
        <v>162</v>
      </c>
      <c r="C482" s="39" t="s">
        <v>147</v>
      </c>
      <c r="D482" s="40">
        <v>56694</v>
      </c>
      <c r="E482" s="41">
        <v>6650</v>
      </c>
      <c r="F482" s="76">
        <v>1.1920999999999999</v>
      </c>
      <c r="G482" s="23">
        <v>0.57969999999999999</v>
      </c>
      <c r="H482" s="77">
        <v>0</v>
      </c>
      <c r="I482" s="78">
        <v>0.1507</v>
      </c>
      <c r="J482" s="78">
        <v>0.20499999999999999</v>
      </c>
      <c r="K482" s="79">
        <v>173.905</v>
      </c>
      <c r="L482" s="79">
        <v>118.283</v>
      </c>
      <c r="M482" s="79">
        <v>0</v>
      </c>
      <c r="N482" s="79">
        <v>292.18799999999999</v>
      </c>
      <c r="O482" s="1">
        <v>111.50799999999998</v>
      </c>
      <c r="P482" s="80">
        <v>22.302</v>
      </c>
      <c r="Q482" s="81">
        <v>2</v>
      </c>
      <c r="R482" s="80">
        <v>1.2</v>
      </c>
      <c r="S482" s="20">
        <v>1923.3009999999999</v>
      </c>
      <c r="T482" s="20">
        <v>1939.569</v>
      </c>
      <c r="U482" s="20">
        <v>1970.046</v>
      </c>
      <c r="V482" s="21">
        <v>1944.3050000000001</v>
      </c>
      <c r="W482" s="21">
        <v>315.69</v>
      </c>
      <c r="X482" s="21">
        <v>315.69</v>
      </c>
      <c r="Y482" s="21">
        <v>2259.9949999999999</v>
      </c>
      <c r="Z482" s="45">
        <v>0.8</v>
      </c>
      <c r="AA482" s="1">
        <v>2155.3119999999999</v>
      </c>
      <c r="AB482" s="82">
        <v>1626566.59</v>
      </c>
      <c r="AD482" s="75"/>
      <c r="AE482" s="21"/>
    </row>
    <row r="483" spans="1:31" x14ac:dyDescent="0.2">
      <c r="A483" s="38">
        <v>107658903</v>
      </c>
      <c r="B483" s="39" t="s">
        <v>163</v>
      </c>
      <c r="C483" s="39" t="s">
        <v>147</v>
      </c>
      <c r="D483" s="40">
        <v>58893</v>
      </c>
      <c r="E483" s="41">
        <v>6710</v>
      </c>
      <c r="F483" s="76">
        <v>1.1476</v>
      </c>
      <c r="G483" s="23">
        <v>0.69550000000000001</v>
      </c>
      <c r="H483" s="77">
        <v>0</v>
      </c>
      <c r="I483" s="78">
        <v>0.1053</v>
      </c>
      <c r="J483" s="78">
        <v>0.1424</v>
      </c>
      <c r="K483" s="79">
        <v>118.851</v>
      </c>
      <c r="L483" s="79">
        <v>80.363</v>
      </c>
      <c r="M483" s="79">
        <v>0</v>
      </c>
      <c r="N483" s="79">
        <v>199.214</v>
      </c>
      <c r="O483" s="1">
        <v>81.951999999999998</v>
      </c>
      <c r="P483" s="80">
        <v>16.39</v>
      </c>
      <c r="Q483" s="81">
        <v>1</v>
      </c>
      <c r="R483" s="80">
        <v>0.6</v>
      </c>
      <c r="S483" s="20">
        <v>1881.155</v>
      </c>
      <c r="T483" s="20">
        <v>1873.607</v>
      </c>
      <c r="U483" s="20">
        <v>1949.3320000000001</v>
      </c>
      <c r="V483" s="21">
        <v>1901.365</v>
      </c>
      <c r="W483" s="21">
        <v>216.20400000000001</v>
      </c>
      <c r="X483" s="21">
        <v>216.20400000000001</v>
      </c>
      <c r="Y483" s="21">
        <v>2117.569</v>
      </c>
      <c r="Z483" s="45">
        <v>0.79</v>
      </c>
      <c r="AA483" s="1">
        <v>1919.797</v>
      </c>
      <c r="AB483" s="82">
        <v>1448828.6</v>
      </c>
      <c r="AD483" s="75"/>
      <c r="AE483" s="21"/>
    </row>
    <row r="484" spans="1:31" x14ac:dyDescent="0.2">
      <c r="A484" s="38">
        <v>119665003</v>
      </c>
      <c r="B484" s="39" t="s">
        <v>427</v>
      </c>
      <c r="C484" s="39" t="s">
        <v>404</v>
      </c>
      <c r="D484" s="40">
        <v>59964</v>
      </c>
      <c r="E484" s="41">
        <v>3196</v>
      </c>
      <c r="F484" s="76">
        <v>1.1271</v>
      </c>
      <c r="G484" s="23">
        <v>0.83440000000000003</v>
      </c>
      <c r="H484" s="77">
        <v>66.477000000000004</v>
      </c>
      <c r="I484" s="78">
        <v>0.1608</v>
      </c>
      <c r="J484" s="78">
        <v>0.12770000000000001</v>
      </c>
      <c r="K484" s="79">
        <v>97.281000000000006</v>
      </c>
      <c r="L484" s="79">
        <v>38.628</v>
      </c>
      <c r="M484" s="79">
        <v>0</v>
      </c>
      <c r="N484" s="79">
        <v>135.90899999999999</v>
      </c>
      <c r="O484" s="1">
        <v>42.302999999999997</v>
      </c>
      <c r="P484" s="80">
        <v>8.4610000000000003</v>
      </c>
      <c r="Q484" s="81">
        <v>3</v>
      </c>
      <c r="R484" s="80">
        <v>1.8</v>
      </c>
      <c r="S484" s="20">
        <v>1008.307</v>
      </c>
      <c r="T484" s="20">
        <v>1020.442</v>
      </c>
      <c r="U484" s="20">
        <v>1039.28</v>
      </c>
      <c r="V484" s="21">
        <v>1022.676</v>
      </c>
      <c r="W484" s="21">
        <v>146.16999999999999</v>
      </c>
      <c r="X484" s="21">
        <v>212.64699999999999</v>
      </c>
      <c r="Y484" s="21">
        <v>1235.3230000000001</v>
      </c>
      <c r="Z484" s="45">
        <v>1.07</v>
      </c>
      <c r="AA484" s="1">
        <v>1489.796</v>
      </c>
      <c r="AB484" s="82">
        <v>1124316.29</v>
      </c>
      <c r="AD484" s="75"/>
      <c r="AE484" s="21"/>
    </row>
    <row r="485" spans="1:31" x14ac:dyDescent="0.2">
      <c r="A485" s="38">
        <v>118667503</v>
      </c>
      <c r="B485" s="39" t="s">
        <v>403</v>
      </c>
      <c r="C485" s="39" t="s">
        <v>404</v>
      </c>
      <c r="D485" s="40">
        <v>65633</v>
      </c>
      <c r="E485" s="41">
        <v>7387</v>
      </c>
      <c r="F485" s="76">
        <v>1.0298</v>
      </c>
      <c r="G485" s="23">
        <v>0.76149999999999995</v>
      </c>
      <c r="H485" s="77">
        <v>0</v>
      </c>
      <c r="I485" s="78">
        <v>0.1399</v>
      </c>
      <c r="J485" s="78">
        <v>0.1008</v>
      </c>
      <c r="K485" s="79">
        <v>185.54300000000001</v>
      </c>
      <c r="L485" s="79">
        <v>66.843000000000004</v>
      </c>
      <c r="M485" s="79">
        <v>0</v>
      </c>
      <c r="N485" s="79">
        <v>252.386</v>
      </c>
      <c r="O485" s="1">
        <v>131.989</v>
      </c>
      <c r="P485" s="80">
        <v>26.398</v>
      </c>
      <c r="Q485" s="81">
        <v>13</v>
      </c>
      <c r="R485" s="80">
        <v>7.8</v>
      </c>
      <c r="S485" s="20">
        <v>2210.42</v>
      </c>
      <c r="T485" s="20">
        <v>2218.2060000000001</v>
      </c>
      <c r="U485" s="20">
        <v>2263.9859999999999</v>
      </c>
      <c r="V485" s="21">
        <v>2230.8710000000001</v>
      </c>
      <c r="W485" s="21">
        <v>286.584</v>
      </c>
      <c r="X485" s="21">
        <v>286.584</v>
      </c>
      <c r="Y485" s="21">
        <v>2517.4549999999999</v>
      </c>
      <c r="Z485" s="45">
        <v>0.91</v>
      </c>
      <c r="AA485" s="1">
        <v>2359.152</v>
      </c>
      <c r="AB485" s="82">
        <v>1780400.16</v>
      </c>
      <c r="AD485" s="75"/>
      <c r="AE485" s="21"/>
    </row>
    <row r="486" spans="1:31" x14ac:dyDescent="0.2">
      <c r="A486" s="38">
        <v>112671303</v>
      </c>
      <c r="B486" s="39" t="s">
        <v>261</v>
      </c>
      <c r="C486" s="39" t="s">
        <v>262</v>
      </c>
      <c r="D486" s="40">
        <v>81983</v>
      </c>
      <c r="E486" s="41">
        <v>13894</v>
      </c>
      <c r="F486" s="76">
        <v>0.82440000000000002</v>
      </c>
      <c r="G486" s="23">
        <v>-0.60929999999999995</v>
      </c>
      <c r="H486" s="77">
        <v>0</v>
      </c>
      <c r="I486" s="78">
        <v>0.10780000000000001</v>
      </c>
      <c r="J486" s="78">
        <v>0.1137</v>
      </c>
      <c r="K486" s="79">
        <v>378.31799999999998</v>
      </c>
      <c r="L486" s="79">
        <v>199.512</v>
      </c>
      <c r="M486" s="79">
        <v>0</v>
      </c>
      <c r="N486" s="79">
        <v>577.83000000000004</v>
      </c>
      <c r="O486" s="1">
        <v>205.90500000000003</v>
      </c>
      <c r="P486" s="80">
        <v>41.180999999999997</v>
      </c>
      <c r="Q486" s="81">
        <v>215</v>
      </c>
      <c r="R486" s="80">
        <v>129</v>
      </c>
      <c r="S486" s="20">
        <v>5849.076</v>
      </c>
      <c r="T486" s="20">
        <v>5853.0020000000004</v>
      </c>
      <c r="U486" s="20">
        <v>5974.0940000000001</v>
      </c>
      <c r="V486" s="21">
        <v>5892.0569999999998</v>
      </c>
      <c r="W486" s="21">
        <v>748.01099999999997</v>
      </c>
      <c r="X486" s="21">
        <v>748.01099999999997</v>
      </c>
      <c r="Y486" s="21">
        <v>6640.0680000000002</v>
      </c>
      <c r="Z486" s="45">
        <v>1.27</v>
      </c>
      <c r="AA486" s="1">
        <v>6952.0720000000001</v>
      </c>
      <c r="AB486" s="82">
        <v>5246575.92</v>
      </c>
      <c r="AD486" s="75"/>
      <c r="AE486" s="21"/>
    </row>
    <row r="487" spans="1:31" x14ac:dyDescent="0.2">
      <c r="A487" s="38">
        <v>112671603</v>
      </c>
      <c r="B487" s="39" t="s">
        <v>263</v>
      </c>
      <c r="C487" s="39" t="s">
        <v>262</v>
      </c>
      <c r="D487" s="40">
        <v>73711</v>
      </c>
      <c r="E487" s="41">
        <v>17453</v>
      </c>
      <c r="F487" s="76">
        <v>0.91690000000000005</v>
      </c>
      <c r="G487" s="23">
        <v>-0.2465</v>
      </c>
      <c r="H487" s="77">
        <v>0</v>
      </c>
      <c r="I487" s="78">
        <v>8.2799999999999999E-2</v>
      </c>
      <c r="J487" s="78">
        <v>0.2351</v>
      </c>
      <c r="K487" s="79">
        <v>332.66399999999999</v>
      </c>
      <c r="L487" s="79">
        <v>472.279</v>
      </c>
      <c r="M487" s="79">
        <v>0</v>
      </c>
      <c r="N487" s="79">
        <v>804.94299999999998</v>
      </c>
      <c r="O487" s="1">
        <v>173.542</v>
      </c>
      <c r="P487" s="80">
        <v>34.707999999999998</v>
      </c>
      <c r="Q487" s="81">
        <v>132</v>
      </c>
      <c r="R487" s="80">
        <v>79.2</v>
      </c>
      <c r="S487" s="20">
        <v>6696.1379999999999</v>
      </c>
      <c r="T487" s="20">
        <v>6645.4440000000004</v>
      </c>
      <c r="U487" s="20">
        <v>6764.5990000000002</v>
      </c>
      <c r="V487" s="21">
        <v>6702.06</v>
      </c>
      <c r="W487" s="21">
        <v>918.851</v>
      </c>
      <c r="X487" s="21">
        <v>918.851</v>
      </c>
      <c r="Y487" s="21">
        <v>7620.9110000000001</v>
      </c>
      <c r="Z487" s="45">
        <v>1.35</v>
      </c>
      <c r="AA487" s="1">
        <v>9433.2780000000002</v>
      </c>
      <c r="AB487" s="82">
        <v>7119087.5499999998</v>
      </c>
      <c r="AD487" s="75"/>
      <c r="AE487" s="21"/>
    </row>
    <row r="488" spans="1:31" x14ac:dyDescent="0.2">
      <c r="A488" s="38">
        <v>112671803</v>
      </c>
      <c r="B488" s="39" t="s">
        <v>264</v>
      </c>
      <c r="C488" s="39" t="s">
        <v>262</v>
      </c>
      <c r="D488" s="40">
        <v>71224</v>
      </c>
      <c r="E488" s="41">
        <v>11184</v>
      </c>
      <c r="F488" s="76">
        <v>0.94889999999999997</v>
      </c>
      <c r="G488" s="23">
        <v>0.40560000000000002</v>
      </c>
      <c r="H488" s="77">
        <v>0</v>
      </c>
      <c r="I488" s="78">
        <v>9.98E-2</v>
      </c>
      <c r="J488" s="78">
        <v>0.1255</v>
      </c>
      <c r="K488" s="79">
        <v>206.85499999999999</v>
      </c>
      <c r="L488" s="79">
        <v>130.06200000000001</v>
      </c>
      <c r="M488" s="79">
        <v>0</v>
      </c>
      <c r="N488" s="79">
        <v>336.91699999999997</v>
      </c>
      <c r="O488" s="1">
        <v>164.91800000000001</v>
      </c>
      <c r="P488" s="80">
        <v>32.984000000000002</v>
      </c>
      <c r="Q488" s="81">
        <v>96</v>
      </c>
      <c r="R488" s="80">
        <v>57.6</v>
      </c>
      <c r="S488" s="20">
        <v>3454.489</v>
      </c>
      <c r="T488" s="20">
        <v>3686.598</v>
      </c>
      <c r="U488" s="20">
        <v>3657.3780000000002</v>
      </c>
      <c r="V488" s="21">
        <v>3599.4879999999998</v>
      </c>
      <c r="W488" s="21">
        <v>427.50099999999998</v>
      </c>
      <c r="X488" s="21">
        <v>427.50099999999998</v>
      </c>
      <c r="Y488" s="21">
        <v>4026.989</v>
      </c>
      <c r="Z488" s="45">
        <v>0.91</v>
      </c>
      <c r="AA488" s="1">
        <v>3477.3009999999999</v>
      </c>
      <c r="AB488" s="82">
        <v>2624242.63</v>
      </c>
      <c r="AD488" s="75"/>
      <c r="AE488" s="21"/>
    </row>
    <row r="489" spans="1:31" x14ac:dyDescent="0.2">
      <c r="A489" s="38">
        <v>112672203</v>
      </c>
      <c r="B489" s="39" t="s">
        <v>265</v>
      </c>
      <c r="C489" s="39" t="s">
        <v>262</v>
      </c>
      <c r="D489" s="40">
        <v>73625</v>
      </c>
      <c r="E489" s="41">
        <v>7545</v>
      </c>
      <c r="F489" s="76">
        <v>0.91800000000000004</v>
      </c>
      <c r="G489" s="23">
        <v>0.52500000000000002</v>
      </c>
      <c r="H489" s="77">
        <v>0</v>
      </c>
      <c r="I489" s="78">
        <v>3.3099999999999997E-2</v>
      </c>
      <c r="J489" s="78">
        <v>8.6099999999999996E-2</v>
      </c>
      <c r="K489" s="79">
        <v>50.226999999999997</v>
      </c>
      <c r="L489" s="79">
        <v>65.325999999999993</v>
      </c>
      <c r="M489" s="79">
        <v>0</v>
      </c>
      <c r="N489" s="79">
        <v>115.553</v>
      </c>
      <c r="O489" s="1">
        <v>142.48000000000002</v>
      </c>
      <c r="P489" s="80">
        <v>28.495999999999999</v>
      </c>
      <c r="Q489" s="81">
        <v>29</v>
      </c>
      <c r="R489" s="80">
        <v>17.399999999999999</v>
      </c>
      <c r="S489" s="20">
        <v>2529.0650000000001</v>
      </c>
      <c r="T489" s="20">
        <v>2507.1179999999999</v>
      </c>
      <c r="U489" s="20">
        <v>2610.4670000000001</v>
      </c>
      <c r="V489" s="21">
        <v>2548.8829999999998</v>
      </c>
      <c r="W489" s="21">
        <v>161.44900000000001</v>
      </c>
      <c r="X489" s="21">
        <v>161.44900000000001</v>
      </c>
      <c r="Y489" s="21">
        <v>2710.3319999999999</v>
      </c>
      <c r="Z489" s="45">
        <v>1.08</v>
      </c>
      <c r="AA489" s="1">
        <v>2687.1320000000001</v>
      </c>
      <c r="AB489" s="82">
        <v>2027919.45</v>
      </c>
      <c r="AD489" s="75"/>
      <c r="AE489" s="21"/>
    </row>
    <row r="490" spans="1:31" x14ac:dyDescent="0.2">
      <c r="A490" s="38">
        <v>112672803</v>
      </c>
      <c r="B490" s="39" t="s">
        <v>266</v>
      </c>
      <c r="C490" s="39" t="s">
        <v>262</v>
      </c>
      <c r="D490" s="40">
        <v>56277</v>
      </c>
      <c r="E490" s="41">
        <v>7093</v>
      </c>
      <c r="F490" s="76">
        <v>1.2010000000000001</v>
      </c>
      <c r="G490" s="23">
        <v>-2.2502</v>
      </c>
      <c r="H490" s="77">
        <v>0</v>
      </c>
      <c r="I490" s="78">
        <v>0.2097</v>
      </c>
      <c r="J490" s="78">
        <v>0.12920000000000001</v>
      </c>
      <c r="K490" s="79">
        <v>269.22500000000002</v>
      </c>
      <c r="L490" s="79">
        <v>82.936999999999998</v>
      </c>
      <c r="M490" s="79">
        <v>0</v>
      </c>
      <c r="N490" s="79">
        <v>352.16199999999998</v>
      </c>
      <c r="O490" s="1">
        <v>79.543999999999983</v>
      </c>
      <c r="P490" s="80">
        <v>15.909000000000001</v>
      </c>
      <c r="Q490" s="81">
        <v>226</v>
      </c>
      <c r="R490" s="80">
        <v>135.6</v>
      </c>
      <c r="S490" s="20">
        <v>2139.7620000000002</v>
      </c>
      <c r="T490" s="20">
        <v>2109.9580000000001</v>
      </c>
      <c r="U490" s="20">
        <v>2076.73</v>
      </c>
      <c r="V490" s="21">
        <v>2108.817</v>
      </c>
      <c r="W490" s="21">
        <v>503.67099999999999</v>
      </c>
      <c r="X490" s="21">
        <v>503.67099999999999</v>
      </c>
      <c r="Y490" s="21">
        <v>2612.4879999999998</v>
      </c>
      <c r="Z490" s="45">
        <v>1.47</v>
      </c>
      <c r="AA490" s="1">
        <v>4612.2690000000002</v>
      </c>
      <c r="AB490" s="82">
        <v>3480778.03</v>
      </c>
      <c r="AD490" s="75"/>
      <c r="AE490" s="21"/>
    </row>
    <row r="491" spans="1:31" x14ac:dyDescent="0.2">
      <c r="A491" s="38">
        <v>112674403</v>
      </c>
      <c r="B491" s="39" t="s">
        <v>267</v>
      </c>
      <c r="C491" s="39" t="s">
        <v>262</v>
      </c>
      <c r="D491" s="40">
        <v>76503</v>
      </c>
      <c r="E491" s="41">
        <v>10360</v>
      </c>
      <c r="F491" s="76">
        <v>0.88349999999999995</v>
      </c>
      <c r="G491" s="23">
        <v>0.1847</v>
      </c>
      <c r="H491" s="77">
        <v>0</v>
      </c>
      <c r="I491" s="78">
        <v>5.9700000000000003E-2</v>
      </c>
      <c r="J491" s="78">
        <v>0.1201</v>
      </c>
      <c r="K491" s="79">
        <v>152.953</v>
      </c>
      <c r="L491" s="79">
        <v>153.84899999999999</v>
      </c>
      <c r="M491" s="79">
        <v>0</v>
      </c>
      <c r="N491" s="79">
        <v>306.80200000000002</v>
      </c>
      <c r="O491" s="1">
        <v>238.25399999999999</v>
      </c>
      <c r="P491" s="80">
        <v>47.651000000000003</v>
      </c>
      <c r="Q491" s="81">
        <v>155</v>
      </c>
      <c r="R491" s="80">
        <v>93</v>
      </c>
      <c r="S491" s="20">
        <v>4270.0370000000003</v>
      </c>
      <c r="T491" s="20">
        <v>4088.3960000000002</v>
      </c>
      <c r="U491" s="20">
        <v>4176.34</v>
      </c>
      <c r="V491" s="21">
        <v>4178.2579999999998</v>
      </c>
      <c r="W491" s="21">
        <v>447.45299999999997</v>
      </c>
      <c r="X491" s="21">
        <v>447.45299999999997</v>
      </c>
      <c r="Y491" s="21">
        <v>4625.7110000000002</v>
      </c>
      <c r="Z491" s="45">
        <v>1.35</v>
      </c>
      <c r="AA491" s="1">
        <v>5517.201</v>
      </c>
      <c r="AB491" s="82">
        <v>4163710.32</v>
      </c>
      <c r="AD491" s="75"/>
      <c r="AE491" s="21"/>
    </row>
    <row r="492" spans="1:31" x14ac:dyDescent="0.2">
      <c r="A492" s="38">
        <v>115674603</v>
      </c>
      <c r="B492" s="39" t="s">
        <v>345</v>
      </c>
      <c r="C492" s="39" t="s">
        <v>262</v>
      </c>
      <c r="D492" s="40">
        <v>78104</v>
      </c>
      <c r="E492" s="41">
        <v>8845</v>
      </c>
      <c r="F492" s="76">
        <v>0.86529999999999996</v>
      </c>
      <c r="G492" s="23">
        <v>0.48559999999999998</v>
      </c>
      <c r="H492" s="77">
        <v>0</v>
      </c>
      <c r="I492" s="78">
        <v>0.13700000000000001</v>
      </c>
      <c r="J492" s="78">
        <v>8.5599999999999996E-2</v>
      </c>
      <c r="K492" s="79">
        <v>292.25</v>
      </c>
      <c r="L492" s="79">
        <v>91.301000000000002</v>
      </c>
      <c r="M492" s="79">
        <v>0</v>
      </c>
      <c r="N492" s="79">
        <v>383.55099999999999</v>
      </c>
      <c r="O492" s="1">
        <v>183.44299999999998</v>
      </c>
      <c r="P492" s="80">
        <v>36.689</v>
      </c>
      <c r="Q492" s="81">
        <v>33</v>
      </c>
      <c r="R492" s="80">
        <v>19.8</v>
      </c>
      <c r="S492" s="20">
        <v>3555.3519999999999</v>
      </c>
      <c r="T492" s="20">
        <v>3295.8679999999999</v>
      </c>
      <c r="U492" s="20">
        <v>3269.0610000000001</v>
      </c>
      <c r="V492" s="21">
        <v>3373.4270000000001</v>
      </c>
      <c r="W492" s="21">
        <v>440.04</v>
      </c>
      <c r="X492" s="21">
        <v>440.04</v>
      </c>
      <c r="Y492" s="21">
        <v>3813.4670000000001</v>
      </c>
      <c r="Z492" s="45">
        <v>1.1200000000000001</v>
      </c>
      <c r="AA492" s="1">
        <v>3695.768</v>
      </c>
      <c r="AB492" s="82">
        <v>2789114.87</v>
      </c>
      <c r="AD492" s="75"/>
      <c r="AE492" s="21"/>
    </row>
    <row r="493" spans="1:31" x14ac:dyDescent="0.2">
      <c r="A493" s="38">
        <v>112675503</v>
      </c>
      <c r="B493" s="39" t="s">
        <v>268</v>
      </c>
      <c r="C493" s="39" t="s">
        <v>262</v>
      </c>
      <c r="D493" s="40">
        <v>80131</v>
      </c>
      <c r="E493" s="41">
        <v>15049</v>
      </c>
      <c r="F493" s="76">
        <v>0.84350000000000003</v>
      </c>
      <c r="G493" s="23">
        <v>0.3281</v>
      </c>
      <c r="H493" s="77">
        <v>0</v>
      </c>
      <c r="I493" s="78">
        <v>7.2400000000000006E-2</v>
      </c>
      <c r="J493" s="78">
        <v>0.1157</v>
      </c>
      <c r="K493" s="79">
        <v>232.911</v>
      </c>
      <c r="L493" s="79">
        <v>186.10400000000001</v>
      </c>
      <c r="M493" s="79">
        <v>0</v>
      </c>
      <c r="N493" s="79">
        <v>419.01499999999999</v>
      </c>
      <c r="O493" s="1">
        <v>229.70600000000002</v>
      </c>
      <c r="P493" s="80">
        <v>45.941000000000003</v>
      </c>
      <c r="Q493" s="81">
        <v>64</v>
      </c>
      <c r="R493" s="80">
        <v>38.4</v>
      </c>
      <c r="S493" s="20">
        <v>5361.6689999999999</v>
      </c>
      <c r="T493" s="20">
        <v>5211.982</v>
      </c>
      <c r="U493" s="20">
        <v>5308.7969999999996</v>
      </c>
      <c r="V493" s="21">
        <v>5294.1490000000003</v>
      </c>
      <c r="W493" s="21">
        <v>503.35599999999999</v>
      </c>
      <c r="X493" s="21">
        <v>503.35599999999999</v>
      </c>
      <c r="Y493" s="21">
        <v>5797.5050000000001</v>
      </c>
      <c r="Z493" s="45">
        <v>0.98</v>
      </c>
      <c r="AA493" s="1">
        <v>4792.3919999999998</v>
      </c>
      <c r="AB493" s="82">
        <v>3616712.9</v>
      </c>
      <c r="AD493" s="75"/>
      <c r="AE493" s="21"/>
    </row>
    <row r="494" spans="1:31" x14ac:dyDescent="0.2">
      <c r="A494" s="38">
        <v>112676203</v>
      </c>
      <c r="B494" s="39" t="s">
        <v>269</v>
      </c>
      <c r="C494" s="39" t="s">
        <v>262</v>
      </c>
      <c r="D494" s="40">
        <v>83957</v>
      </c>
      <c r="E494" s="41">
        <v>6999</v>
      </c>
      <c r="F494" s="76">
        <v>0.80500000000000005</v>
      </c>
      <c r="G494" s="23">
        <v>0.63600000000000001</v>
      </c>
      <c r="H494" s="77">
        <v>0</v>
      </c>
      <c r="I494" s="78">
        <v>4.4999999999999998E-2</v>
      </c>
      <c r="J494" s="78">
        <v>0.1101</v>
      </c>
      <c r="K494" s="79">
        <v>71.057000000000002</v>
      </c>
      <c r="L494" s="79">
        <v>86.926000000000002</v>
      </c>
      <c r="M494" s="79">
        <v>0</v>
      </c>
      <c r="N494" s="79">
        <v>157.983</v>
      </c>
      <c r="O494" s="1">
        <v>58.699999999999996</v>
      </c>
      <c r="P494" s="80">
        <v>11.74</v>
      </c>
      <c r="Q494" s="81">
        <v>21</v>
      </c>
      <c r="R494" s="80">
        <v>12.6</v>
      </c>
      <c r="S494" s="20">
        <v>2631.7249999999999</v>
      </c>
      <c r="T494" s="20">
        <v>2583</v>
      </c>
      <c r="U494" s="20">
        <v>2686.0010000000002</v>
      </c>
      <c r="V494" s="21">
        <v>2633.5749999999998</v>
      </c>
      <c r="W494" s="21">
        <v>182.32300000000001</v>
      </c>
      <c r="X494" s="21">
        <v>182.32300000000001</v>
      </c>
      <c r="Y494" s="21">
        <v>2815.8980000000001</v>
      </c>
      <c r="Z494" s="45">
        <v>1.05</v>
      </c>
      <c r="AA494" s="1">
        <v>2380.1379999999999</v>
      </c>
      <c r="AB494" s="82">
        <v>1796237.83</v>
      </c>
      <c r="AD494" s="75"/>
      <c r="AE494" s="21"/>
    </row>
    <row r="495" spans="1:31" x14ac:dyDescent="0.2">
      <c r="A495" s="38">
        <v>112676403</v>
      </c>
      <c r="B495" s="39" t="s">
        <v>270</v>
      </c>
      <c r="C495" s="39" t="s">
        <v>262</v>
      </c>
      <c r="D495" s="40">
        <v>79918</v>
      </c>
      <c r="E495" s="41">
        <v>11167</v>
      </c>
      <c r="F495" s="76">
        <v>0.84570000000000001</v>
      </c>
      <c r="G495" s="23">
        <v>0.16070000000000001</v>
      </c>
      <c r="H495" s="77">
        <v>0</v>
      </c>
      <c r="I495" s="78">
        <v>6.7900000000000002E-2</v>
      </c>
      <c r="J495" s="78">
        <v>0.13519999999999999</v>
      </c>
      <c r="K495" s="79">
        <v>189.43600000000001</v>
      </c>
      <c r="L495" s="79">
        <v>188.59899999999999</v>
      </c>
      <c r="M495" s="79">
        <v>0</v>
      </c>
      <c r="N495" s="79">
        <v>378.03500000000003</v>
      </c>
      <c r="O495" s="1">
        <v>161.57299999999998</v>
      </c>
      <c r="P495" s="80">
        <v>32.314999999999998</v>
      </c>
      <c r="Q495" s="81">
        <v>62</v>
      </c>
      <c r="R495" s="80">
        <v>37.200000000000003</v>
      </c>
      <c r="S495" s="20">
        <v>4649.8869999999997</v>
      </c>
      <c r="T495" s="20">
        <v>4476.3919999999998</v>
      </c>
      <c r="U495" s="20">
        <v>4471.558</v>
      </c>
      <c r="V495" s="21">
        <v>4532.6120000000001</v>
      </c>
      <c r="W495" s="21">
        <v>447.55</v>
      </c>
      <c r="X495" s="21">
        <v>447.55</v>
      </c>
      <c r="Y495" s="21">
        <v>4980.1620000000003</v>
      </c>
      <c r="Z495" s="45">
        <v>1.2</v>
      </c>
      <c r="AA495" s="1">
        <v>5054.0680000000002</v>
      </c>
      <c r="AB495" s="82">
        <v>3814194.02</v>
      </c>
      <c r="AD495" s="75"/>
      <c r="AE495" s="21"/>
    </row>
    <row r="496" spans="1:31" x14ac:dyDescent="0.2">
      <c r="A496" s="38">
        <v>112676503</v>
      </c>
      <c r="B496" s="39" t="s">
        <v>271</v>
      </c>
      <c r="C496" s="39" t="s">
        <v>262</v>
      </c>
      <c r="D496" s="40">
        <v>89514</v>
      </c>
      <c r="E496" s="41">
        <v>8422</v>
      </c>
      <c r="F496" s="76">
        <v>0.755</v>
      </c>
      <c r="G496" s="23">
        <v>0.4899</v>
      </c>
      <c r="H496" s="77">
        <v>0</v>
      </c>
      <c r="I496" s="78">
        <v>7.9600000000000004E-2</v>
      </c>
      <c r="J496" s="78">
        <v>0.12039999999999999</v>
      </c>
      <c r="K496" s="79">
        <v>144.035</v>
      </c>
      <c r="L496" s="79">
        <v>108.931</v>
      </c>
      <c r="M496" s="79">
        <v>0</v>
      </c>
      <c r="N496" s="79">
        <v>252.96600000000001</v>
      </c>
      <c r="O496" s="1">
        <v>59.563999999999986</v>
      </c>
      <c r="P496" s="80">
        <v>11.913</v>
      </c>
      <c r="Q496" s="81">
        <v>25</v>
      </c>
      <c r="R496" s="80">
        <v>15</v>
      </c>
      <c r="S496" s="20">
        <v>3015.8130000000001</v>
      </c>
      <c r="T496" s="20">
        <v>2997.9459999999999</v>
      </c>
      <c r="U496" s="20">
        <v>3096.8139999999999</v>
      </c>
      <c r="V496" s="21">
        <v>3036.8580000000002</v>
      </c>
      <c r="W496" s="21">
        <v>279.87900000000002</v>
      </c>
      <c r="X496" s="21">
        <v>279.87900000000002</v>
      </c>
      <c r="Y496" s="21">
        <v>3316.7370000000001</v>
      </c>
      <c r="Z496" s="45">
        <v>1.06</v>
      </c>
      <c r="AA496" s="1">
        <v>2654.3850000000002</v>
      </c>
      <c r="AB496" s="82">
        <v>2003206.01</v>
      </c>
      <c r="AD496" s="75"/>
      <c r="AE496" s="21"/>
    </row>
    <row r="497" spans="1:31" x14ac:dyDescent="0.2">
      <c r="A497" s="38">
        <v>112676703</v>
      </c>
      <c r="B497" s="39" t="s">
        <v>272</v>
      </c>
      <c r="C497" s="39" t="s">
        <v>262</v>
      </c>
      <c r="D497" s="40">
        <v>77305</v>
      </c>
      <c r="E497" s="41">
        <v>11270</v>
      </c>
      <c r="F497" s="76">
        <v>0.87429999999999997</v>
      </c>
      <c r="G497" s="23">
        <v>0.39529999999999998</v>
      </c>
      <c r="H497" s="77">
        <v>0</v>
      </c>
      <c r="I497" s="78">
        <v>5.3900000000000003E-2</v>
      </c>
      <c r="J497" s="78">
        <v>9.4200000000000006E-2</v>
      </c>
      <c r="K497" s="79">
        <v>134.53299999999999</v>
      </c>
      <c r="L497" s="79">
        <v>117.56</v>
      </c>
      <c r="M497" s="79">
        <v>0</v>
      </c>
      <c r="N497" s="79">
        <v>252.09299999999999</v>
      </c>
      <c r="O497" s="1">
        <v>168.63100000000003</v>
      </c>
      <c r="P497" s="80">
        <v>33.725999999999999</v>
      </c>
      <c r="Q497" s="81">
        <v>64</v>
      </c>
      <c r="R497" s="80">
        <v>38.4</v>
      </c>
      <c r="S497" s="20">
        <v>4159.96</v>
      </c>
      <c r="T497" s="20">
        <v>4074.7809999999999</v>
      </c>
      <c r="U497" s="20">
        <v>4133.8050000000003</v>
      </c>
      <c r="V497" s="21">
        <v>4122.8490000000002</v>
      </c>
      <c r="W497" s="21">
        <v>324.21899999999999</v>
      </c>
      <c r="X497" s="21">
        <v>324.21899999999999</v>
      </c>
      <c r="Y497" s="21">
        <v>4447.0680000000002</v>
      </c>
      <c r="Z497" s="45">
        <v>1.06</v>
      </c>
      <c r="AA497" s="1">
        <v>4121.3559999999998</v>
      </c>
      <c r="AB497" s="82">
        <v>3110296.78</v>
      </c>
      <c r="AD497" s="75"/>
      <c r="AE497" s="21"/>
    </row>
    <row r="498" spans="1:31" x14ac:dyDescent="0.2">
      <c r="A498" s="38">
        <v>115219002</v>
      </c>
      <c r="B498" s="39" t="s">
        <v>328</v>
      </c>
      <c r="C498" s="39" t="s">
        <v>262</v>
      </c>
      <c r="D498" s="40">
        <v>80891</v>
      </c>
      <c r="E498" s="41">
        <v>26407</v>
      </c>
      <c r="F498" s="76">
        <v>0.83550000000000002</v>
      </c>
      <c r="G498" s="23">
        <v>-0.2223</v>
      </c>
      <c r="H498" s="77">
        <v>0</v>
      </c>
      <c r="I498" s="78">
        <v>5.45E-2</v>
      </c>
      <c r="J498" s="78">
        <v>0.15049999999999999</v>
      </c>
      <c r="K498" s="79">
        <v>247.37100000000001</v>
      </c>
      <c r="L498" s="79">
        <v>341.55399999999997</v>
      </c>
      <c r="M498" s="79">
        <v>0</v>
      </c>
      <c r="N498" s="79">
        <v>588.92499999999995</v>
      </c>
      <c r="O498" s="1">
        <v>443.029</v>
      </c>
      <c r="P498" s="80">
        <v>88.605999999999995</v>
      </c>
      <c r="Q498" s="81">
        <v>309</v>
      </c>
      <c r="R498" s="80">
        <v>185.4</v>
      </c>
      <c r="S498" s="20">
        <v>7564.8680000000004</v>
      </c>
      <c r="T498" s="20">
        <v>7496.5839999999998</v>
      </c>
      <c r="U498" s="20">
        <v>7695.2849999999999</v>
      </c>
      <c r="V498" s="21">
        <v>7585.5789999999997</v>
      </c>
      <c r="W498" s="21">
        <v>862.93100000000004</v>
      </c>
      <c r="X498" s="21">
        <v>862.93100000000004</v>
      </c>
      <c r="Y498" s="21">
        <v>8448.51</v>
      </c>
      <c r="Z498" s="45">
        <v>0.91</v>
      </c>
      <c r="AA498" s="1">
        <v>6423.4440000000004</v>
      </c>
      <c r="AB498" s="82">
        <v>4847631.99</v>
      </c>
      <c r="AD498" s="75"/>
      <c r="AE498" s="21"/>
    </row>
    <row r="499" spans="1:31" x14ac:dyDescent="0.2">
      <c r="A499" s="38">
        <v>112678503</v>
      </c>
      <c r="B499" s="39" t="s">
        <v>273</v>
      </c>
      <c r="C499" s="39" t="s">
        <v>262</v>
      </c>
      <c r="D499" s="40">
        <v>65195</v>
      </c>
      <c r="E499" s="41">
        <v>9646</v>
      </c>
      <c r="F499" s="76">
        <v>1.0367</v>
      </c>
      <c r="G499" s="23">
        <v>-0.1164</v>
      </c>
      <c r="H499" s="77">
        <v>0</v>
      </c>
      <c r="I499" s="78">
        <v>9.8799999999999999E-2</v>
      </c>
      <c r="J499" s="78">
        <v>0.2072</v>
      </c>
      <c r="K499" s="79">
        <v>186.36500000000001</v>
      </c>
      <c r="L499" s="79">
        <v>195.41900000000001</v>
      </c>
      <c r="M499" s="79">
        <v>0</v>
      </c>
      <c r="N499" s="79">
        <v>381.78399999999999</v>
      </c>
      <c r="O499" s="1">
        <v>257.74700000000001</v>
      </c>
      <c r="P499" s="80">
        <v>51.548999999999999</v>
      </c>
      <c r="Q499" s="81">
        <v>173</v>
      </c>
      <c r="R499" s="80">
        <v>103.8</v>
      </c>
      <c r="S499" s="20">
        <v>3143.8110000000001</v>
      </c>
      <c r="T499" s="20">
        <v>3155.3220000000001</v>
      </c>
      <c r="U499" s="20">
        <v>3265.7489999999998</v>
      </c>
      <c r="V499" s="21">
        <v>3188.2939999999999</v>
      </c>
      <c r="W499" s="21">
        <v>537.13300000000004</v>
      </c>
      <c r="X499" s="21">
        <v>537.13300000000004</v>
      </c>
      <c r="Y499" s="21">
        <v>3725.4270000000001</v>
      </c>
      <c r="Z499" s="45">
        <v>1.32</v>
      </c>
      <c r="AA499" s="1">
        <v>5098.0379999999996</v>
      </c>
      <c r="AB499" s="82">
        <v>3847377.22</v>
      </c>
      <c r="AD499" s="75"/>
      <c r="AE499" s="21"/>
    </row>
    <row r="500" spans="1:31" x14ac:dyDescent="0.2">
      <c r="A500" s="38">
        <v>112679002</v>
      </c>
      <c r="B500" s="39" t="s">
        <v>274</v>
      </c>
      <c r="C500" s="39" t="s">
        <v>262</v>
      </c>
      <c r="D500" s="40">
        <v>39764</v>
      </c>
      <c r="E500" s="41">
        <v>17508</v>
      </c>
      <c r="F500" s="76">
        <v>1.6997</v>
      </c>
      <c r="G500" s="23">
        <v>-7.9012000000000002</v>
      </c>
      <c r="H500" s="77">
        <v>0</v>
      </c>
      <c r="I500" s="78">
        <v>0.3412</v>
      </c>
      <c r="J500" s="78">
        <v>0.30220000000000002</v>
      </c>
      <c r="K500" s="79">
        <v>1651.8630000000001</v>
      </c>
      <c r="L500" s="79">
        <v>731.52499999999998</v>
      </c>
      <c r="M500" s="79">
        <v>825.93100000000004</v>
      </c>
      <c r="N500" s="79">
        <v>3209.319</v>
      </c>
      <c r="O500" s="1">
        <v>1805.0469999999996</v>
      </c>
      <c r="P500" s="80">
        <v>361.00900000000001</v>
      </c>
      <c r="Q500" s="81">
        <v>1890</v>
      </c>
      <c r="R500" s="80">
        <v>1134</v>
      </c>
      <c r="S500" s="20">
        <v>8068.8869999999997</v>
      </c>
      <c r="T500" s="20">
        <v>8068.1379999999999</v>
      </c>
      <c r="U500" s="20">
        <v>8273.8060000000005</v>
      </c>
      <c r="V500" s="21">
        <v>8136.9440000000004</v>
      </c>
      <c r="W500" s="21">
        <v>4704.3280000000004</v>
      </c>
      <c r="X500" s="21">
        <v>4704.3280000000004</v>
      </c>
      <c r="Y500" s="21">
        <v>12841.272000000001</v>
      </c>
      <c r="Z500" s="45">
        <v>1.98</v>
      </c>
      <c r="AA500" s="1">
        <v>43216.093999999997</v>
      </c>
      <c r="AB500" s="82">
        <v>32614236.18</v>
      </c>
      <c r="AD500" s="75"/>
      <c r="AE500" s="21"/>
    </row>
    <row r="501" spans="1:31" x14ac:dyDescent="0.2">
      <c r="A501" s="38">
        <v>112679403</v>
      </c>
      <c r="B501" s="39" t="s">
        <v>275</v>
      </c>
      <c r="C501" s="39" t="s">
        <v>262</v>
      </c>
      <c r="D501" s="40">
        <v>77196</v>
      </c>
      <c r="E501" s="41">
        <v>8058</v>
      </c>
      <c r="F501" s="76">
        <v>0.87549999999999994</v>
      </c>
      <c r="G501" s="23">
        <v>-0.99719999999999998</v>
      </c>
      <c r="H501" s="77">
        <v>0</v>
      </c>
      <c r="I501" s="78">
        <v>0.1331</v>
      </c>
      <c r="J501" s="78">
        <v>0.1016</v>
      </c>
      <c r="K501" s="79">
        <v>263.358</v>
      </c>
      <c r="L501" s="79">
        <v>100.515</v>
      </c>
      <c r="M501" s="79">
        <v>0</v>
      </c>
      <c r="N501" s="79">
        <v>363.87299999999999</v>
      </c>
      <c r="O501" s="1">
        <v>167.70500000000001</v>
      </c>
      <c r="P501" s="80">
        <v>33.540999999999997</v>
      </c>
      <c r="Q501" s="81">
        <v>176</v>
      </c>
      <c r="R501" s="80">
        <v>105.6</v>
      </c>
      <c r="S501" s="20">
        <v>3297.7460000000001</v>
      </c>
      <c r="T501" s="20">
        <v>3175.0659999999998</v>
      </c>
      <c r="U501" s="20">
        <v>3259.424</v>
      </c>
      <c r="V501" s="21">
        <v>3244.0790000000002</v>
      </c>
      <c r="W501" s="21">
        <v>503.01400000000001</v>
      </c>
      <c r="X501" s="21">
        <v>503.01400000000001</v>
      </c>
      <c r="Y501" s="21">
        <v>3747.0929999999998</v>
      </c>
      <c r="Z501" s="45">
        <v>1.64</v>
      </c>
      <c r="AA501" s="1">
        <v>5380.1509999999998</v>
      </c>
      <c r="AB501" s="82">
        <v>4060281.7</v>
      </c>
      <c r="AD501" s="75"/>
      <c r="AE501" s="21"/>
    </row>
    <row r="502" spans="1:31" x14ac:dyDescent="0.2">
      <c r="A502" s="38"/>
      <c r="B502" s="39"/>
      <c r="C502" s="39"/>
      <c r="G502" s="23"/>
      <c r="H502" s="23"/>
      <c r="Z502" s="8"/>
      <c r="AA502" s="9"/>
    </row>
    <row r="503" spans="1:31" s="17" customFormat="1" x14ac:dyDescent="0.2">
      <c r="A503" s="86"/>
      <c r="B503" s="58"/>
      <c r="C503" s="58"/>
      <c r="D503" s="87">
        <v>67587</v>
      </c>
      <c r="E503" s="41">
        <f>SUM(E2:E501)</f>
        <v>5147783</v>
      </c>
      <c r="F503" s="76">
        <f>SUM(F2:F501)</f>
        <v>532.5708000000003</v>
      </c>
      <c r="G503" s="29">
        <f>'Sparsity-Size Ratio'!P503</f>
        <v>0.77170000000000005</v>
      </c>
      <c r="H503" s="80">
        <f>SUM(H2:H501)</f>
        <v>10959.282999999998</v>
      </c>
      <c r="I503" s="78">
        <f>SUM(I2:I501)</f>
        <v>71.217499999999959</v>
      </c>
      <c r="J503" s="78">
        <f>SUM(J2:J501)</f>
        <v>80.642499999999998</v>
      </c>
      <c r="K503" s="21">
        <f t="shared" ref="K503:P503" si="0">SUM(K2:K501)</f>
        <v>159913.66600000008</v>
      </c>
      <c r="L503" s="21">
        <f t="shared" si="0"/>
        <v>79463.578000000038</v>
      </c>
      <c r="M503" s="21">
        <f t="shared" si="0"/>
        <v>33508.002</v>
      </c>
      <c r="N503" s="21">
        <f t="shared" si="0"/>
        <v>272885.24599999998</v>
      </c>
      <c r="O503" s="10">
        <f t="shared" si="0"/>
        <v>167978.93</v>
      </c>
      <c r="P503" s="21">
        <f t="shared" si="0"/>
        <v>33595.782000000007</v>
      </c>
      <c r="Q503" s="41">
        <f>SUM(Q2:Q501)</f>
        <v>87608</v>
      </c>
      <c r="R503" s="21">
        <f>SUM(R2:R501)</f>
        <v>52564.799999999974</v>
      </c>
      <c r="S503" s="21">
        <f t="shared" ref="S503:AA503" si="1">SUM(S2:S501)</f>
        <v>1677733.2959999992</v>
      </c>
      <c r="T503" s="20">
        <f t="shared" si="1"/>
        <v>1680021.8669999992</v>
      </c>
      <c r="U503" s="20">
        <f t="shared" si="1"/>
        <v>1706156.4989999994</v>
      </c>
      <c r="V503" s="88">
        <f t="shared" si="1"/>
        <v>1687970.5559999989</v>
      </c>
      <c r="W503" s="21">
        <f t="shared" si="1"/>
        <v>359045.8279999998</v>
      </c>
      <c r="X503" s="21">
        <f t="shared" si="1"/>
        <v>370005.11099999968</v>
      </c>
      <c r="Y503" s="21">
        <f t="shared" si="1"/>
        <v>2057975.6670000004</v>
      </c>
      <c r="Z503" s="45">
        <f>SUM(Z2:Z501)</f>
        <v>539.07000000000039</v>
      </c>
      <c r="AA503" s="9">
        <f t="shared" si="1"/>
        <v>2638253.924000002</v>
      </c>
      <c r="AB503" s="89">
        <f>SUM(AB2:AB501)</f>
        <v>1991032243.4499991</v>
      </c>
      <c r="AD503" s="19"/>
    </row>
    <row r="504" spans="1:31" ht="36" x14ac:dyDescent="0.2">
      <c r="D504" s="90" t="s">
        <v>607</v>
      </c>
      <c r="G504" s="31" t="s">
        <v>572</v>
      </c>
      <c r="H504" s="91"/>
      <c r="I504" s="78"/>
      <c r="J504" s="78"/>
      <c r="S504" s="88"/>
      <c r="T504" s="88"/>
      <c r="U504" s="88"/>
      <c r="V504" s="21"/>
      <c r="Z504" s="56"/>
      <c r="AD504" s="17"/>
    </row>
    <row r="505" spans="1:31" x14ac:dyDescent="0.2">
      <c r="K505" s="92">
        <v>0.6</v>
      </c>
      <c r="L505" s="92">
        <v>0.3</v>
      </c>
      <c r="M505" s="93">
        <v>0.3</v>
      </c>
      <c r="N505" s="1"/>
      <c r="P505" s="94">
        <v>0.2</v>
      </c>
      <c r="R505" s="94">
        <v>0.6</v>
      </c>
      <c r="Z505" s="8"/>
    </row>
    <row r="506" spans="1:31" ht="48" x14ac:dyDescent="0.2">
      <c r="K506" s="95" t="s">
        <v>573</v>
      </c>
      <c r="L506" s="95" t="s">
        <v>574</v>
      </c>
      <c r="M506" s="95" t="s">
        <v>575</v>
      </c>
      <c r="N506" s="1"/>
      <c r="Z506" s="8"/>
      <c r="AA506" s="96"/>
    </row>
    <row r="507" spans="1:31" x14ac:dyDescent="0.2">
      <c r="D507" s="97"/>
      <c r="M507" s="92">
        <v>0.3</v>
      </c>
      <c r="N507" s="1"/>
      <c r="Z507" s="8"/>
      <c r="AB507" s="82"/>
    </row>
    <row r="508" spans="1:31" ht="48" x14ac:dyDescent="0.2">
      <c r="K508" s="83"/>
      <c r="M508" s="95" t="s">
        <v>576</v>
      </c>
      <c r="N508" s="1"/>
      <c r="Z508" s="8"/>
      <c r="AB508" s="98"/>
    </row>
    <row r="509" spans="1:31" x14ac:dyDescent="0.2">
      <c r="AB509" s="99"/>
    </row>
    <row r="510" spans="1:31" x14ac:dyDescent="0.2">
      <c r="AB510" s="99"/>
    </row>
  </sheetData>
  <sortState xmlns:xlrd2="http://schemas.microsoft.com/office/spreadsheetml/2017/richdata2" ref="A2:AB501">
    <sortCondition ref="C2:C501"/>
    <sortCondition ref="B2:B501"/>
  </sortState>
  <pageMargins left="0.25" right="0.25" top="0.75" bottom="0.75" header="0.3" footer="0.3"/>
  <pageSetup paperSize="5" pageOrder="overThenDown" orientation="landscape" copies="3" r:id="rId1"/>
  <headerFooter alignWithMargins="0">
    <oddHeader>&amp;C&amp;"Arial,Bold"&amp;10 2023-24 Student-Weighted Basic Education Funding</oddHeader>
    <oddFooter>&amp;L&amp;9Page &amp;P of &amp;N&amp;C&amp;9Pennsylvania Department of Education&amp;R&amp;9May 2024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506"/>
  <sheetViews>
    <sheetView zoomScaleNormal="100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.140625" defaultRowHeight="12" x14ac:dyDescent="0.2"/>
  <cols>
    <col min="1" max="1" width="8.7109375" style="53" bestFit="1" customWidth="1"/>
    <col min="2" max="2" width="26.140625" style="53" bestFit="1" customWidth="1"/>
    <col min="3" max="3" width="14" style="53" bestFit="1" customWidth="1"/>
    <col min="4" max="4" width="8.42578125" style="53" bestFit="1" customWidth="1"/>
    <col min="5" max="5" width="9.140625" style="54" bestFit="1" customWidth="1"/>
    <col min="6" max="6" width="14" style="55" bestFit="1" customWidth="1"/>
    <col min="7" max="8" width="9" style="65" bestFit="1" customWidth="1"/>
    <col min="9" max="9" width="14" style="65" bestFit="1" customWidth="1"/>
    <col min="10" max="10" width="9.85546875" style="65" bestFit="1" customWidth="1"/>
    <col min="11" max="11" width="10" style="65" bestFit="1" customWidth="1"/>
    <col min="12" max="12" width="9.5703125" style="55" bestFit="1" customWidth="1"/>
    <col min="13" max="13" width="13.7109375" style="65" bestFit="1" customWidth="1"/>
    <col min="14" max="14" width="5.7109375" style="65" bestFit="1" customWidth="1"/>
    <col min="15" max="15" width="8.28515625" style="68" bestFit="1" customWidth="1"/>
    <col min="16" max="16" width="12.5703125" style="55" bestFit="1" customWidth="1"/>
    <col min="17" max="17" width="10.85546875" style="55" bestFit="1" customWidth="1"/>
    <col min="18" max="18" width="7" style="55" bestFit="1" customWidth="1"/>
    <col min="19" max="19" width="7.42578125" style="55" bestFit="1" customWidth="1"/>
    <col min="20" max="20" width="12.5703125" style="71" bestFit="1" customWidth="1"/>
    <col min="21" max="21" width="12.28515625" style="53" bestFit="1" customWidth="1"/>
    <col min="22" max="22" width="12.28515625" style="69" bestFit="1" customWidth="1"/>
    <col min="23" max="24" width="14.85546875" style="49" bestFit="1" customWidth="1"/>
    <col min="25" max="25" width="11.7109375" style="49" bestFit="1" customWidth="1"/>
    <col min="26" max="26" width="12.5703125" style="49" bestFit="1" customWidth="1"/>
    <col min="27" max="27" width="11.7109375" style="49" bestFit="1" customWidth="1"/>
    <col min="28" max="16384" width="9.140625" style="53"/>
  </cols>
  <sheetData>
    <row r="1" spans="1:27" s="37" customFormat="1" ht="84" x14ac:dyDescent="0.2">
      <c r="A1" s="32" t="s">
        <v>0</v>
      </c>
      <c r="B1" s="33" t="s">
        <v>1</v>
      </c>
      <c r="C1" s="33" t="s">
        <v>2</v>
      </c>
      <c r="D1" s="15" t="s">
        <v>615</v>
      </c>
      <c r="E1" s="15" t="s">
        <v>616</v>
      </c>
      <c r="F1" s="34" t="s">
        <v>577</v>
      </c>
      <c r="G1" s="34" t="s">
        <v>578</v>
      </c>
      <c r="H1" s="34" t="s">
        <v>579</v>
      </c>
      <c r="I1" s="35" t="s">
        <v>630</v>
      </c>
      <c r="J1" s="15" t="s">
        <v>634</v>
      </c>
      <c r="K1" s="36" t="s">
        <v>610</v>
      </c>
      <c r="L1" s="34" t="s">
        <v>631</v>
      </c>
      <c r="M1" s="34" t="s">
        <v>619</v>
      </c>
      <c r="N1" s="35" t="s">
        <v>580</v>
      </c>
      <c r="O1" s="34" t="s">
        <v>612</v>
      </c>
      <c r="P1" s="34" t="s">
        <v>581</v>
      </c>
      <c r="Q1" s="34" t="s">
        <v>582</v>
      </c>
      <c r="R1" s="35" t="s">
        <v>583</v>
      </c>
      <c r="S1" s="35" t="s">
        <v>571</v>
      </c>
      <c r="T1" s="15" t="s">
        <v>620</v>
      </c>
      <c r="U1" s="15" t="s">
        <v>621</v>
      </c>
      <c r="V1" s="15" t="s">
        <v>622</v>
      </c>
      <c r="W1" s="15" t="s">
        <v>637</v>
      </c>
      <c r="X1" s="15" t="s">
        <v>638</v>
      </c>
      <c r="Y1" s="15" t="s">
        <v>639</v>
      </c>
      <c r="Z1" s="15" t="s">
        <v>640</v>
      </c>
      <c r="AA1" s="15" t="s">
        <v>641</v>
      </c>
    </row>
    <row r="2" spans="1:27" x14ac:dyDescent="0.2">
      <c r="A2" s="38">
        <v>112011103</v>
      </c>
      <c r="B2" s="39" t="s">
        <v>248</v>
      </c>
      <c r="C2" s="39" t="s">
        <v>249</v>
      </c>
      <c r="D2" s="40">
        <v>74676</v>
      </c>
      <c r="E2" s="41">
        <v>4982</v>
      </c>
      <c r="F2" s="42">
        <v>18987760.579999998</v>
      </c>
      <c r="G2" s="2">
        <v>51.04</v>
      </c>
      <c r="H2" s="3">
        <v>1.04</v>
      </c>
      <c r="I2" s="43">
        <v>30567255.460000001</v>
      </c>
      <c r="J2" s="20">
        <v>1922.7760000000001</v>
      </c>
      <c r="K2" s="21">
        <v>185.66</v>
      </c>
      <c r="L2" s="42">
        <v>14497.6</v>
      </c>
      <c r="M2" s="44">
        <v>1.056</v>
      </c>
      <c r="N2" s="45">
        <v>1.04</v>
      </c>
      <c r="O2" s="46">
        <v>1.55E-2</v>
      </c>
      <c r="P2" s="47">
        <v>17153147</v>
      </c>
      <c r="Q2" s="42">
        <v>8135.48</v>
      </c>
      <c r="R2" s="45">
        <v>0.01</v>
      </c>
      <c r="S2" s="45">
        <v>1.05</v>
      </c>
      <c r="T2" s="48">
        <v>610377.65</v>
      </c>
      <c r="U2" s="49">
        <v>841942472</v>
      </c>
      <c r="V2" s="50">
        <v>383282319</v>
      </c>
      <c r="W2" s="51">
        <v>30727058.210000001</v>
      </c>
      <c r="X2" s="51">
        <v>18354020.859999999</v>
      </c>
      <c r="Y2" s="51">
        <v>0</v>
      </c>
      <c r="Z2" s="51">
        <v>23362.07</v>
      </c>
      <c r="AA2" s="52">
        <v>159802.75</v>
      </c>
    </row>
    <row r="3" spans="1:27" x14ac:dyDescent="0.2">
      <c r="A3" s="38">
        <v>112011603</v>
      </c>
      <c r="B3" s="39" t="s">
        <v>250</v>
      </c>
      <c r="C3" s="39" t="s">
        <v>249</v>
      </c>
      <c r="D3" s="40">
        <v>66611</v>
      </c>
      <c r="E3" s="41">
        <v>11147</v>
      </c>
      <c r="F3" s="42">
        <v>42719188.950000003</v>
      </c>
      <c r="G3" s="2">
        <v>57.53</v>
      </c>
      <c r="H3" s="3">
        <v>1.18</v>
      </c>
      <c r="I3" s="43">
        <v>61784108.600000001</v>
      </c>
      <c r="J3" s="20">
        <v>3997.6469999999999</v>
      </c>
      <c r="K3" s="21">
        <v>440.45299999999997</v>
      </c>
      <c r="L3" s="42">
        <v>13921.3</v>
      </c>
      <c r="M3" s="44">
        <v>1.0996999999999999</v>
      </c>
      <c r="N3" s="45">
        <v>1.18</v>
      </c>
      <c r="O3" s="46">
        <v>1.6400000000000001E-2</v>
      </c>
      <c r="P3" s="47">
        <v>36361909</v>
      </c>
      <c r="Q3" s="42">
        <v>8193.1299999999992</v>
      </c>
      <c r="R3" s="45">
        <v>0.01</v>
      </c>
      <c r="S3" s="45">
        <v>1.19</v>
      </c>
      <c r="T3" s="48">
        <v>914386.35</v>
      </c>
      <c r="U3" s="49">
        <v>1813008246</v>
      </c>
      <c r="V3" s="50">
        <v>784270948</v>
      </c>
      <c r="W3" s="51">
        <v>62220082.969999999</v>
      </c>
      <c r="X3" s="51">
        <v>41750410.170000002</v>
      </c>
      <c r="Y3" s="51">
        <v>0</v>
      </c>
      <c r="Z3" s="51">
        <v>54392.43</v>
      </c>
      <c r="AA3" s="52">
        <v>435974.37</v>
      </c>
    </row>
    <row r="4" spans="1:27" x14ac:dyDescent="0.2">
      <c r="A4" s="38">
        <v>112013054</v>
      </c>
      <c r="B4" s="39" t="s">
        <v>251</v>
      </c>
      <c r="C4" s="39" t="s">
        <v>249</v>
      </c>
      <c r="D4" s="40">
        <v>81687</v>
      </c>
      <c r="E4" s="41">
        <v>3161</v>
      </c>
      <c r="F4" s="42">
        <v>12766636.289999999</v>
      </c>
      <c r="G4" s="2">
        <v>49.44</v>
      </c>
      <c r="H4" s="3">
        <v>1.01</v>
      </c>
      <c r="I4" s="43">
        <v>17708216.800000001</v>
      </c>
      <c r="J4" s="20">
        <v>1024.5889999999999</v>
      </c>
      <c r="K4" s="21">
        <v>192.041</v>
      </c>
      <c r="L4" s="42">
        <v>14555.14</v>
      </c>
      <c r="M4" s="44">
        <v>1.0518000000000001</v>
      </c>
      <c r="N4" s="45">
        <v>1.01</v>
      </c>
      <c r="O4" s="46">
        <v>1.3899999999999999E-2</v>
      </c>
      <c r="P4" s="47">
        <v>12826536</v>
      </c>
      <c r="Q4" s="42">
        <v>10542.68</v>
      </c>
      <c r="R4" s="45">
        <v>0</v>
      </c>
      <c r="S4" s="45">
        <v>1.01</v>
      </c>
      <c r="T4" s="48">
        <v>460380.61</v>
      </c>
      <c r="U4" s="49">
        <v>675657323</v>
      </c>
      <c r="V4" s="50">
        <v>240523853</v>
      </c>
      <c r="W4" s="51">
        <v>17784304.02</v>
      </c>
      <c r="X4" s="51">
        <v>12218448.32</v>
      </c>
      <c r="Y4" s="51">
        <v>0</v>
      </c>
      <c r="Z4" s="51">
        <v>87807.360000000001</v>
      </c>
      <c r="AA4" s="52">
        <v>76087.22</v>
      </c>
    </row>
    <row r="5" spans="1:27" x14ac:dyDescent="0.2">
      <c r="A5" s="38">
        <v>112013753</v>
      </c>
      <c r="B5" s="39" t="s">
        <v>252</v>
      </c>
      <c r="C5" s="39" t="s">
        <v>249</v>
      </c>
      <c r="D5" s="40">
        <v>74136</v>
      </c>
      <c r="E5" s="41">
        <v>10442</v>
      </c>
      <c r="F5" s="42">
        <v>44725975.619999997</v>
      </c>
      <c r="G5" s="2">
        <v>57.78</v>
      </c>
      <c r="H5" s="3">
        <v>1.18</v>
      </c>
      <c r="I5" s="43">
        <v>61454873.530000001</v>
      </c>
      <c r="J5" s="20">
        <v>3130.42</v>
      </c>
      <c r="K5" s="21">
        <v>443.8</v>
      </c>
      <c r="L5" s="42">
        <v>17193.93</v>
      </c>
      <c r="M5" s="44">
        <v>0.89039999999999997</v>
      </c>
      <c r="N5" s="45">
        <v>1.05</v>
      </c>
      <c r="O5" s="46">
        <v>1.49E-2</v>
      </c>
      <c r="P5" s="47">
        <v>41943072</v>
      </c>
      <c r="Q5" s="42">
        <v>11734.89</v>
      </c>
      <c r="R5" s="45">
        <v>0</v>
      </c>
      <c r="S5" s="45">
        <v>1.05</v>
      </c>
      <c r="T5" s="48">
        <v>1112170.51</v>
      </c>
      <c r="U5" s="49">
        <v>2265894089</v>
      </c>
      <c r="V5" s="50">
        <v>730039655</v>
      </c>
      <c r="W5" s="51">
        <v>61885542.060000002</v>
      </c>
      <c r="X5" s="51">
        <v>42466845.210000001</v>
      </c>
      <c r="Y5" s="51">
        <v>0</v>
      </c>
      <c r="Z5" s="51">
        <v>1146959.8999999999</v>
      </c>
      <c r="AA5" s="52">
        <v>430668.53</v>
      </c>
    </row>
    <row r="6" spans="1:27" x14ac:dyDescent="0.2">
      <c r="A6" s="38">
        <v>112015203</v>
      </c>
      <c r="B6" s="39" t="s">
        <v>253</v>
      </c>
      <c r="C6" s="39" t="s">
        <v>249</v>
      </c>
      <c r="D6" s="40">
        <v>78750</v>
      </c>
      <c r="E6" s="41">
        <v>5982</v>
      </c>
      <c r="F6" s="42">
        <v>22487130.210000001</v>
      </c>
      <c r="G6" s="2">
        <v>47.74</v>
      </c>
      <c r="H6" s="3">
        <v>0.98</v>
      </c>
      <c r="I6" s="43">
        <v>33553658.690000001</v>
      </c>
      <c r="J6" s="20">
        <v>2080.9540000000002</v>
      </c>
      <c r="K6" s="21">
        <v>267.99799999999999</v>
      </c>
      <c r="L6" s="42">
        <v>14284.52</v>
      </c>
      <c r="M6" s="44">
        <v>1.0717000000000001</v>
      </c>
      <c r="N6" s="45">
        <v>0.98</v>
      </c>
      <c r="O6" s="46">
        <v>1.5599999999999999E-2</v>
      </c>
      <c r="P6" s="47">
        <v>20206276</v>
      </c>
      <c r="Q6" s="42">
        <v>8602.25</v>
      </c>
      <c r="R6" s="45">
        <v>0</v>
      </c>
      <c r="S6" s="45">
        <v>0.98</v>
      </c>
      <c r="T6" s="48">
        <v>896425.21</v>
      </c>
      <c r="U6" s="49">
        <v>1038511448</v>
      </c>
      <c r="V6" s="50">
        <v>404793973</v>
      </c>
      <c r="W6" s="51">
        <v>33633585.469999999</v>
      </c>
      <c r="X6" s="51">
        <v>21588269.510000002</v>
      </c>
      <c r="Y6" s="51">
        <v>0</v>
      </c>
      <c r="Z6" s="51">
        <v>2435.4899999999998</v>
      </c>
      <c r="AA6" s="52">
        <v>79926.78</v>
      </c>
    </row>
    <row r="7" spans="1:27" x14ac:dyDescent="0.2">
      <c r="A7" s="38">
        <v>112018523</v>
      </c>
      <c r="B7" s="39" t="s">
        <v>254</v>
      </c>
      <c r="C7" s="39" t="s">
        <v>249</v>
      </c>
      <c r="D7" s="40">
        <v>70165</v>
      </c>
      <c r="E7" s="41">
        <v>4194</v>
      </c>
      <c r="F7" s="42">
        <v>17779522.5</v>
      </c>
      <c r="G7" s="2">
        <v>60.42</v>
      </c>
      <c r="H7" s="3">
        <v>1.24</v>
      </c>
      <c r="I7" s="43">
        <v>27719482.399999999</v>
      </c>
      <c r="J7" s="20">
        <v>1750.0219999999999</v>
      </c>
      <c r="K7" s="21">
        <v>447.435</v>
      </c>
      <c r="L7" s="42">
        <v>12614.35</v>
      </c>
      <c r="M7" s="44">
        <v>1.2136</v>
      </c>
      <c r="N7" s="45">
        <v>1.24</v>
      </c>
      <c r="O7" s="46">
        <v>1.84E-2</v>
      </c>
      <c r="P7" s="47">
        <v>13554452</v>
      </c>
      <c r="Q7" s="42">
        <v>6168.24</v>
      </c>
      <c r="R7" s="45">
        <v>0.25</v>
      </c>
      <c r="S7" s="45">
        <v>1.49</v>
      </c>
      <c r="T7" s="48">
        <v>817388.27</v>
      </c>
      <c r="U7" s="49">
        <v>666599066</v>
      </c>
      <c r="V7" s="50">
        <v>301576086</v>
      </c>
      <c r="W7" s="51">
        <v>28245407.579999998</v>
      </c>
      <c r="X7" s="51">
        <v>16891979.870000001</v>
      </c>
      <c r="Y7" s="51">
        <v>47084</v>
      </c>
      <c r="Z7" s="51">
        <v>23070.36</v>
      </c>
      <c r="AA7" s="52">
        <v>525925.18000000005</v>
      </c>
    </row>
    <row r="8" spans="1:27" x14ac:dyDescent="0.2">
      <c r="A8" s="38">
        <v>103020603</v>
      </c>
      <c r="B8" s="39" t="s">
        <v>33</v>
      </c>
      <c r="C8" s="39" t="s">
        <v>32</v>
      </c>
      <c r="D8" s="40">
        <v>62390</v>
      </c>
      <c r="E8" s="41">
        <v>4632</v>
      </c>
      <c r="F8" s="42">
        <v>18048848.810000002</v>
      </c>
      <c r="G8" s="2">
        <v>62.45</v>
      </c>
      <c r="H8" s="3">
        <v>1.28</v>
      </c>
      <c r="I8" s="43">
        <v>20070102.449999999</v>
      </c>
      <c r="J8" s="20">
        <v>919.69200000000001</v>
      </c>
      <c r="K8" s="21">
        <v>121.733</v>
      </c>
      <c r="L8" s="42">
        <v>19271.77</v>
      </c>
      <c r="M8" s="44">
        <v>0.7944</v>
      </c>
      <c r="N8" s="45">
        <v>1.02</v>
      </c>
      <c r="O8" s="46">
        <v>1.7899999999999999E-2</v>
      </c>
      <c r="P8" s="47">
        <v>14128826</v>
      </c>
      <c r="Q8" s="42">
        <v>13566.82</v>
      </c>
      <c r="R8" s="45">
        <v>0</v>
      </c>
      <c r="S8" s="45">
        <v>1.02</v>
      </c>
      <c r="T8" s="48">
        <v>399285.42</v>
      </c>
      <c r="U8" s="49">
        <v>706289339</v>
      </c>
      <c r="V8" s="50">
        <v>302912508</v>
      </c>
      <c r="W8" s="51">
        <v>20070102.449999999</v>
      </c>
      <c r="X8" s="51">
        <v>17601939.940000001</v>
      </c>
      <c r="Y8" s="51">
        <v>0</v>
      </c>
      <c r="Z8" s="51">
        <v>47623.45</v>
      </c>
      <c r="AA8" s="52">
        <v>0</v>
      </c>
    </row>
    <row r="9" spans="1:27" x14ac:dyDescent="0.2">
      <c r="A9" s="38">
        <v>103020753</v>
      </c>
      <c r="B9" s="39" t="s">
        <v>34</v>
      </c>
      <c r="C9" s="39" t="s">
        <v>32</v>
      </c>
      <c r="D9" s="40">
        <v>100000</v>
      </c>
      <c r="E9" s="41">
        <v>4808</v>
      </c>
      <c r="F9" s="42">
        <v>27466385.789999999</v>
      </c>
      <c r="G9" s="2">
        <v>57.13</v>
      </c>
      <c r="H9" s="3">
        <v>1.17</v>
      </c>
      <c r="I9" s="43">
        <v>32365591.440000001</v>
      </c>
      <c r="J9" s="20">
        <v>1873.627</v>
      </c>
      <c r="K9" s="21">
        <v>153.22800000000001</v>
      </c>
      <c r="L9" s="42">
        <v>15968.38</v>
      </c>
      <c r="M9" s="44">
        <v>0.9587</v>
      </c>
      <c r="N9" s="45">
        <v>1.1200000000000001</v>
      </c>
      <c r="O9" s="46">
        <v>1.4999999999999999E-2</v>
      </c>
      <c r="P9" s="47">
        <v>25582706</v>
      </c>
      <c r="Q9" s="42">
        <v>12621.87</v>
      </c>
      <c r="R9" s="45">
        <v>0</v>
      </c>
      <c r="S9" s="45">
        <v>1.1200000000000001</v>
      </c>
      <c r="T9" s="48">
        <v>247173.38</v>
      </c>
      <c r="U9" s="49">
        <v>1205183957</v>
      </c>
      <c r="V9" s="50">
        <v>622152213</v>
      </c>
      <c r="W9" s="51">
        <v>32365591.440000001</v>
      </c>
      <c r="X9" s="51">
        <v>27168119.41</v>
      </c>
      <c r="Y9" s="51">
        <v>0</v>
      </c>
      <c r="Z9" s="51">
        <v>51093</v>
      </c>
      <c r="AA9" s="52">
        <v>0</v>
      </c>
    </row>
    <row r="10" spans="1:27" x14ac:dyDescent="0.2">
      <c r="A10" s="38">
        <v>103021102</v>
      </c>
      <c r="B10" s="39" t="s">
        <v>36</v>
      </c>
      <c r="C10" s="39" t="s">
        <v>32</v>
      </c>
      <c r="D10" s="40">
        <v>69306</v>
      </c>
      <c r="E10" s="41">
        <v>16426</v>
      </c>
      <c r="F10" s="42">
        <v>51525676.479999997</v>
      </c>
      <c r="G10" s="2">
        <v>45.26</v>
      </c>
      <c r="H10" s="3">
        <v>0.93</v>
      </c>
      <c r="I10" s="43">
        <v>65095836.740000002</v>
      </c>
      <c r="J10" s="20">
        <v>4595.2690000000002</v>
      </c>
      <c r="K10" s="21">
        <v>935.80399999999997</v>
      </c>
      <c r="L10" s="42">
        <v>11769.12</v>
      </c>
      <c r="M10" s="44">
        <v>1.3008</v>
      </c>
      <c r="N10" s="45">
        <v>0.93</v>
      </c>
      <c r="O10" s="46">
        <v>1.7500000000000002E-2</v>
      </c>
      <c r="P10" s="47">
        <v>41310384</v>
      </c>
      <c r="Q10" s="42">
        <v>7468.78</v>
      </c>
      <c r="R10" s="45">
        <v>0.1</v>
      </c>
      <c r="S10" s="45">
        <v>1.03</v>
      </c>
      <c r="T10" s="48">
        <v>1663651.11</v>
      </c>
      <c r="U10" s="49">
        <v>1917006724</v>
      </c>
      <c r="V10" s="50">
        <v>1033734982</v>
      </c>
      <c r="W10" s="51">
        <v>65105731.740000002</v>
      </c>
      <c r="X10" s="51">
        <v>49676430.539999999</v>
      </c>
      <c r="Y10" s="51">
        <v>0</v>
      </c>
      <c r="Z10" s="51">
        <v>185594.83</v>
      </c>
      <c r="AA10" s="52">
        <v>9895</v>
      </c>
    </row>
    <row r="11" spans="1:27" x14ac:dyDescent="0.2">
      <c r="A11" s="38">
        <v>103021252</v>
      </c>
      <c r="B11" s="39" t="s">
        <v>37</v>
      </c>
      <c r="C11" s="39" t="s">
        <v>32</v>
      </c>
      <c r="D11" s="40">
        <v>93066</v>
      </c>
      <c r="E11" s="41">
        <v>14995</v>
      </c>
      <c r="F11" s="42">
        <v>65165034.439999998</v>
      </c>
      <c r="G11" s="2">
        <v>46.7</v>
      </c>
      <c r="H11" s="3">
        <v>0.96</v>
      </c>
      <c r="I11" s="43">
        <v>85802159.420000002</v>
      </c>
      <c r="J11" s="20">
        <v>3903.951</v>
      </c>
      <c r="K11" s="21">
        <v>161.52600000000001</v>
      </c>
      <c r="L11" s="42">
        <v>21105.07</v>
      </c>
      <c r="M11" s="44">
        <v>0.72540000000000004</v>
      </c>
      <c r="N11" s="45">
        <v>0.7</v>
      </c>
      <c r="O11" s="46">
        <v>1.7899999999999999E-2</v>
      </c>
      <c r="P11" s="47">
        <v>50903393</v>
      </c>
      <c r="Q11" s="42">
        <v>12520.89</v>
      </c>
      <c r="R11" s="45">
        <v>0</v>
      </c>
      <c r="S11" s="45">
        <v>0.7</v>
      </c>
      <c r="T11" s="48">
        <v>1699867.36</v>
      </c>
      <c r="U11" s="49">
        <v>2489055344</v>
      </c>
      <c r="V11" s="50">
        <v>1146901271</v>
      </c>
      <c r="W11" s="51">
        <v>85905090.420000002</v>
      </c>
      <c r="X11" s="51">
        <v>63409145.420000002</v>
      </c>
      <c r="Y11" s="51">
        <v>0</v>
      </c>
      <c r="Z11" s="51">
        <v>56021.66</v>
      </c>
      <c r="AA11" s="52">
        <v>102931</v>
      </c>
    </row>
    <row r="12" spans="1:27" x14ac:dyDescent="0.2">
      <c r="A12" s="38">
        <v>103021453</v>
      </c>
      <c r="B12" s="39" t="s">
        <v>38</v>
      </c>
      <c r="C12" s="39" t="s">
        <v>32</v>
      </c>
      <c r="D12" s="40">
        <v>56875</v>
      </c>
      <c r="E12" s="41">
        <v>4468</v>
      </c>
      <c r="F12" s="42">
        <v>15699780.060000001</v>
      </c>
      <c r="G12" s="2">
        <v>61.78</v>
      </c>
      <c r="H12" s="3">
        <v>1.26</v>
      </c>
      <c r="I12" s="43">
        <v>23842224.760000002</v>
      </c>
      <c r="J12" s="20">
        <v>1195.4770000000001</v>
      </c>
      <c r="K12" s="21">
        <v>353.32299999999998</v>
      </c>
      <c r="L12" s="42">
        <v>15394</v>
      </c>
      <c r="M12" s="44">
        <v>0.99450000000000005</v>
      </c>
      <c r="N12" s="45">
        <v>1.25</v>
      </c>
      <c r="O12" s="46">
        <v>2.5399999999999999E-2</v>
      </c>
      <c r="P12" s="47">
        <v>8669567</v>
      </c>
      <c r="Q12" s="42">
        <v>5597.6</v>
      </c>
      <c r="R12" s="45">
        <v>0.32</v>
      </c>
      <c r="S12" s="45">
        <v>1.57</v>
      </c>
      <c r="T12" s="48">
        <v>625850.67000000004</v>
      </c>
      <c r="U12" s="49">
        <v>374229152</v>
      </c>
      <c r="V12" s="50">
        <v>245025661</v>
      </c>
      <c r="W12" s="51">
        <v>23842224.760000002</v>
      </c>
      <c r="X12" s="51">
        <v>15066944.91</v>
      </c>
      <c r="Y12" s="51">
        <v>0</v>
      </c>
      <c r="Z12" s="51">
        <v>6984.48</v>
      </c>
      <c r="AA12" s="52">
        <v>0</v>
      </c>
    </row>
    <row r="13" spans="1:27" x14ac:dyDescent="0.2">
      <c r="A13" s="38">
        <v>103021603</v>
      </c>
      <c r="B13" s="39" t="s">
        <v>39</v>
      </c>
      <c r="C13" s="39" t="s">
        <v>32</v>
      </c>
      <c r="D13" s="40">
        <v>60337</v>
      </c>
      <c r="E13" s="41">
        <v>7286</v>
      </c>
      <c r="F13" s="42">
        <v>22039226.449999999</v>
      </c>
      <c r="G13" s="2">
        <v>50.13</v>
      </c>
      <c r="H13" s="3">
        <v>1.03</v>
      </c>
      <c r="I13" s="43">
        <v>30918006.48</v>
      </c>
      <c r="J13" s="20">
        <v>1375.74</v>
      </c>
      <c r="K13" s="21">
        <v>287.87799999999999</v>
      </c>
      <c r="L13" s="42">
        <v>18584.8</v>
      </c>
      <c r="M13" s="44">
        <v>0.82369999999999999</v>
      </c>
      <c r="N13" s="45">
        <v>0.85</v>
      </c>
      <c r="O13" s="46">
        <v>2.01E-2</v>
      </c>
      <c r="P13" s="47">
        <v>15329875</v>
      </c>
      <c r="Q13" s="42">
        <v>9214.7800000000007</v>
      </c>
      <c r="R13" s="45">
        <v>0</v>
      </c>
      <c r="S13" s="45">
        <v>0.85</v>
      </c>
      <c r="T13" s="48">
        <v>558588.44999999995</v>
      </c>
      <c r="U13" s="49">
        <v>701101181</v>
      </c>
      <c r="V13" s="50">
        <v>393889926</v>
      </c>
      <c r="W13" s="51">
        <v>30919341.48</v>
      </c>
      <c r="X13" s="51">
        <v>21441222.5</v>
      </c>
      <c r="Y13" s="51">
        <v>0</v>
      </c>
      <c r="Z13" s="51">
        <v>39415.5</v>
      </c>
      <c r="AA13" s="52">
        <v>1335</v>
      </c>
    </row>
    <row r="14" spans="1:27" x14ac:dyDescent="0.2">
      <c r="A14" s="38">
        <v>103021752</v>
      </c>
      <c r="B14" s="39" t="s">
        <v>40</v>
      </c>
      <c r="C14" s="39" t="s">
        <v>32</v>
      </c>
      <c r="D14" s="40">
        <v>76683</v>
      </c>
      <c r="E14" s="41">
        <v>15259</v>
      </c>
      <c r="F14" s="42">
        <v>52871678.039999999</v>
      </c>
      <c r="G14" s="2">
        <v>45.19</v>
      </c>
      <c r="H14" s="3">
        <v>0.92</v>
      </c>
      <c r="I14" s="43">
        <v>65854605.979999997</v>
      </c>
      <c r="J14" s="20">
        <v>3392.723</v>
      </c>
      <c r="K14" s="21">
        <v>361.98899999999998</v>
      </c>
      <c r="L14" s="42">
        <v>17539.189999999999</v>
      </c>
      <c r="M14" s="44">
        <v>0.87290000000000001</v>
      </c>
      <c r="N14" s="45">
        <v>0.8</v>
      </c>
      <c r="O14" s="46">
        <v>1.54E-2</v>
      </c>
      <c r="P14" s="47">
        <v>48082125</v>
      </c>
      <c r="Q14" s="42">
        <v>12805.81</v>
      </c>
      <c r="R14" s="45">
        <v>0</v>
      </c>
      <c r="S14" s="45">
        <v>0.8</v>
      </c>
      <c r="T14" s="48">
        <v>911525</v>
      </c>
      <c r="U14" s="49">
        <v>2251387499</v>
      </c>
      <c r="V14" s="50">
        <v>1183049981</v>
      </c>
      <c r="W14" s="51">
        <v>66765115.369999997</v>
      </c>
      <c r="X14" s="51">
        <v>51733411.439999998</v>
      </c>
      <c r="Y14" s="51">
        <v>0</v>
      </c>
      <c r="Z14" s="51">
        <v>226741.6</v>
      </c>
      <c r="AA14" s="52">
        <v>910509.39</v>
      </c>
    </row>
    <row r="15" spans="1:27" x14ac:dyDescent="0.2">
      <c r="A15" s="38">
        <v>103021903</v>
      </c>
      <c r="B15" s="39" t="s">
        <v>41</v>
      </c>
      <c r="C15" s="39" t="s">
        <v>32</v>
      </c>
      <c r="D15" s="40">
        <v>37544</v>
      </c>
      <c r="E15" s="41">
        <v>2948</v>
      </c>
      <c r="F15" s="42">
        <v>4174364.3</v>
      </c>
      <c r="G15" s="2">
        <v>37.72</v>
      </c>
      <c r="H15" s="3">
        <v>0.77</v>
      </c>
      <c r="I15" s="43">
        <v>19531807.34</v>
      </c>
      <c r="J15" s="20">
        <v>974.36800000000005</v>
      </c>
      <c r="K15" s="21">
        <v>249.84399999999999</v>
      </c>
      <c r="L15" s="42">
        <v>15954.6</v>
      </c>
      <c r="M15" s="44">
        <v>0.95950000000000002</v>
      </c>
      <c r="N15" s="45">
        <v>0.74</v>
      </c>
      <c r="O15" s="46">
        <v>1.9199999999999998E-2</v>
      </c>
      <c r="P15" s="47">
        <v>3050107</v>
      </c>
      <c r="Q15" s="42">
        <v>2491.4899999999998</v>
      </c>
      <c r="R15" s="45">
        <v>0.7</v>
      </c>
      <c r="S15" s="45">
        <v>1.44</v>
      </c>
      <c r="T15" s="48">
        <v>466853.06</v>
      </c>
      <c r="U15" s="49">
        <v>133799086</v>
      </c>
      <c r="V15" s="50">
        <v>84065672</v>
      </c>
      <c r="W15" s="51">
        <v>19531807.34</v>
      </c>
      <c r="X15" s="51">
        <v>3696818.96</v>
      </c>
      <c r="Y15" s="51">
        <v>0</v>
      </c>
      <c r="Z15" s="51">
        <v>10692.28</v>
      </c>
      <c r="AA15" s="52">
        <v>0</v>
      </c>
    </row>
    <row r="16" spans="1:27" x14ac:dyDescent="0.2">
      <c r="A16" s="38">
        <v>103022103</v>
      </c>
      <c r="B16" s="39" t="s">
        <v>42</v>
      </c>
      <c r="C16" s="39" t="s">
        <v>32</v>
      </c>
      <c r="D16" s="40">
        <v>52304</v>
      </c>
      <c r="E16" s="41">
        <v>3046</v>
      </c>
      <c r="F16" s="42">
        <v>10441510.130000001</v>
      </c>
      <c r="G16" s="2">
        <v>65.540000000000006</v>
      </c>
      <c r="H16" s="3">
        <v>1.34</v>
      </c>
      <c r="I16" s="43">
        <v>15281934</v>
      </c>
      <c r="J16" s="20">
        <v>568.05100000000004</v>
      </c>
      <c r="K16" s="21">
        <v>120.642</v>
      </c>
      <c r="L16" s="42">
        <v>22189.759999999998</v>
      </c>
      <c r="M16" s="44">
        <v>0.68989999999999996</v>
      </c>
      <c r="N16" s="45">
        <v>0.92</v>
      </c>
      <c r="O16" s="46">
        <v>2.0400000000000001E-2</v>
      </c>
      <c r="P16" s="47">
        <v>7164779</v>
      </c>
      <c r="Q16" s="42">
        <v>10403.44</v>
      </c>
      <c r="R16" s="45">
        <v>0</v>
      </c>
      <c r="S16" s="45">
        <v>0.92</v>
      </c>
      <c r="T16" s="48">
        <v>254787.13</v>
      </c>
      <c r="U16" s="49">
        <v>365236295</v>
      </c>
      <c r="V16" s="50">
        <v>146533610</v>
      </c>
      <c r="W16" s="51">
        <v>15281934</v>
      </c>
      <c r="X16" s="51">
        <v>10177856</v>
      </c>
      <c r="Y16" s="51">
        <v>0</v>
      </c>
      <c r="Z16" s="51">
        <v>8867</v>
      </c>
      <c r="AA16" s="52">
        <v>0</v>
      </c>
    </row>
    <row r="17" spans="1:27" x14ac:dyDescent="0.2">
      <c r="A17" s="38">
        <v>103022253</v>
      </c>
      <c r="B17" s="39" t="s">
        <v>43</v>
      </c>
      <c r="C17" s="39" t="s">
        <v>32</v>
      </c>
      <c r="D17" s="40">
        <v>78155</v>
      </c>
      <c r="E17" s="41">
        <v>6465</v>
      </c>
      <c r="F17" s="42">
        <v>23812833.940000001</v>
      </c>
      <c r="G17" s="2">
        <v>47.13</v>
      </c>
      <c r="H17" s="3">
        <v>0.96</v>
      </c>
      <c r="I17" s="43">
        <v>34865723.049999997</v>
      </c>
      <c r="J17" s="20">
        <v>1851.9349999999999</v>
      </c>
      <c r="K17" s="21">
        <v>272.02600000000001</v>
      </c>
      <c r="L17" s="42">
        <v>16415.43</v>
      </c>
      <c r="M17" s="44">
        <v>0.93259999999999998</v>
      </c>
      <c r="N17" s="45">
        <v>0.9</v>
      </c>
      <c r="O17" s="46">
        <v>1.7399999999999999E-2</v>
      </c>
      <c r="P17" s="47">
        <v>19199034</v>
      </c>
      <c r="Q17" s="42">
        <v>9039.26</v>
      </c>
      <c r="R17" s="45">
        <v>0</v>
      </c>
      <c r="S17" s="45">
        <v>0.9</v>
      </c>
      <c r="T17" s="48">
        <v>931722.6</v>
      </c>
      <c r="U17" s="49">
        <v>961101612</v>
      </c>
      <c r="V17" s="50">
        <v>410257988</v>
      </c>
      <c r="W17" s="51">
        <v>35132507.399999999</v>
      </c>
      <c r="X17" s="51">
        <v>22857529.82</v>
      </c>
      <c r="Y17" s="51">
        <v>0</v>
      </c>
      <c r="Z17" s="51">
        <v>23581.52</v>
      </c>
      <c r="AA17" s="52">
        <v>266784.34999999998</v>
      </c>
    </row>
    <row r="18" spans="1:27" x14ac:dyDescent="0.2">
      <c r="A18" s="38">
        <v>103022503</v>
      </c>
      <c r="B18" s="39" t="s">
        <v>44</v>
      </c>
      <c r="C18" s="39" t="s">
        <v>32</v>
      </c>
      <c r="D18" s="40">
        <v>37478</v>
      </c>
      <c r="E18" s="41">
        <v>2138</v>
      </c>
      <c r="F18" s="42">
        <v>2214916.2000000002</v>
      </c>
      <c r="G18" s="2">
        <v>27.64</v>
      </c>
      <c r="H18" s="3">
        <v>0.56999999999999995</v>
      </c>
      <c r="I18" s="43">
        <v>21132683.850000001</v>
      </c>
      <c r="J18" s="20">
        <v>927.21400000000006</v>
      </c>
      <c r="K18" s="21">
        <v>490.98899999999998</v>
      </c>
      <c r="L18" s="42">
        <v>14901.03</v>
      </c>
      <c r="M18" s="44">
        <v>1.0274000000000001</v>
      </c>
      <c r="N18" s="45">
        <v>0.56999999999999995</v>
      </c>
      <c r="O18" s="46">
        <v>1.49E-2</v>
      </c>
      <c r="P18" s="47">
        <v>2086705</v>
      </c>
      <c r="Q18" s="42">
        <v>1471.37</v>
      </c>
      <c r="R18" s="45">
        <v>0.82</v>
      </c>
      <c r="S18" s="45">
        <v>1.39</v>
      </c>
      <c r="T18" s="48">
        <v>367478.2</v>
      </c>
      <c r="U18" s="49">
        <v>92150058</v>
      </c>
      <c r="V18" s="50">
        <v>56900307</v>
      </c>
      <c r="W18" s="51">
        <v>21132683.850000001</v>
      </c>
      <c r="X18" s="51">
        <v>1838896</v>
      </c>
      <c r="Y18" s="51">
        <v>0</v>
      </c>
      <c r="Z18" s="51">
        <v>8542</v>
      </c>
      <c r="AA18" s="52">
        <v>0</v>
      </c>
    </row>
    <row r="19" spans="1:27" x14ac:dyDescent="0.2">
      <c r="A19" s="38">
        <v>103022803</v>
      </c>
      <c r="B19" s="39" t="s">
        <v>45</v>
      </c>
      <c r="C19" s="39" t="s">
        <v>32</v>
      </c>
      <c r="D19" s="40">
        <v>43394</v>
      </c>
      <c r="E19" s="41">
        <v>6682</v>
      </c>
      <c r="F19" s="42">
        <v>17312323.34</v>
      </c>
      <c r="G19" s="2">
        <v>59.71</v>
      </c>
      <c r="H19" s="3">
        <v>1.22</v>
      </c>
      <c r="I19" s="43">
        <v>35253258.390000001</v>
      </c>
      <c r="J19" s="20">
        <v>1673.4760000000001</v>
      </c>
      <c r="K19" s="21">
        <v>675.88900000000001</v>
      </c>
      <c r="L19" s="42">
        <v>15005.44</v>
      </c>
      <c r="M19" s="44">
        <v>1.0202</v>
      </c>
      <c r="N19" s="45">
        <v>1.22</v>
      </c>
      <c r="O19" s="46">
        <v>2.2800000000000001E-2</v>
      </c>
      <c r="P19" s="47">
        <v>10627588</v>
      </c>
      <c r="Q19" s="42">
        <v>4523.6000000000004</v>
      </c>
      <c r="R19" s="45">
        <v>0.45</v>
      </c>
      <c r="S19" s="45">
        <v>1.67</v>
      </c>
      <c r="T19" s="48">
        <v>960680.61</v>
      </c>
      <c r="U19" s="49">
        <v>505708493</v>
      </c>
      <c r="V19" s="50">
        <v>253404913</v>
      </c>
      <c r="W19" s="51">
        <v>35482120.380000003</v>
      </c>
      <c r="X19" s="51">
        <v>16323467.710000001</v>
      </c>
      <c r="Y19" s="51">
        <v>0</v>
      </c>
      <c r="Z19" s="51">
        <v>28175.02</v>
      </c>
      <c r="AA19" s="51">
        <v>228861.99</v>
      </c>
    </row>
    <row r="20" spans="1:27" x14ac:dyDescent="0.2">
      <c r="A20" s="38">
        <v>103023153</v>
      </c>
      <c r="B20" s="39" t="s">
        <v>46</v>
      </c>
      <c r="C20" s="39" t="s">
        <v>32</v>
      </c>
      <c r="D20" s="40">
        <v>65520</v>
      </c>
      <c r="E20" s="41">
        <v>7468</v>
      </c>
      <c r="F20" s="42">
        <v>25911904.359999999</v>
      </c>
      <c r="G20" s="2">
        <v>52.96</v>
      </c>
      <c r="H20" s="3">
        <v>1.08</v>
      </c>
      <c r="I20" s="43">
        <v>41568614.140000001</v>
      </c>
      <c r="J20" s="20">
        <v>2377.1210000000001</v>
      </c>
      <c r="K20" s="21">
        <v>233.14</v>
      </c>
      <c r="L20" s="42">
        <v>15925.08</v>
      </c>
      <c r="M20" s="44">
        <v>0.96130000000000004</v>
      </c>
      <c r="N20" s="45">
        <v>1.04</v>
      </c>
      <c r="O20" s="46">
        <v>0.02</v>
      </c>
      <c r="P20" s="47">
        <v>18165657</v>
      </c>
      <c r="Q20" s="42">
        <v>6959.33</v>
      </c>
      <c r="R20" s="45">
        <v>0.16</v>
      </c>
      <c r="S20" s="45">
        <v>1.2</v>
      </c>
      <c r="T20" s="48">
        <v>1299233.55</v>
      </c>
      <c r="U20" s="49">
        <v>824134696</v>
      </c>
      <c r="V20" s="50">
        <v>473412241</v>
      </c>
      <c r="W20" s="51">
        <v>41685697.840000004</v>
      </c>
      <c r="X20" s="51">
        <v>24498277.899999999</v>
      </c>
      <c r="Y20" s="51">
        <v>0</v>
      </c>
      <c r="Z20" s="51">
        <v>114392.91</v>
      </c>
      <c r="AA20" s="51">
        <v>117083.7</v>
      </c>
    </row>
    <row r="21" spans="1:27" x14ac:dyDescent="0.2">
      <c r="A21" s="38">
        <v>103023912</v>
      </c>
      <c r="B21" s="39" t="s">
        <v>47</v>
      </c>
      <c r="C21" s="39" t="s">
        <v>32</v>
      </c>
      <c r="D21" s="40">
        <v>98661</v>
      </c>
      <c r="E21" s="41">
        <v>11942</v>
      </c>
      <c r="F21" s="42">
        <v>83766194.979999989</v>
      </c>
      <c r="G21" s="2">
        <v>71.099999999999994</v>
      </c>
      <c r="H21" s="3">
        <v>1.45</v>
      </c>
      <c r="I21" s="43">
        <v>97951896.879999995</v>
      </c>
      <c r="J21" s="20">
        <v>4211.5649999999996</v>
      </c>
      <c r="K21" s="21">
        <v>352.226</v>
      </c>
      <c r="L21" s="42">
        <v>21462.84</v>
      </c>
      <c r="M21" s="44">
        <v>0.71330000000000005</v>
      </c>
      <c r="N21" s="45">
        <v>1.03</v>
      </c>
      <c r="O21" s="46">
        <v>1.5299999999999999E-2</v>
      </c>
      <c r="P21" s="47">
        <v>76637872</v>
      </c>
      <c r="Q21" s="42">
        <v>16792.59</v>
      </c>
      <c r="R21" s="45">
        <v>0</v>
      </c>
      <c r="S21" s="45">
        <v>1.03</v>
      </c>
      <c r="T21" s="48">
        <v>1476270.35</v>
      </c>
      <c r="U21" s="49">
        <v>3451853360</v>
      </c>
      <c r="V21" s="50">
        <v>2022280386</v>
      </c>
      <c r="W21" s="51">
        <v>98000406.640000001</v>
      </c>
      <c r="X21" s="51">
        <v>82252963</v>
      </c>
      <c r="Y21" s="51">
        <v>0</v>
      </c>
      <c r="Z21" s="51">
        <v>36961.629999999997</v>
      </c>
      <c r="AA21" s="52">
        <v>48509.760000000002</v>
      </c>
    </row>
    <row r="22" spans="1:27" x14ac:dyDescent="0.2">
      <c r="A22" s="38">
        <v>103024102</v>
      </c>
      <c r="B22" s="39" t="s">
        <v>48</v>
      </c>
      <c r="C22" s="39" t="s">
        <v>32</v>
      </c>
      <c r="D22" s="40">
        <v>68567</v>
      </c>
      <c r="E22" s="41">
        <v>13814</v>
      </c>
      <c r="F22" s="42">
        <v>57335271.560000002</v>
      </c>
      <c r="G22" s="2">
        <v>60.53</v>
      </c>
      <c r="H22" s="3">
        <v>1.24</v>
      </c>
      <c r="I22" s="43">
        <v>74826052.230000004</v>
      </c>
      <c r="J22" s="20">
        <v>3648.277</v>
      </c>
      <c r="K22" s="21">
        <v>574.74</v>
      </c>
      <c r="L22" s="42">
        <v>17718.62</v>
      </c>
      <c r="M22" s="44">
        <v>0.86399999999999999</v>
      </c>
      <c r="N22" s="45">
        <v>1.07</v>
      </c>
      <c r="O22" s="46">
        <v>1.8800000000000001E-2</v>
      </c>
      <c r="P22" s="47">
        <v>42762008</v>
      </c>
      <c r="Q22" s="42">
        <v>10125.94</v>
      </c>
      <c r="R22" s="45">
        <v>0</v>
      </c>
      <c r="S22" s="45">
        <v>1.07</v>
      </c>
      <c r="T22" s="48">
        <v>1459344.11</v>
      </c>
      <c r="U22" s="49">
        <v>2238022985</v>
      </c>
      <c r="V22" s="50">
        <v>816406135</v>
      </c>
      <c r="W22" s="51">
        <v>74835871.239999995</v>
      </c>
      <c r="X22" s="51">
        <v>55761773.07</v>
      </c>
      <c r="Y22" s="51">
        <v>0</v>
      </c>
      <c r="Z22" s="51">
        <v>114154.38</v>
      </c>
      <c r="AA22" s="52">
        <v>9819.01</v>
      </c>
    </row>
    <row r="23" spans="1:27" x14ac:dyDescent="0.2">
      <c r="A23" s="38">
        <v>103024603</v>
      </c>
      <c r="B23" s="39" t="s">
        <v>49</v>
      </c>
      <c r="C23" s="39" t="s">
        <v>32</v>
      </c>
      <c r="D23" s="40">
        <v>106917</v>
      </c>
      <c r="E23" s="41">
        <v>6986</v>
      </c>
      <c r="F23" s="42">
        <v>41619415.450000003</v>
      </c>
      <c r="G23" s="2">
        <v>55.72</v>
      </c>
      <c r="H23" s="3">
        <v>1.1399999999999999</v>
      </c>
      <c r="I23" s="43">
        <v>52638998.310000002</v>
      </c>
      <c r="J23" s="20">
        <v>2665.1880000000001</v>
      </c>
      <c r="K23" s="21">
        <v>105.51600000000001</v>
      </c>
      <c r="L23" s="42">
        <v>18998.419999999998</v>
      </c>
      <c r="M23" s="44">
        <v>0.80579999999999996</v>
      </c>
      <c r="N23" s="45">
        <v>0.92</v>
      </c>
      <c r="O23" s="46">
        <v>1.5299999999999999E-2</v>
      </c>
      <c r="P23" s="47">
        <v>38152582</v>
      </c>
      <c r="Q23" s="42">
        <v>13770</v>
      </c>
      <c r="R23" s="45">
        <v>0</v>
      </c>
      <c r="S23" s="45">
        <v>0.92</v>
      </c>
      <c r="T23" s="48">
        <v>859742.5</v>
      </c>
      <c r="U23" s="49">
        <v>1760082000</v>
      </c>
      <c r="V23" s="50">
        <v>965102439</v>
      </c>
      <c r="W23" s="51">
        <v>52638998.310000002</v>
      </c>
      <c r="X23" s="51">
        <v>40759672.950000003</v>
      </c>
      <c r="Y23" s="51">
        <v>0</v>
      </c>
      <c r="Z23" s="51">
        <v>0</v>
      </c>
      <c r="AA23" s="52">
        <v>0</v>
      </c>
    </row>
    <row r="24" spans="1:27" x14ac:dyDescent="0.2">
      <c r="A24" s="38">
        <v>103024753</v>
      </c>
      <c r="B24" s="39" t="s">
        <v>50</v>
      </c>
      <c r="C24" s="39" t="s">
        <v>32</v>
      </c>
      <c r="D24" s="40">
        <v>49911</v>
      </c>
      <c r="E24" s="41">
        <v>9183</v>
      </c>
      <c r="F24" s="42">
        <v>22741123.489999998</v>
      </c>
      <c r="G24" s="2">
        <v>49.62</v>
      </c>
      <c r="H24" s="3">
        <v>1.01</v>
      </c>
      <c r="I24" s="43">
        <v>43062765</v>
      </c>
      <c r="J24" s="20">
        <v>2287.4360000000001</v>
      </c>
      <c r="K24" s="21">
        <v>484.19900000000001</v>
      </c>
      <c r="L24" s="42">
        <v>15536.95</v>
      </c>
      <c r="M24" s="44">
        <v>0.98529999999999995</v>
      </c>
      <c r="N24" s="45">
        <v>1</v>
      </c>
      <c r="O24" s="46">
        <v>1.9400000000000001E-2</v>
      </c>
      <c r="P24" s="47">
        <v>16430490</v>
      </c>
      <c r="Q24" s="42">
        <v>5928.09</v>
      </c>
      <c r="R24" s="45">
        <v>0.28000000000000003</v>
      </c>
      <c r="S24" s="45">
        <v>1.28</v>
      </c>
      <c r="T24" s="48">
        <v>1296837.49</v>
      </c>
      <c r="U24" s="49">
        <v>762465156</v>
      </c>
      <c r="V24" s="50">
        <v>411141297</v>
      </c>
      <c r="W24" s="51">
        <v>43084624</v>
      </c>
      <c r="X24" s="51">
        <v>21336024</v>
      </c>
      <c r="Y24" s="51">
        <v>0</v>
      </c>
      <c r="Z24" s="51">
        <v>108262</v>
      </c>
      <c r="AA24" s="52">
        <v>21859</v>
      </c>
    </row>
    <row r="25" spans="1:27" x14ac:dyDescent="0.2">
      <c r="A25" s="38">
        <v>103025002</v>
      </c>
      <c r="B25" s="39" t="s">
        <v>51</v>
      </c>
      <c r="C25" s="39" t="s">
        <v>32</v>
      </c>
      <c r="D25" s="40">
        <v>66552</v>
      </c>
      <c r="E25" s="41">
        <v>10021</v>
      </c>
      <c r="F25" s="42">
        <v>32450247.48</v>
      </c>
      <c r="G25" s="2">
        <v>48.66</v>
      </c>
      <c r="H25" s="3">
        <v>1</v>
      </c>
      <c r="I25" s="43">
        <v>38706815</v>
      </c>
      <c r="J25" s="20">
        <v>1924.7339999999999</v>
      </c>
      <c r="K25" s="21">
        <v>269.49599999999998</v>
      </c>
      <c r="L25" s="42">
        <v>17640.27</v>
      </c>
      <c r="M25" s="44">
        <v>0.8679</v>
      </c>
      <c r="N25" s="45">
        <v>0.87</v>
      </c>
      <c r="O25" s="46">
        <v>1.6199999999999999E-2</v>
      </c>
      <c r="P25" s="47">
        <v>28059405</v>
      </c>
      <c r="Q25" s="42">
        <v>12787.81</v>
      </c>
      <c r="R25" s="45">
        <v>0</v>
      </c>
      <c r="S25" s="45">
        <v>0.87</v>
      </c>
      <c r="T25" s="48">
        <v>848227.48</v>
      </c>
      <c r="U25" s="49">
        <v>1324283858</v>
      </c>
      <c r="V25" s="50">
        <v>679959375</v>
      </c>
      <c r="W25" s="51">
        <v>38884869</v>
      </c>
      <c r="X25" s="51">
        <v>31441843</v>
      </c>
      <c r="Y25" s="51">
        <v>0</v>
      </c>
      <c r="Z25" s="51">
        <v>160177</v>
      </c>
      <c r="AA25" s="52">
        <v>178054</v>
      </c>
    </row>
    <row r="26" spans="1:27" x14ac:dyDescent="0.2">
      <c r="A26" s="38">
        <v>103026002</v>
      </c>
      <c r="B26" s="39" t="s">
        <v>52</v>
      </c>
      <c r="C26" s="39" t="s">
        <v>32</v>
      </c>
      <c r="D26" s="40">
        <v>38558</v>
      </c>
      <c r="E26" s="41">
        <v>13773</v>
      </c>
      <c r="F26" s="42">
        <v>21290467.740000002</v>
      </c>
      <c r="G26" s="2">
        <v>40.090000000000003</v>
      </c>
      <c r="H26" s="3">
        <v>0.82</v>
      </c>
      <c r="I26" s="43">
        <v>66049736</v>
      </c>
      <c r="J26" s="20">
        <v>3790.5740000000001</v>
      </c>
      <c r="K26" s="21">
        <v>1526.481</v>
      </c>
      <c r="L26" s="42">
        <v>12422.24</v>
      </c>
      <c r="M26" s="44">
        <v>1.2323999999999999</v>
      </c>
      <c r="N26" s="45">
        <v>0.82</v>
      </c>
      <c r="O26" s="46">
        <v>1.6899999999999998E-2</v>
      </c>
      <c r="P26" s="47">
        <v>17608211</v>
      </c>
      <c r="Q26" s="42">
        <v>3311.65</v>
      </c>
      <c r="R26" s="45">
        <v>0.6</v>
      </c>
      <c r="S26" s="45">
        <v>1.42</v>
      </c>
      <c r="T26" s="48">
        <v>2439546.7400000002</v>
      </c>
      <c r="U26" s="49">
        <v>796443737</v>
      </c>
      <c r="V26" s="50">
        <v>461285597</v>
      </c>
      <c r="W26" s="51">
        <v>66194784</v>
      </c>
      <c r="X26" s="51">
        <v>18835543</v>
      </c>
      <c r="Y26" s="51">
        <v>0</v>
      </c>
      <c r="Z26" s="51">
        <v>15378</v>
      </c>
      <c r="AA26" s="52">
        <v>145048</v>
      </c>
    </row>
    <row r="27" spans="1:27" x14ac:dyDescent="0.2">
      <c r="A27" s="38">
        <v>103026303</v>
      </c>
      <c r="B27" s="39" t="s">
        <v>53</v>
      </c>
      <c r="C27" s="39" t="s">
        <v>32</v>
      </c>
      <c r="D27" s="40">
        <v>84688</v>
      </c>
      <c r="E27" s="41">
        <v>12284</v>
      </c>
      <c r="F27" s="42">
        <v>59696903.880000003</v>
      </c>
      <c r="G27" s="2">
        <v>57.38</v>
      </c>
      <c r="H27" s="3">
        <v>1.17</v>
      </c>
      <c r="I27" s="43">
        <v>63740466.420000002</v>
      </c>
      <c r="J27" s="20">
        <v>3126.8380000000002</v>
      </c>
      <c r="K27" s="21">
        <v>315.88099999999997</v>
      </c>
      <c r="L27" s="42">
        <v>18514.57</v>
      </c>
      <c r="M27" s="44">
        <v>0.82689999999999997</v>
      </c>
      <c r="N27" s="45">
        <v>0.97</v>
      </c>
      <c r="O27" s="46">
        <v>1.5100000000000001E-2</v>
      </c>
      <c r="P27" s="47">
        <v>55366359</v>
      </c>
      <c r="Q27" s="42">
        <v>16082.16</v>
      </c>
      <c r="R27" s="45">
        <v>0</v>
      </c>
      <c r="S27" s="45">
        <v>0.97</v>
      </c>
      <c r="T27" s="48">
        <v>925697.62</v>
      </c>
      <c r="U27" s="49">
        <v>2770874553</v>
      </c>
      <c r="V27" s="50">
        <v>1183865379</v>
      </c>
      <c r="W27" s="51">
        <v>63740466.420000002</v>
      </c>
      <c r="X27" s="51">
        <v>58728669.520000003</v>
      </c>
      <c r="Y27" s="51">
        <v>0</v>
      </c>
      <c r="Z27" s="51">
        <v>42536.74</v>
      </c>
      <c r="AA27" s="52">
        <v>0</v>
      </c>
    </row>
    <row r="28" spans="1:27" x14ac:dyDescent="0.2">
      <c r="A28" s="38">
        <v>103026343</v>
      </c>
      <c r="B28" s="39" t="s">
        <v>54</v>
      </c>
      <c r="C28" s="39" t="s">
        <v>32</v>
      </c>
      <c r="D28" s="40">
        <v>89860</v>
      </c>
      <c r="E28" s="41">
        <v>11239</v>
      </c>
      <c r="F28" s="42">
        <v>63866122.310000002</v>
      </c>
      <c r="G28" s="2">
        <v>63.24</v>
      </c>
      <c r="H28" s="3">
        <v>1.29</v>
      </c>
      <c r="I28" s="43">
        <v>74759334.659999996</v>
      </c>
      <c r="J28" s="20">
        <v>4071.7310000000002</v>
      </c>
      <c r="K28" s="21">
        <v>312.452</v>
      </c>
      <c r="L28" s="42">
        <v>17052.060000000001</v>
      </c>
      <c r="M28" s="44">
        <v>0.89780000000000004</v>
      </c>
      <c r="N28" s="45">
        <v>1.1599999999999999</v>
      </c>
      <c r="O28" s="46">
        <v>1.7899999999999999E-2</v>
      </c>
      <c r="P28" s="47">
        <v>50053832</v>
      </c>
      <c r="Q28" s="42">
        <v>11416.91</v>
      </c>
      <c r="R28" s="45">
        <v>0</v>
      </c>
      <c r="S28" s="45">
        <v>1.1599999999999999</v>
      </c>
      <c r="T28" s="48">
        <v>955985.03</v>
      </c>
      <c r="U28" s="49">
        <v>2465516433</v>
      </c>
      <c r="V28" s="50">
        <v>1109757254</v>
      </c>
      <c r="W28" s="51">
        <v>74759334.659999996</v>
      </c>
      <c r="X28" s="51">
        <v>62739183.219999999</v>
      </c>
      <c r="Y28" s="51">
        <v>0</v>
      </c>
      <c r="Z28" s="51">
        <v>170954.06</v>
      </c>
      <c r="AA28" s="52">
        <v>0</v>
      </c>
    </row>
    <row r="29" spans="1:27" x14ac:dyDescent="0.2">
      <c r="A29" s="38">
        <v>103026402</v>
      </c>
      <c r="B29" s="39" t="s">
        <v>55</v>
      </c>
      <c r="C29" s="39" t="s">
        <v>32</v>
      </c>
      <c r="D29" s="40">
        <v>107914</v>
      </c>
      <c r="E29" s="41">
        <v>13700</v>
      </c>
      <c r="F29" s="42">
        <v>81099828.700000003</v>
      </c>
      <c r="G29" s="2">
        <v>54.86</v>
      </c>
      <c r="H29" s="3">
        <v>1.1200000000000001</v>
      </c>
      <c r="I29" s="43">
        <v>98480996.599999994</v>
      </c>
      <c r="J29" s="20">
        <v>5270.2820000000002</v>
      </c>
      <c r="K29" s="21">
        <v>214.31899999999999</v>
      </c>
      <c r="L29" s="42">
        <v>17955.91</v>
      </c>
      <c r="M29" s="44">
        <v>0.85260000000000002</v>
      </c>
      <c r="N29" s="45">
        <v>0.95</v>
      </c>
      <c r="O29" s="46">
        <v>1.7299999999999999E-2</v>
      </c>
      <c r="P29" s="47">
        <v>65710069</v>
      </c>
      <c r="Q29" s="42">
        <v>11980.83</v>
      </c>
      <c r="R29" s="45">
        <v>0</v>
      </c>
      <c r="S29" s="45">
        <v>0.95</v>
      </c>
      <c r="T29" s="48">
        <v>1709638.53</v>
      </c>
      <c r="U29" s="49">
        <v>2827473143</v>
      </c>
      <c r="V29" s="50">
        <v>1866103227</v>
      </c>
      <c r="W29" s="51">
        <v>98689162.219999999</v>
      </c>
      <c r="X29" s="51">
        <v>79304742.680000007</v>
      </c>
      <c r="Y29" s="51">
        <v>0</v>
      </c>
      <c r="Z29" s="51">
        <v>85447.49</v>
      </c>
      <c r="AA29" s="52">
        <v>208165.62</v>
      </c>
    </row>
    <row r="30" spans="1:27" x14ac:dyDescent="0.2">
      <c r="A30" s="38">
        <v>103026852</v>
      </c>
      <c r="B30" s="39" t="s">
        <v>56</v>
      </c>
      <c r="C30" s="39" t="s">
        <v>32</v>
      </c>
      <c r="D30" s="40">
        <v>110781</v>
      </c>
      <c r="E30" s="41">
        <v>21867</v>
      </c>
      <c r="F30" s="42">
        <v>141262709.85000002</v>
      </c>
      <c r="G30" s="2">
        <v>58.31</v>
      </c>
      <c r="H30" s="3">
        <v>1.19</v>
      </c>
      <c r="I30" s="43">
        <v>163445964.66</v>
      </c>
      <c r="J30" s="20">
        <v>8368.634</v>
      </c>
      <c r="K30" s="21">
        <v>493.315</v>
      </c>
      <c r="L30" s="42">
        <v>18443.57</v>
      </c>
      <c r="M30" s="44">
        <v>0.83009999999999995</v>
      </c>
      <c r="N30" s="45">
        <v>0.99</v>
      </c>
      <c r="O30" s="46">
        <v>1.52E-2</v>
      </c>
      <c r="P30" s="47">
        <v>129918023</v>
      </c>
      <c r="Q30" s="42">
        <v>14660.21</v>
      </c>
      <c r="R30" s="45">
        <v>0</v>
      </c>
      <c r="S30" s="45">
        <v>0.99</v>
      </c>
      <c r="T30" s="48">
        <v>2224671.83</v>
      </c>
      <c r="U30" s="49">
        <v>6184560877</v>
      </c>
      <c r="V30" s="50">
        <v>3095297883</v>
      </c>
      <c r="W30" s="51">
        <v>163630849.66</v>
      </c>
      <c r="X30" s="51">
        <v>138824453.02000001</v>
      </c>
      <c r="Y30" s="51">
        <v>0</v>
      </c>
      <c r="Z30" s="51">
        <v>213585</v>
      </c>
      <c r="AA30" s="52">
        <v>184885</v>
      </c>
    </row>
    <row r="31" spans="1:27" x14ac:dyDescent="0.2">
      <c r="A31" s="38">
        <v>103026902</v>
      </c>
      <c r="B31" s="39" t="s">
        <v>58</v>
      </c>
      <c r="C31" s="39" t="s">
        <v>32</v>
      </c>
      <c r="D31" s="40">
        <v>77569</v>
      </c>
      <c r="E31" s="41">
        <v>17354</v>
      </c>
      <c r="F31" s="42">
        <v>65641864.050000004</v>
      </c>
      <c r="G31" s="2">
        <v>48.76</v>
      </c>
      <c r="H31" s="3">
        <v>1</v>
      </c>
      <c r="I31" s="43">
        <v>78167095.730000004</v>
      </c>
      <c r="J31" s="20">
        <v>4654.701</v>
      </c>
      <c r="K31" s="21">
        <v>389.87900000000002</v>
      </c>
      <c r="L31" s="42">
        <v>15495.26</v>
      </c>
      <c r="M31" s="44">
        <v>0.98799999999999999</v>
      </c>
      <c r="N31" s="45">
        <v>0.99</v>
      </c>
      <c r="O31" s="46">
        <v>1.54E-2</v>
      </c>
      <c r="P31" s="47">
        <v>59825839</v>
      </c>
      <c r="Q31" s="42">
        <v>11859.43</v>
      </c>
      <c r="R31" s="45">
        <v>0</v>
      </c>
      <c r="S31" s="45">
        <v>0.99</v>
      </c>
      <c r="T31" s="48">
        <v>1432177.95</v>
      </c>
      <c r="U31" s="49">
        <v>2877228333</v>
      </c>
      <c r="V31" s="50">
        <v>1396045862</v>
      </c>
      <c r="W31" s="51">
        <v>78167114.859999999</v>
      </c>
      <c r="X31" s="51">
        <v>64190820.560000002</v>
      </c>
      <c r="Y31" s="51">
        <v>0</v>
      </c>
      <c r="Z31" s="51">
        <v>18865.54</v>
      </c>
      <c r="AA31" s="52">
        <v>19.13</v>
      </c>
    </row>
    <row r="32" spans="1:27" x14ac:dyDescent="0.2">
      <c r="A32" s="38">
        <v>103026873</v>
      </c>
      <c r="B32" s="39" t="s">
        <v>57</v>
      </c>
      <c r="C32" s="39" t="s">
        <v>32</v>
      </c>
      <c r="D32" s="40">
        <v>49541</v>
      </c>
      <c r="E32" s="41">
        <v>7050</v>
      </c>
      <c r="F32" s="42">
        <v>15728305</v>
      </c>
      <c r="G32" s="2">
        <v>45.03</v>
      </c>
      <c r="H32" s="3">
        <v>0.92</v>
      </c>
      <c r="I32" s="43">
        <v>25547471</v>
      </c>
      <c r="J32" s="20">
        <v>1108.462</v>
      </c>
      <c r="K32" s="21">
        <v>148.35599999999999</v>
      </c>
      <c r="L32" s="42">
        <v>20327.099999999999</v>
      </c>
      <c r="M32" s="44">
        <v>0.75309999999999999</v>
      </c>
      <c r="N32" s="45">
        <v>0.69</v>
      </c>
      <c r="O32" s="46">
        <v>1.9800000000000002E-2</v>
      </c>
      <c r="P32" s="47">
        <v>11114649</v>
      </c>
      <c r="Q32" s="42">
        <v>8843.48</v>
      </c>
      <c r="R32" s="45">
        <v>0</v>
      </c>
      <c r="S32" s="45">
        <v>0.69</v>
      </c>
      <c r="T32" s="48">
        <v>697616</v>
      </c>
      <c r="U32" s="49">
        <v>472044499</v>
      </c>
      <c r="V32" s="50">
        <v>321859027</v>
      </c>
      <c r="W32" s="51">
        <v>25547471</v>
      </c>
      <c r="X32" s="51">
        <v>14983410</v>
      </c>
      <c r="Y32" s="51">
        <v>0</v>
      </c>
      <c r="Z32" s="51">
        <v>47279</v>
      </c>
      <c r="AA32" s="52">
        <v>0</v>
      </c>
    </row>
    <row r="33" spans="1:27" x14ac:dyDescent="0.2">
      <c r="A33" s="38">
        <v>103027352</v>
      </c>
      <c r="B33" s="39" t="s">
        <v>59</v>
      </c>
      <c r="C33" s="39" t="s">
        <v>32</v>
      </c>
      <c r="D33" s="40">
        <v>57253</v>
      </c>
      <c r="E33" s="41">
        <v>18349</v>
      </c>
      <c r="F33" s="42">
        <v>54634026.049999997</v>
      </c>
      <c r="G33" s="2">
        <v>52.01</v>
      </c>
      <c r="H33" s="3">
        <v>1.06</v>
      </c>
      <c r="I33" s="43">
        <v>81898679.400000006</v>
      </c>
      <c r="J33" s="20">
        <v>4036.2260000000001</v>
      </c>
      <c r="K33" s="21">
        <v>874.63</v>
      </c>
      <c r="L33" s="42">
        <v>16677.07</v>
      </c>
      <c r="M33" s="44">
        <v>0.91800000000000004</v>
      </c>
      <c r="N33" s="45">
        <v>0.97</v>
      </c>
      <c r="O33" s="46">
        <v>2.3300000000000001E-2</v>
      </c>
      <c r="P33" s="47">
        <v>32868687</v>
      </c>
      <c r="Q33" s="42">
        <v>6693.07</v>
      </c>
      <c r="R33" s="45">
        <v>0.19</v>
      </c>
      <c r="S33" s="45">
        <v>1.1599999999999999</v>
      </c>
      <c r="T33" s="48">
        <v>2359495.21</v>
      </c>
      <c r="U33" s="49">
        <v>1524247674</v>
      </c>
      <c r="V33" s="50">
        <v>823515690</v>
      </c>
      <c r="W33" s="51">
        <v>81901404.439999998</v>
      </c>
      <c r="X33" s="51">
        <v>52251475.539999999</v>
      </c>
      <c r="Y33" s="51">
        <v>0</v>
      </c>
      <c r="Z33" s="51">
        <v>23055.3</v>
      </c>
      <c r="AA33" s="52">
        <v>2725.04</v>
      </c>
    </row>
    <row r="34" spans="1:27" x14ac:dyDescent="0.2">
      <c r="A34" s="38">
        <v>103021003</v>
      </c>
      <c r="B34" s="39" t="s">
        <v>35</v>
      </c>
      <c r="C34" s="39" t="s">
        <v>32</v>
      </c>
      <c r="D34" s="40">
        <v>144241</v>
      </c>
      <c r="E34" s="41">
        <v>9282</v>
      </c>
      <c r="F34" s="42">
        <v>76477585.510000005</v>
      </c>
      <c r="G34" s="2">
        <v>57.12</v>
      </c>
      <c r="H34" s="3">
        <v>1.17</v>
      </c>
      <c r="I34" s="43">
        <v>81036247</v>
      </c>
      <c r="J34" s="20">
        <v>4451.8220000000001</v>
      </c>
      <c r="K34" s="21">
        <v>88.843999999999994</v>
      </c>
      <c r="L34" s="42">
        <v>17846.78</v>
      </c>
      <c r="M34" s="44">
        <v>0.85780000000000001</v>
      </c>
      <c r="N34" s="45">
        <v>1</v>
      </c>
      <c r="O34" s="46">
        <v>1.5299999999999999E-2</v>
      </c>
      <c r="P34" s="47">
        <v>69769382</v>
      </c>
      <c r="Q34" s="42">
        <v>15365.45</v>
      </c>
      <c r="R34" s="45">
        <v>0</v>
      </c>
      <c r="S34" s="45">
        <v>1</v>
      </c>
      <c r="T34" s="48">
        <v>1245548.51</v>
      </c>
      <c r="U34" s="49">
        <v>3163567019</v>
      </c>
      <c r="V34" s="50">
        <v>1819960281</v>
      </c>
      <c r="W34" s="51">
        <v>81036247</v>
      </c>
      <c r="X34" s="51">
        <v>75111055</v>
      </c>
      <c r="Y34" s="51">
        <v>0</v>
      </c>
      <c r="Z34" s="51">
        <v>120982</v>
      </c>
      <c r="AA34" s="52">
        <v>0</v>
      </c>
    </row>
    <row r="35" spans="1:27" x14ac:dyDescent="0.2">
      <c r="A35" s="38">
        <v>102027451</v>
      </c>
      <c r="B35" s="39" t="s">
        <v>31</v>
      </c>
      <c r="C35" s="39" t="s">
        <v>32</v>
      </c>
      <c r="D35" s="40">
        <v>54080</v>
      </c>
      <c r="E35" s="41">
        <v>139107</v>
      </c>
      <c r="F35" s="42">
        <v>408491610.21000004</v>
      </c>
      <c r="G35" s="2">
        <v>54.3</v>
      </c>
      <c r="H35" s="3">
        <v>1.1100000000000001</v>
      </c>
      <c r="I35" s="43">
        <v>672995599.22000003</v>
      </c>
      <c r="J35" s="20">
        <v>24138.368999999999</v>
      </c>
      <c r="K35" s="21">
        <v>7122.1959999999999</v>
      </c>
      <c r="L35" s="42">
        <v>21528.58</v>
      </c>
      <c r="M35" s="44">
        <v>0.71109999999999995</v>
      </c>
      <c r="N35" s="45">
        <v>0.79</v>
      </c>
      <c r="O35" s="46">
        <v>1.3899999999999999E-2</v>
      </c>
      <c r="P35" s="47">
        <v>412610527</v>
      </c>
      <c r="Q35" s="42">
        <v>13199.07</v>
      </c>
      <c r="R35" s="45">
        <v>0</v>
      </c>
      <c r="S35" s="45">
        <v>0.79</v>
      </c>
      <c r="T35" s="48">
        <v>15578970.6</v>
      </c>
      <c r="U35" s="49">
        <v>20782732268</v>
      </c>
      <c r="V35" s="50">
        <v>8689448212</v>
      </c>
      <c r="W35" s="51">
        <v>677554236.04999995</v>
      </c>
      <c r="X35" s="51">
        <v>393292580.18000001</v>
      </c>
      <c r="Y35" s="51">
        <v>0</v>
      </c>
      <c r="Z35" s="51">
        <v>-379940.57</v>
      </c>
      <c r="AA35" s="52">
        <v>4558636.83</v>
      </c>
    </row>
    <row r="36" spans="1:27" x14ac:dyDescent="0.2">
      <c r="A36" s="38">
        <v>103027503</v>
      </c>
      <c r="B36" s="39" t="s">
        <v>60</v>
      </c>
      <c r="C36" s="39" t="s">
        <v>32</v>
      </c>
      <c r="D36" s="40">
        <v>85237</v>
      </c>
      <c r="E36" s="41">
        <v>10834</v>
      </c>
      <c r="F36" s="42">
        <v>38596208.229999997</v>
      </c>
      <c r="G36" s="2">
        <v>41.8</v>
      </c>
      <c r="H36" s="3">
        <v>0.85</v>
      </c>
      <c r="I36" s="43">
        <v>56923000.829999998</v>
      </c>
      <c r="J36" s="20">
        <v>3546.1280000000002</v>
      </c>
      <c r="K36" s="21">
        <v>125.59099999999999</v>
      </c>
      <c r="L36" s="42">
        <v>15503.09</v>
      </c>
      <c r="M36" s="44">
        <v>0.98750000000000004</v>
      </c>
      <c r="N36" s="45">
        <v>0.84</v>
      </c>
      <c r="O36" s="46">
        <v>1.6199999999999999E-2</v>
      </c>
      <c r="P36" s="47">
        <v>33433845</v>
      </c>
      <c r="Q36" s="42">
        <v>9105.77</v>
      </c>
      <c r="R36" s="45">
        <v>0</v>
      </c>
      <c r="S36" s="45">
        <v>0.84</v>
      </c>
      <c r="T36" s="48">
        <v>1655685.03</v>
      </c>
      <c r="U36" s="49">
        <v>1547257668</v>
      </c>
      <c r="V36" s="50">
        <v>840874109</v>
      </c>
      <c r="W36" s="51">
        <v>56933445.030000001</v>
      </c>
      <c r="X36" s="51">
        <v>36879159.119999997</v>
      </c>
      <c r="Y36" s="51">
        <v>0</v>
      </c>
      <c r="Z36" s="51">
        <v>61364.08</v>
      </c>
      <c r="AA36" s="52">
        <v>10444.200000000001</v>
      </c>
    </row>
    <row r="37" spans="1:27" x14ac:dyDescent="0.2">
      <c r="A37" s="38">
        <v>103027753</v>
      </c>
      <c r="B37" s="39" t="s">
        <v>61</v>
      </c>
      <c r="C37" s="39" t="s">
        <v>32</v>
      </c>
      <c r="D37" s="40">
        <v>91332</v>
      </c>
      <c r="E37" s="41">
        <v>5805</v>
      </c>
      <c r="F37" s="42">
        <v>45336746.049999997</v>
      </c>
      <c r="G37" s="2">
        <v>85.51</v>
      </c>
      <c r="H37" s="3">
        <v>1.75</v>
      </c>
      <c r="I37" s="43">
        <v>43705176.479999997</v>
      </c>
      <c r="J37" s="20">
        <v>1879.252</v>
      </c>
      <c r="K37" s="21">
        <v>116.761</v>
      </c>
      <c r="L37" s="42">
        <v>21896.240000000002</v>
      </c>
      <c r="M37" s="44">
        <v>0.69920000000000004</v>
      </c>
      <c r="N37" s="45">
        <v>1.22</v>
      </c>
      <c r="O37" s="46">
        <v>1.4500000000000001E-2</v>
      </c>
      <c r="P37" s="47">
        <v>43917657</v>
      </c>
      <c r="Q37" s="42">
        <v>22002.69</v>
      </c>
      <c r="R37" s="45">
        <v>0</v>
      </c>
      <c r="S37" s="45">
        <v>1.22</v>
      </c>
      <c r="T37" s="48">
        <v>672942.43</v>
      </c>
      <c r="U37" s="49">
        <v>1954857846</v>
      </c>
      <c r="V37" s="50">
        <v>1182117677</v>
      </c>
      <c r="W37" s="51">
        <v>43831476.600000001</v>
      </c>
      <c r="X37" s="51">
        <v>44662874.460000001</v>
      </c>
      <c r="Y37" s="51">
        <v>0</v>
      </c>
      <c r="Z37" s="51">
        <v>929.16</v>
      </c>
      <c r="AA37" s="52">
        <v>126300.12</v>
      </c>
    </row>
    <row r="38" spans="1:27" x14ac:dyDescent="0.2">
      <c r="A38" s="38">
        <v>103028203</v>
      </c>
      <c r="B38" s="39" t="s">
        <v>62</v>
      </c>
      <c r="C38" s="39" t="s">
        <v>32</v>
      </c>
      <c r="D38" s="40">
        <v>63462</v>
      </c>
      <c r="E38" s="41">
        <v>4502</v>
      </c>
      <c r="F38" s="42">
        <v>18368505.640000001</v>
      </c>
      <c r="G38" s="2">
        <v>64.290000000000006</v>
      </c>
      <c r="H38" s="3">
        <v>1.31</v>
      </c>
      <c r="I38" s="43">
        <v>22950604</v>
      </c>
      <c r="J38" s="20">
        <v>971.54399999999998</v>
      </c>
      <c r="K38" s="21">
        <v>82.552000000000007</v>
      </c>
      <c r="L38" s="42">
        <v>21772.78</v>
      </c>
      <c r="M38" s="44">
        <v>0.70309999999999995</v>
      </c>
      <c r="N38" s="45">
        <v>0.92</v>
      </c>
      <c r="O38" s="46">
        <v>1.7899999999999999E-2</v>
      </c>
      <c r="P38" s="47">
        <v>14367460</v>
      </c>
      <c r="Q38" s="42">
        <v>13630.12</v>
      </c>
      <c r="R38" s="45">
        <v>0</v>
      </c>
      <c r="S38" s="45">
        <v>0.92</v>
      </c>
      <c r="T38" s="48">
        <v>357271.64</v>
      </c>
      <c r="U38" s="49">
        <v>688665325</v>
      </c>
      <c r="V38" s="50">
        <v>337581788</v>
      </c>
      <c r="W38" s="51">
        <v>22950604</v>
      </c>
      <c r="X38" s="51">
        <v>17987635</v>
      </c>
      <c r="Y38" s="51">
        <v>0</v>
      </c>
      <c r="Z38" s="51">
        <v>23599</v>
      </c>
      <c r="AA38" s="52">
        <v>0</v>
      </c>
    </row>
    <row r="39" spans="1:27" x14ac:dyDescent="0.2">
      <c r="A39" s="38">
        <v>103028302</v>
      </c>
      <c r="B39" s="39" t="s">
        <v>63</v>
      </c>
      <c r="C39" s="39" t="s">
        <v>32</v>
      </c>
      <c r="D39" s="40">
        <v>72332</v>
      </c>
      <c r="E39" s="41">
        <v>16966</v>
      </c>
      <c r="F39" s="42">
        <v>58893893.090000004</v>
      </c>
      <c r="G39" s="2">
        <v>47.99</v>
      </c>
      <c r="H39" s="3">
        <v>0.98</v>
      </c>
      <c r="I39" s="43">
        <v>84819708.640000001</v>
      </c>
      <c r="J39" s="20">
        <v>4093.7849999999999</v>
      </c>
      <c r="K39" s="21">
        <v>404.97300000000001</v>
      </c>
      <c r="L39" s="42">
        <v>18854.03</v>
      </c>
      <c r="M39" s="44">
        <v>0.81200000000000006</v>
      </c>
      <c r="N39" s="45">
        <v>0.8</v>
      </c>
      <c r="O39" s="46">
        <v>1.77E-2</v>
      </c>
      <c r="P39" s="47">
        <v>46549435</v>
      </c>
      <c r="Q39" s="42">
        <v>10347.17</v>
      </c>
      <c r="R39" s="45">
        <v>0</v>
      </c>
      <c r="S39" s="45">
        <v>0.8</v>
      </c>
      <c r="T39" s="48">
        <v>2039384.39</v>
      </c>
      <c r="U39" s="49">
        <v>2193882497</v>
      </c>
      <c r="V39" s="50">
        <v>1131077153</v>
      </c>
      <c r="W39" s="51">
        <v>84819708.640000001</v>
      </c>
      <c r="X39" s="51">
        <v>56851389.700000003</v>
      </c>
      <c r="Y39" s="51">
        <v>0</v>
      </c>
      <c r="Z39" s="51">
        <v>3119</v>
      </c>
      <c r="AA39" s="52">
        <v>0</v>
      </c>
    </row>
    <row r="40" spans="1:27" x14ac:dyDescent="0.2">
      <c r="A40" s="38">
        <v>103028653</v>
      </c>
      <c r="B40" s="39" t="s">
        <v>64</v>
      </c>
      <c r="C40" s="39" t="s">
        <v>32</v>
      </c>
      <c r="D40" s="40">
        <v>54328</v>
      </c>
      <c r="E40" s="41">
        <v>5078</v>
      </c>
      <c r="F40" s="42">
        <v>8998042.4100000001</v>
      </c>
      <c r="G40" s="2">
        <v>32.619999999999997</v>
      </c>
      <c r="H40" s="3">
        <v>0.67</v>
      </c>
      <c r="I40" s="43">
        <v>27918690.059999999</v>
      </c>
      <c r="J40" s="20">
        <v>1567.0409999999999</v>
      </c>
      <c r="K40" s="21">
        <v>238.08799999999999</v>
      </c>
      <c r="L40" s="42">
        <v>15466.31</v>
      </c>
      <c r="M40" s="44">
        <v>0.98980000000000001</v>
      </c>
      <c r="N40" s="45">
        <v>0.66</v>
      </c>
      <c r="O40" s="46">
        <v>1.7299999999999999E-2</v>
      </c>
      <c r="P40" s="47">
        <v>7284635</v>
      </c>
      <c r="Q40" s="42">
        <v>4035.52</v>
      </c>
      <c r="R40" s="45">
        <v>0.51</v>
      </c>
      <c r="S40" s="45">
        <v>1.17</v>
      </c>
      <c r="T40" s="48">
        <v>759431.15</v>
      </c>
      <c r="U40" s="49">
        <v>323321862</v>
      </c>
      <c r="V40" s="50">
        <v>197009185</v>
      </c>
      <c r="W40" s="51">
        <v>27918690.059999999</v>
      </c>
      <c r="X40" s="51">
        <v>8093574.5800000001</v>
      </c>
      <c r="Y40" s="51">
        <v>0</v>
      </c>
      <c r="Z40" s="51">
        <v>145036.68</v>
      </c>
      <c r="AA40" s="52">
        <v>0</v>
      </c>
    </row>
    <row r="41" spans="1:27" x14ac:dyDescent="0.2">
      <c r="A41" s="38">
        <v>103028703</v>
      </c>
      <c r="B41" s="39" t="s">
        <v>65</v>
      </c>
      <c r="C41" s="39" t="s">
        <v>32</v>
      </c>
      <c r="D41" s="40">
        <v>106340</v>
      </c>
      <c r="E41" s="41">
        <v>6735</v>
      </c>
      <c r="F41" s="42">
        <v>48657394.490000002</v>
      </c>
      <c r="G41" s="2">
        <v>67.94</v>
      </c>
      <c r="H41" s="3">
        <v>1.39</v>
      </c>
      <c r="I41" s="43">
        <v>55496800.100000001</v>
      </c>
      <c r="J41" s="20">
        <v>3393.1790000000001</v>
      </c>
      <c r="K41" s="21">
        <v>105.29900000000001</v>
      </c>
      <c r="L41" s="42">
        <v>15863.13</v>
      </c>
      <c r="M41" s="44">
        <v>0.96509999999999996</v>
      </c>
      <c r="N41" s="45">
        <v>1.34</v>
      </c>
      <c r="O41" s="46">
        <v>2.1100000000000001E-2</v>
      </c>
      <c r="P41" s="47">
        <v>32307539</v>
      </c>
      <c r="Q41" s="42">
        <v>9234.74</v>
      </c>
      <c r="R41" s="45">
        <v>0</v>
      </c>
      <c r="S41" s="45">
        <v>1.34</v>
      </c>
      <c r="T41" s="48">
        <v>665412.49</v>
      </c>
      <c r="U41" s="49">
        <v>1486954968</v>
      </c>
      <c r="V41" s="50">
        <v>820726387</v>
      </c>
      <c r="W41" s="51">
        <v>55504908.100000001</v>
      </c>
      <c r="X41" s="51">
        <v>47973097</v>
      </c>
      <c r="Y41" s="51">
        <v>0</v>
      </c>
      <c r="Z41" s="51">
        <v>18885</v>
      </c>
      <c r="AA41" s="52">
        <v>8108</v>
      </c>
    </row>
    <row r="42" spans="1:27" x14ac:dyDescent="0.2">
      <c r="A42" s="38">
        <v>103028753</v>
      </c>
      <c r="B42" s="39" t="s">
        <v>66</v>
      </c>
      <c r="C42" s="39" t="s">
        <v>32</v>
      </c>
      <c r="D42" s="40">
        <v>86250</v>
      </c>
      <c r="E42" s="41">
        <v>5535</v>
      </c>
      <c r="F42" s="42">
        <v>23872027.59</v>
      </c>
      <c r="G42" s="2">
        <v>50</v>
      </c>
      <c r="H42" s="3">
        <v>1.02</v>
      </c>
      <c r="I42" s="43">
        <v>33028591.609999999</v>
      </c>
      <c r="J42" s="20">
        <v>1850.8879999999999</v>
      </c>
      <c r="K42" s="21">
        <v>137.678</v>
      </c>
      <c r="L42" s="42">
        <v>16609.25</v>
      </c>
      <c r="M42" s="44">
        <v>0.92169999999999996</v>
      </c>
      <c r="N42" s="45">
        <v>0.94</v>
      </c>
      <c r="O42" s="46">
        <v>1.9599999999999999E-2</v>
      </c>
      <c r="P42" s="47">
        <v>17078796</v>
      </c>
      <c r="Q42" s="42">
        <v>8588.5</v>
      </c>
      <c r="R42" s="45">
        <v>0</v>
      </c>
      <c r="S42" s="45">
        <v>0.94</v>
      </c>
      <c r="T42" s="48">
        <v>869524.34</v>
      </c>
      <c r="U42" s="49">
        <v>790207694</v>
      </c>
      <c r="V42" s="50">
        <v>429706272</v>
      </c>
      <c r="W42" s="51">
        <v>33028591.609999999</v>
      </c>
      <c r="X42" s="51">
        <v>22945108.719999999</v>
      </c>
      <c r="Y42" s="51">
        <v>0</v>
      </c>
      <c r="Z42" s="51">
        <v>57394.53</v>
      </c>
      <c r="AA42" s="52">
        <v>0</v>
      </c>
    </row>
    <row r="43" spans="1:27" x14ac:dyDescent="0.2">
      <c r="A43" s="38">
        <v>103028833</v>
      </c>
      <c r="B43" s="39" t="s">
        <v>67</v>
      </c>
      <c r="C43" s="39" t="s">
        <v>32</v>
      </c>
      <c r="D43" s="40">
        <v>43219</v>
      </c>
      <c r="E43" s="41">
        <v>7301</v>
      </c>
      <c r="F43" s="42">
        <v>21279817.66</v>
      </c>
      <c r="G43" s="2">
        <v>67.44</v>
      </c>
      <c r="H43" s="3">
        <v>1.38</v>
      </c>
      <c r="I43" s="43">
        <v>39935309.299999997</v>
      </c>
      <c r="J43" s="20">
        <v>1659.6220000000001</v>
      </c>
      <c r="K43" s="21">
        <v>300.779</v>
      </c>
      <c r="L43" s="42">
        <v>20370.990000000002</v>
      </c>
      <c r="M43" s="44">
        <v>0.75149999999999995</v>
      </c>
      <c r="N43" s="45">
        <v>1.04</v>
      </c>
      <c r="O43" s="46">
        <v>2.1499999999999998E-2</v>
      </c>
      <c r="P43" s="47">
        <v>13865066</v>
      </c>
      <c r="Q43" s="42">
        <v>7072.57</v>
      </c>
      <c r="R43" s="45">
        <v>0.14000000000000001</v>
      </c>
      <c r="S43" s="45">
        <v>1.18</v>
      </c>
      <c r="T43" s="48">
        <v>968617.59</v>
      </c>
      <c r="U43" s="49">
        <v>679730007</v>
      </c>
      <c r="V43" s="50">
        <v>310631865</v>
      </c>
      <c r="W43" s="51">
        <v>39939658.399999999</v>
      </c>
      <c r="X43" s="51">
        <v>20138586.370000001</v>
      </c>
      <c r="Y43" s="51">
        <v>0</v>
      </c>
      <c r="Z43" s="51">
        <v>172613.7</v>
      </c>
      <c r="AA43" s="52">
        <v>4349.1000000000004</v>
      </c>
    </row>
    <row r="44" spans="1:27" x14ac:dyDescent="0.2">
      <c r="A44" s="38">
        <v>103028853</v>
      </c>
      <c r="B44" s="39" t="s">
        <v>68</v>
      </c>
      <c r="C44" s="39" t="s">
        <v>32</v>
      </c>
      <c r="D44" s="40">
        <v>38929</v>
      </c>
      <c r="E44" s="41">
        <v>5524</v>
      </c>
      <c r="F44" s="42">
        <v>9780732.3899999987</v>
      </c>
      <c r="G44" s="2">
        <v>45.48</v>
      </c>
      <c r="H44" s="3">
        <v>0.93</v>
      </c>
      <c r="I44" s="43">
        <v>29334516.489999998</v>
      </c>
      <c r="J44" s="20">
        <v>1815.22</v>
      </c>
      <c r="K44" s="21">
        <v>942.15099999999995</v>
      </c>
      <c r="L44" s="42">
        <v>10638.58</v>
      </c>
      <c r="M44" s="44">
        <v>1.4390000000000001</v>
      </c>
      <c r="N44" s="45">
        <v>0.93</v>
      </c>
      <c r="O44" s="46">
        <v>2.0500000000000001E-2</v>
      </c>
      <c r="P44" s="47">
        <v>6680129</v>
      </c>
      <c r="Q44" s="42">
        <v>2422.64</v>
      </c>
      <c r="R44" s="45">
        <v>0.71</v>
      </c>
      <c r="S44" s="45">
        <v>1.64</v>
      </c>
      <c r="T44" s="48">
        <v>852447.51</v>
      </c>
      <c r="U44" s="49">
        <v>317841734</v>
      </c>
      <c r="V44" s="50">
        <v>159310310</v>
      </c>
      <c r="W44" s="51">
        <v>29339341.640000001</v>
      </c>
      <c r="X44" s="51">
        <v>8918554.1899999995</v>
      </c>
      <c r="Y44" s="51">
        <v>0</v>
      </c>
      <c r="Z44" s="51">
        <v>9730.69</v>
      </c>
      <c r="AA44" s="52">
        <v>4825.1499999999996</v>
      </c>
    </row>
    <row r="45" spans="1:27" x14ac:dyDescent="0.2">
      <c r="A45" s="38">
        <v>103029203</v>
      </c>
      <c r="B45" s="39" t="s">
        <v>69</v>
      </c>
      <c r="C45" s="39" t="s">
        <v>32</v>
      </c>
      <c r="D45" s="40">
        <v>136158</v>
      </c>
      <c r="E45" s="41">
        <v>7575</v>
      </c>
      <c r="F45" s="42">
        <v>71994329.320000008</v>
      </c>
      <c r="G45" s="2">
        <v>69.8</v>
      </c>
      <c r="H45" s="3">
        <v>1.43</v>
      </c>
      <c r="I45" s="43">
        <v>83448070.230000004</v>
      </c>
      <c r="J45" s="20">
        <v>3830.64</v>
      </c>
      <c r="K45" s="21">
        <v>146.65600000000001</v>
      </c>
      <c r="L45" s="42">
        <v>20981.11</v>
      </c>
      <c r="M45" s="44">
        <v>0.72970000000000002</v>
      </c>
      <c r="N45" s="45">
        <v>1.04</v>
      </c>
      <c r="O45" s="46">
        <v>1.9699999999999999E-2</v>
      </c>
      <c r="P45" s="47">
        <v>51277275</v>
      </c>
      <c r="Q45" s="42">
        <v>12892.5</v>
      </c>
      <c r="R45" s="45">
        <v>0</v>
      </c>
      <c r="S45" s="45">
        <v>1.04</v>
      </c>
      <c r="T45" s="48">
        <v>1390289.64</v>
      </c>
      <c r="U45" s="49">
        <v>2256172509</v>
      </c>
      <c r="V45" s="50">
        <v>1406489978</v>
      </c>
      <c r="W45" s="51">
        <v>83952689.810000002</v>
      </c>
      <c r="X45" s="51">
        <v>70460696.650000006</v>
      </c>
      <c r="Y45" s="51">
        <v>0</v>
      </c>
      <c r="Z45" s="51">
        <v>143343.03</v>
      </c>
      <c r="AA45" s="52">
        <v>504619.58</v>
      </c>
    </row>
    <row r="46" spans="1:27" x14ac:dyDescent="0.2">
      <c r="A46" s="38">
        <v>103029403</v>
      </c>
      <c r="B46" s="39" t="s">
        <v>70</v>
      </c>
      <c r="C46" s="39" t="s">
        <v>32</v>
      </c>
      <c r="D46" s="40">
        <v>88179</v>
      </c>
      <c r="E46" s="41">
        <v>9960</v>
      </c>
      <c r="F46" s="42">
        <v>55878412.100000001</v>
      </c>
      <c r="G46" s="2">
        <v>63.62</v>
      </c>
      <c r="H46" s="3">
        <v>1.3</v>
      </c>
      <c r="I46" s="43">
        <v>60387066.859999999</v>
      </c>
      <c r="J46" s="20">
        <v>3397.645</v>
      </c>
      <c r="K46" s="21">
        <v>228.934</v>
      </c>
      <c r="L46" s="42">
        <v>16651.25</v>
      </c>
      <c r="M46" s="44">
        <v>0.9194</v>
      </c>
      <c r="N46" s="45">
        <v>1.2</v>
      </c>
      <c r="O46" s="46">
        <v>1.6500000000000001E-2</v>
      </c>
      <c r="P46" s="47">
        <v>47516112</v>
      </c>
      <c r="Q46" s="42">
        <v>13102.19</v>
      </c>
      <c r="R46" s="45">
        <v>0</v>
      </c>
      <c r="S46" s="45">
        <v>1.2</v>
      </c>
      <c r="T46" s="48">
        <v>1137886.79</v>
      </c>
      <c r="U46" s="49">
        <v>2560187278</v>
      </c>
      <c r="V46" s="50">
        <v>833820739</v>
      </c>
      <c r="W46" s="51">
        <v>60460743.350000001</v>
      </c>
      <c r="X46" s="51">
        <v>54671733.18</v>
      </c>
      <c r="Y46" s="51">
        <v>0</v>
      </c>
      <c r="Z46" s="51">
        <v>68792.13</v>
      </c>
      <c r="AA46" s="52">
        <v>73676.490000000005</v>
      </c>
    </row>
    <row r="47" spans="1:27" x14ac:dyDescent="0.2">
      <c r="A47" s="38">
        <v>103029553</v>
      </c>
      <c r="B47" s="39" t="s">
        <v>71</v>
      </c>
      <c r="C47" s="39" t="s">
        <v>32</v>
      </c>
      <c r="D47" s="40">
        <v>89204</v>
      </c>
      <c r="E47" s="41">
        <v>8517</v>
      </c>
      <c r="F47" s="42">
        <v>41855822.740000002</v>
      </c>
      <c r="G47" s="2">
        <v>55.09</v>
      </c>
      <c r="H47" s="3">
        <v>1.1299999999999999</v>
      </c>
      <c r="I47" s="43">
        <v>52959905.890000001</v>
      </c>
      <c r="J47" s="20">
        <v>3375.9549999999999</v>
      </c>
      <c r="K47" s="21">
        <v>261.97699999999998</v>
      </c>
      <c r="L47" s="42">
        <v>14557.7</v>
      </c>
      <c r="M47" s="44">
        <v>1.0516000000000001</v>
      </c>
      <c r="N47" s="45">
        <v>1.1299999999999999</v>
      </c>
      <c r="O47" s="46">
        <v>1.8599999999999998E-2</v>
      </c>
      <c r="P47" s="47">
        <v>31492579</v>
      </c>
      <c r="Q47" s="42">
        <v>8656.73</v>
      </c>
      <c r="R47" s="45">
        <v>0</v>
      </c>
      <c r="S47" s="45">
        <v>1.1299999999999999</v>
      </c>
      <c r="T47" s="48">
        <v>1116528.3899999999</v>
      </c>
      <c r="U47" s="49">
        <v>1520054517</v>
      </c>
      <c r="V47" s="50">
        <v>729415432</v>
      </c>
      <c r="W47" s="51">
        <v>52993055.890000001</v>
      </c>
      <c r="X47" s="51">
        <v>40629437.009999998</v>
      </c>
      <c r="Y47" s="51">
        <v>0</v>
      </c>
      <c r="Z47" s="51">
        <v>109857.34</v>
      </c>
      <c r="AA47" s="52">
        <v>33150</v>
      </c>
    </row>
    <row r="48" spans="1:27" x14ac:dyDescent="0.2">
      <c r="A48" s="38">
        <v>103029603</v>
      </c>
      <c r="B48" s="39" t="s">
        <v>72</v>
      </c>
      <c r="C48" s="39" t="s">
        <v>32</v>
      </c>
      <c r="D48" s="40">
        <v>57624</v>
      </c>
      <c r="E48" s="41">
        <v>8879</v>
      </c>
      <c r="F48" s="42">
        <v>32174000.949999999</v>
      </c>
      <c r="G48" s="2">
        <v>62.88</v>
      </c>
      <c r="H48" s="3">
        <v>1.29</v>
      </c>
      <c r="I48" s="43">
        <v>49123535.75</v>
      </c>
      <c r="J48" s="20">
        <v>2404.4349999999999</v>
      </c>
      <c r="K48" s="21">
        <v>567.07100000000003</v>
      </c>
      <c r="L48" s="42">
        <v>16531.53</v>
      </c>
      <c r="M48" s="44">
        <v>0.92610000000000003</v>
      </c>
      <c r="N48" s="45">
        <v>1.19</v>
      </c>
      <c r="O48" s="46">
        <v>2.3300000000000001E-2</v>
      </c>
      <c r="P48" s="47">
        <v>19321565</v>
      </c>
      <c r="Q48" s="42">
        <v>6502.28</v>
      </c>
      <c r="R48" s="45">
        <v>0.21</v>
      </c>
      <c r="S48" s="45">
        <v>1.4</v>
      </c>
      <c r="T48" s="48">
        <v>1464021.79</v>
      </c>
      <c r="U48" s="49">
        <v>939870271</v>
      </c>
      <c r="V48" s="50">
        <v>440241518</v>
      </c>
      <c r="W48" s="51">
        <v>53030973.810000002</v>
      </c>
      <c r="X48" s="51">
        <v>30648915.510000002</v>
      </c>
      <c r="Y48" s="51">
        <v>0</v>
      </c>
      <c r="Z48" s="51">
        <v>61063.65</v>
      </c>
      <c r="AA48" s="52">
        <v>3907438.06</v>
      </c>
    </row>
    <row r="49" spans="1:27" x14ac:dyDescent="0.2">
      <c r="A49" s="38">
        <v>103029803</v>
      </c>
      <c r="B49" s="39" t="s">
        <v>73</v>
      </c>
      <c r="C49" s="39" t="s">
        <v>32</v>
      </c>
      <c r="D49" s="40">
        <v>39793</v>
      </c>
      <c r="E49" s="41">
        <v>8099</v>
      </c>
      <c r="F49" s="42">
        <v>13602345.290000001</v>
      </c>
      <c r="G49" s="2">
        <v>42.21</v>
      </c>
      <c r="H49" s="3">
        <v>0.86</v>
      </c>
      <c r="I49" s="43">
        <v>32004067.280000001</v>
      </c>
      <c r="J49" s="20">
        <v>1142.039</v>
      </c>
      <c r="K49" s="21">
        <v>642.31700000000001</v>
      </c>
      <c r="L49" s="42">
        <v>17935.919999999998</v>
      </c>
      <c r="M49" s="44">
        <v>0.85350000000000004</v>
      </c>
      <c r="N49" s="45">
        <v>0.73</v>
      </c>
      <c r="O49" s="46">
        <v>1.9E-2</v>
      </c>
      <c r="P49" s="47">
        <v>10040184</v>
      </c>
      <c r="Q49" s="42">
        <v>5626.78</v>
      </c>
      <c r="R49" s="45">
        <v>0.32</v>
      </c>
      <c r="S49" s="45">
        <v>1.05</v>
      </c>
      <c r="T49" s="48">
        <v>805132.65</v>
      </c>
      <c r="U49" s="49">
        <v>428703631</v>
      </c>
      <c r="V49" s="50">
        <v>288452338</v>
      </c>
      <c r="W49" s="51">
        <v>32022042.629999999</v>
      </c>
      <c r="X49" s="51">
        <v>12783077.640000001</v>
      </c>
      <c r="Y49" s="51">
        <v>0</v>
      </c>
      <c r="Z49" s="51">
        <v>14135</v>
      </c>
      <c r="AA49" s="52">
        <v>17975.349999999999</v>
      </c>
    </row>
    <row r="50" spans="1:27" x14ac:dyDescent="0.2">
      <c r="A50" s="38">
        <v>103029902</v>
      </c>
      <c r="B50" s="39" t="s">
        <v>74</v>
      </c>
      <c r="C50" s="39" t="s">
        <v>32</v>
      </c>
      <c r="D50" s="40">
        <v>51691</v>
      </c>
      <c r="E50" s="41">
        <v>21564</v>
      </c>
      <c r="F50" s="42">
        <v>61271771.07</v>
      </c>
      <c r="G50" s="2">
        <v>54.97</v>
      </c>
      <c r="H50" s="3">
        <v>1.1200000000000001</v>
      </c>
      <c r="I50" s="43">
        <v>97854776.900000006</v>
      </c>
      <c r="J50" s="20">
        <v>4447.4480000000003</v>
      </c>
      <c r="K50" s="21">
        <v>1204.384</v>
      </c>
      <c r="L50" s="42">
        <v>17313.82</v>
      </c>
      <c r="M50" s="44">
        <v>0.88419999999999999</v>
      </c>
      <c r="N50" s="45">
        <v>0.99</v>
      </c>
      <c r="O50" s="46">
        <v>2.0400000000000001E-2</v>
      </c>
      <c r="P50" s="47">
        <v>42109220</v>
      </c>
      <c r="Q50" s="42">
        <v>7450.54</v>
      </c>
      <c r="R50" s="45">
        <v>0.1</v>
      </c>
      <c r="S50" s="45">
        <v>1.0900000000000001</v>
      </c>
      <c r="T50" s="48">
        <v>2215439.7200000002</v>
      </c>
      <c r="U50" s="49">
        <v>1905313496</v>
      </c>
      <c r="V50" s="50">
        <v>1102487910</v>
      </c>
      <c r="W50" s="51">
        <v>97854776.900000006</v>
      </c>
      <c r="X50" s="51">
        <v>59031613.75</v>
      </c>
      <c r="Y50" s="51">
        <v>0</v>
      </c>
      <c r="Z50" s="51">
        <v>24717.599999999999</v>
      </c>
      <c r="AA50" s="52">
        <v>0</v>
      </c>
    </row>
    <row r="51" spans="1:27" x14ac:dyDescent="0.2">
      <c r="A51" s="38">
        <v>128030603</v>
      </c>
      <c r="B51" s="39" t="s">
        <v>543</v>
      </c>
      <c r="C51" s="39" t="s">
        <v>544</v>
      </c>
      <c r="D51" s="40">
        <v>54805</v>
      </c>
      <c r="E51" s="41">
        <v>3911</v>
      </c>
      <c r="F51" s="42">
        <v>9207921.8499999996</v>
      </c>
      <c r="G51" s="2">
        <v>42.96</v>
      </c>
      <c r="H51" s="3">
        <v>0.88</v>
      </c>
      <c r="I51" s="43">
        <v>23961998.390000001</v>
      </c>
      <c r="J51" s="20">
        <v>1200.451</v>
      </c>
      <c r="K51" s="21">
        <v>233.167</v>
      </c>
      <c r="L51" s="42">
        <v>16714.349999999999</v>
      </c>
      <c r="M51" s="44">
        <v>0.91590000000000005</v>
      </c>
      <c r="N51" s="45">
        <v>0.81</v>
      </c>
      <c r="O51" s="46">
        <v>1.8700000000000001E-2</v>
      </c>
      <c r="P51" s="47">
        <v>6900740</v>
      </c>
      <c r="Q51" s="42">
        <v>4813.51</v>
      </c>
      <c r="R51" s="45">
        <v>0.42</v>
      </c>
      <c r="S51" s="45">
        <v>1.23</v>
      </c>
      <c r="T51" s="48">
        <v>879102.08</v>
      </c>
      <c r="U51" s="49">
        <v>317139698</v>
      </c>
      <c r="V51" s="50">
        <v>175770311</v>
      </c>
      <c r="W51" s="51">
        <v>23975567.989999998</v>
      </c>
      <c r="X51" s="51">
        <v>8231009.0599999996</v>
      </c>
      <c r="Y51" s="51">
        <v>0</v>
      </c>
      <c r="Z51" s="51">
        <v>97810.71</v>
      </c>
      <c r="AA51" s="52">
        <v>13569.6</v>
      </c>
    </row>
    <row r="52" spans="1:27" x14ac:dyDescent="0.2">
      <c r="A52" s="38">
        <v>128030852</v>
      </c>
      <c r="B52" s="39" t="s">
        <v>545</v>
      </c>
      <c r="C52" s="39" t="s">
        <v>544</v>
      </c>
      <c r="D52" s="40">
        <v>57535</v>
      </c>
      <c r="E52" s="41">
        <v>16884</v>
      </c>
      <c r="F52" s="42">
        <v>41293919.399999991</v>
      </c>
      <c r="G52" s="2">
        <v>42.51</v>
      </c>
      <c r="H52" s="3">
        <v>0.87</v>
      </c>
      <c r="I52" s="43">
        <v>94347656.390000001</v>
      </c>
      <c r="J52" s="20">
        <v>5216.7280000000001</v>
      </c>
      <c r="K52" s="21">
        <v>763.47</v>
      </c>
      <c r="L52" s="42">
        <v>15776.68</v>
      </c>
      <c r="M52" s="44">
        <v>0.97040000000000004</v>
      </c>
      <c r="N52" s="45">
        <v>0.84</v>
      </c>
      <c r="O52" s="46">
        <v>1.5800000000000002E-2</v>
      </c>
      <c r="P52" s="47">
        <v>36583610</v>
      </c>
      <c r="Q52" s="42">
        <v>6117.46</v>
      </c>
      <c r="R52" s="45">
        <v>0.26</v>
      </c>
      <c r="S52" s="45">
        <v>1.1000000000000001</v>
      </c>
      <c r="T52" s="48">
        <v>3587994.73</v>
      </c>
      <c r="U52" s="49">
        <v>1736731598</v>
      </c>
      <c r="V52" s="50">
        <v>876383427</v>
      </c>
      <c r="W52" s="51">
        <v>94606653.5</v>
      </c>
      <c r="X52" s="51">
        <v>37638665.259999998</v>
      </c>
      <c r="Y52" s="51">
        <v>0</v>
      </c>
      <c r="Z52" s="51">
        <v>67259.41</v>
      </c>
      <c r="AA52" s="52">
        <v>258997.11</v>
      </c>
    </row>
    <row r="53" spans="1:27" x14ac:dyDescent="0.2">
      <c r="A53" s="38">
        <v>128033053</v>
      </c>
      <c r="B53" s="39" t="s">
        <v>546</v>
      </c>
      <c r="C53" s="39" t="s">
        <v>544</v>
      </c>
      <c r="D53" s="40">
        <v>75818</v>
      </c>
      <c r="E53" s="41">
        <v>5036</v>
      </c>
      <c r="F53" s="42">
        <v>19770822.310000002</v>
      </c>
      <c r="G53" s="2">
        <v>51.78</v>
      </c>
      <c r="H53" s="3">
        <v>1.06</v>
      </c>
      <c r="I53" s="43">
        <v>31871780.260000002</v>
      </c>
      <c r="J53" s="20">
        <v>1929.2370000000001</v>
      </c>
      <c r="K53" s="21">
        <v>188.56899999999999</v>
      </c>
      <c r="L53" s="42">
        <v>15049.43</v>
      </c>
      <c r="M53" s="44">
        <v>1.0173000000000001</v>
      </c>
      <c r="N53" s="45">
        <v>1.06</v>
      </c>
      <c r="O53" s="46">
        <v>1.4999999999999999E-2</v>
      </c>
      <c r="P53" s="47">
        <v>18403434</v>
      </c>
      <c r="Q53" s="42">
        <v>8689.86</v>
      </c>
      <c r="R53" s="45">
        <v>0</v>
      </c>
      <c r="S53" s="45">
        <v>1.06</v>
      </c>
      <c r="T53" s="48">
        <v>706697.62</v>
      </c>
      <c r="U53" s="49">
        <v>902195776</v>
      </c>
      <c r="V53" s="50">
        <v>412335189</v>
      </c>
      <c r="W53" s="51">
        <v>31896180.260000002</v>
      </c>
      <c r="X53" s="51">
        <v>19046657.73</v>
      </c>
      <c r="Y53" s="51">
        <v>0</v>
      </c>
      <c r="Z53" s="51">
        <v>17466.96</v>
      </c>
      <c r="AA53" s="52">
        <v>24400</v>
      </c>
    </row>
    <row r="54" spans="1:27" x14ac:dyDescent="0.2">
      <c r="A54" s="38">
        <v>128034503</v>
      </c>
      <c r="B54" s="39" t="s">
        <v>547</v>
      </c>
      <c r="C54" s="39" t="s">
        <v>544</v>
      </c>
      <c r="D54" s="40">
        <v>62829</v>
      </c>
      <c r="E54" s="41">
        <v>2571</v>
      </c>
      <c r="F54" s="42">
        <v>6975525.879999999</v>
      </c>
      <c r="G54" s="2">
        <v>43.18</v>
      </c>
      <c r="H54" s="3">
        <v>0.88</v>
      </c>
      <c r="I54" s="43">
        <v>13751952.960000001</v>
      </c>
      <c r="J54" s="20">
        <v>713.80200000000002</v>
      </c>
      <c r="K54" s="21">
        <v>55.930999999999997</v>
      </c>
      <c r="L54" s="42">
        <v>17865.87</v>
      </c>
      <c r="M54" s="44">
        <v>0.8569</v>
      </c>
      <c r="N54" s="45">
        <v>0.75</v>
      </c>
      <c r="O54" s="46">
        <v>2.06E-2</v>
      </c>
      <c r="P54" s="47">
        <v>4743862</v>
      </c>
      <c r="Q54" s="42">
        <v>6163</v>
      </c>
      <c r="R54" s="45">
        <v>0.25</v>
      </c>
      <c r="S54" s="45">
        <v>1</v>
      </c>
      <c r="T54" s="48">
        <v>446652.39</v>
      </c>
      <c r="U54" s="49">
        <v>215869287</v>
      </c>
      <c r="V54" s="50">
        <v>122977981</v>
      </c>
      <c r="W54" s="51">
        <v>13757202.960000001</v>
      </c>
      <c r="X54" s="51">
        <v>6527653.2199999997</v>
      </c>
      <c r="Y54" s="51">
        <v>0</v>
      </c>
      <c r="Z54" s="51">
        <v>1220.27</v>
      </c>
      <c r="AA54" s="52">
        <v>5250</v>
      </c>
    </row>
    <row r="55" spans="1:27" x14ac:dyDescent="0.2">
      <c r="A55" s="38">
        <v>127040503</v>
      </c>
      <c r="B55" s="39" t="s">
        <v>528</v>
      </c>
      <c r="C55" s="39" t="s">
        <v>529</v>
      </c>
      <c r="D55" s="40">
        <v>35688</v>
      </c>
      <c r="E55" s="41">
        <v>4561</v>
      </c>
      <c r="F55" s="42">
        <v>7779534.21</v>
      </c>
      <c r="G55" s="2">
        <v>47.79</v>
      </c>
      <c r="H55" s="3">
        <v>0.98</v>
      </c>
      <c r="I55" s="43">
        <v>24431067.32</v>
      </c>
      <c r="J55" s="20">
        <v>1260.018</v>
      </c>
      <c r="K55" s="21">
        <v>854.29300000000001</v>
      </c>
      <c r="L55" s="42">
        <v>11555.1</v>
      </c>
      <c r="M55" s="44">
        <v>1.3249</v>
      </c>
      <c r="N55" s="45">
        <v>0.98</v>
      </c>
      <c r="O55" s="46">
        <v>1.9199999999999998E-2</v>
      </c>
      <c r="P55" s="47">
        <v>5671039</v>
      </c>
      <c r="Q55" s="42">
        <v>2682.22</v>
      </c>
      <c r="R55" s="45">
        <v>0.68</v>
      </c>
      <c r="S55" s="45">
        <v>1.66</v>
      </c>
      <c r="T55" s="48">
        <v>748471.57</v>
      </c>
      <c r="U55" s="49">
        <v>268583309</v>
      </c>
      <c r="V55" s="50">
        <v>136490925</v>
      </c>
      <c r="W55" s="51">
        <v>24431067.32</v>
      </c>
      <c r="X55" s="51">
        <v>6926303.8700000001</v>
      </c>
      <c r="Y55" s="51">
        <v>0</v>
      </c>
      <c r="Z55" s="51">
        <v>104758.77</v>
      </c>
      <c r="AA55" s="52">
        <v>0</v>
      </c>
    </row>
    <row r="56" spans="1:27" x14ac:dyDescent="0.2">
      <c r="A56" s="38">
        <v>127040703</v>
      </c>
      <c r="B56" s="39" t="s">
        <v>530</v>
      </c>
      <c r="C56" s="39" t="s">
        <v>529</v>
      </c>
      <c r="D56" s="40">
        <v>61464</v>
      </c>
      <c r="E56" s="41">
        <v>10225</v>
      </c>
      <c r="F56" s="42">
        <v>26597460.759999998</v>
      </c>
      <c r="G56" s="2">
        <v>42.32</v>
      </c>
      <c r="H56" s="3">
        <v>0.87</v>
      </c>
      <c r="I56" s="43">
        <v>43114659.770000003</v>
      </c>
      <c r="J56" s="20">
        <v>2658.5549999999998</v>
      </c>
      <c r="K56" s="21">
        <v>418.30399999999997</v>
      </c>
      <c r="L56" s="42">
        <v>14012.56</v>
      </c>
      <c r="M56" s="44">
        <v>1.0925</v>
      </c>
      <c r="N56" s="45">
        <v>0.87</v>
      </c>
      <c r="O56" s="46">
        <v>1.5599999999999999E-2</v>
      </c>
      <c r="P56" s="47">
        <v>23929591</v>
      </c>
      <c r="Q56" s="42">
        <v>7777.28</v>
      </c>
      <c r="R56" s="45">
        <v>0.06</v>
      </c>
      <c r="S56" s="45">
        <v>0.93</v>
      </c>
      <c r="T56" s="48">
        <v>1053581.27</v>
      </c>
      <c r="U56" s="49">
        <v>1133236794</v>
      </c>
      <c r="V56" s="50">
        <v>576019698</v>
      </c>
      <c r="W56" s="51">
        <v>43147164.259999998</v>
      </c>
      <c r="X56" s="51">
        <v>25533278.809999999</v>
      </c>
      <c r="Y56" s="51">
        <v>0</v>
      </c>
      <c r="Z56" s="51">
        <v>10600.68</v>
      </c>
      <c r="AA56" s="52">
        <v>32504.49</v>
      </c>
    </row>
    <row r="57" spans="1:27" x14ac:dyDescent="0.2">
      <c r="A57" s="38">
        <v>127041203</v>
      </c>
      <c r="B57" s="39" t="s">
        <v>531</v>
      </c>
      <c r="C57" s="39" t="s">
        <v>529</v>
      </c>
      <c r="D57" s="40">
        <v>72953</v>
      </c>
      <c r="E57" s="41">
        <v>6508</v>
      </c>
      <c r="F57" s="42">
        <v>22846293.870000005</v>
      </c>
      <c r="G57" s="2">
        <v>48.12</v>
      </c>
      <c r="H57" s="3">
        <v>0.98</v>
      </c>
      <c r="I57" s="43">
        <v>30998441.82</v>
      </c>
      <c r="J57" s="20">
        <v>2087.8209999999999</v>
      </c>
      <c r="K57" s="21">
        <v>201.13800000000001</v>
      </c>
      <c r="L57" s="42">
        <v>13542.59</v>
      </c>
      <c r="M57" s="44">
        <v>1.1304000000000001</v>
      </c>
      <c r="N57" s="45">
        <v>0.98</v>
      </c>
      <c r="O57" s="46">
        <v>1.5299999999999999E-2</v>
      </c>
      <c r="P57" s="47">
        <v>20920376</v>
      </c>
      <c r="Q57" s="42">
        <v>9139.69</v>
      </c>
      <c r="R57" s="45">
        <v>0</v>
      </c>
      <c r="S57" s="45">
        <v>0.98</v>
      </c>
      <c r="T57" s="48">
        <v>429957.42</v>
      </c>
      <c r="U57" s="49">
        <v>1023408057</v>
      </c>
      <c r="V57" s="50">
        <v>470904516</v>
      </c>
      <c r="W57" s="51">
        <v>31561355.02</v>
      </c>
      <c r="X57" s="51">
        <v>22413887.100000001</v>
      </c>
      <c r="Y57" s="51">
        <v>2449.35</v>
      </c>
      <c r="Z57" s="51">
        <v>0</v>
      </c>
      <c r="AA57" s="52">
        <v>562913.19999999995</v>
      </c>
    </row>
    <row r="58" spans="1:27" x14ac:dyDescent="0.2">
      <c r="A58" s="38">
        <v>127041503</v>
      </c>
      <c r="B58" s="39" t="s">
        <v>532</v>
      </c>
      <c r="C58" s="39" t="s">
        <v>529</v>
      </c>
      <c r="D58" s="40">
        <v>41917</v>
      </c>
      <c r="E58" s="41">
        <v>5411</v>
      </c>
      <c r="F58" s="42">
        <v>9445544.8599999994</v>
      </c>
      <c r="G58" s="2">
        <v>41.64</v>
      </c>
      <c r="H58" s="3">
        <v>0.85</v>
      </c>
      <c r="I58" s="43">
        <v>30148776.629999999</v>
      </c>
      <c r="J58" s="20">
        <v>1796.096</v>
      </c>
      <c r="K58" s="21">
        <v>680.947</v>
      </c>
      <c r="L58" s="42">
        <v>12171.28</v>
      </c>
      <c r="M58" s="44">
        <v>1.2578</v>
      </c>
      <c r="N58" s="45">
        <v>0.85</v>
      </c>
      <c r="O58" s="46">
        <v>1.6199999999999999E-2</v>
      </c>
      <c r="P58" s="47">
        <v>8153544</v>
      </c>
      <c r="Q58" s="42">
        <v>3291.64</v>
      </c>
      <c r="R58" s="45">
        <v>0.6</v>
      </c>
      <c r="S58" s="45">
        <v>1.45</v>
      </c>
      <c r="T58" s="48">
        <v>995408.21</v>
      </c>
      <c r="U58" s="49">
        <v>373890039</v>
      </c>
      <c r="V58" s="50">
        <v>208505930</v>
      </c>
      <c r="W58" s="51">
        <v>30153858.850000001</v>
      </c>
      <c r="X58" s="51">
        <v>8425499.9499999993</v>
      </c>
      <c r="Y58" s="51">
        <v>0</v>
      </c>
      <c r="Z58" s="51">
        <v>24636.7</v>
      </c>
      <c r="AA58" s="52">
        <v>5082.22</v>
      </c>
    </row>
    <row r="59" spans="1:27" x14ac:dyDescent="0.2">
      <c r="A59" s="38">
        <v>127041603</v>
      </c>
      <c r="B59" s="39" t="s">
        <v>533</v>
      </c>
      <c r="C59" s="39" t="s">
        <v>529</v>
      </c>
      <c r="D59" s="40">
        <v>78587</v>
      </c>
      <c r="E59" s="41">
        <v>7469</v>
      </c>
      <c r="F59" s="42">
        <v>21402071.25</v>
      </c>
      <c r="G59" s="2">
        <v>36.46</v>
      </c>
      <c r="H59" s="3">
        <v>0.75</v>
      </c>
      <c r="I59" s="43">
        <v>37800380.990000002</v>
      </c>
      <c r="J59" s="20">
        <v>2425.5030000000002</v>
      </c>
      <c r="K59" s="21">
        <v>214.45</v>
      </c>
      <c r="L59" s="42">
        <v>14318.58</v>
      </c>
      <c r="M59" s="44">
        <v>1.0691999999999999</v>
      </c>
      <c r="N59" s="45">
        <v>0.75</v>
      </c>
      <c r="O59" s="46">
        <v>1.15E-2</v>
      </c>
      <c r="P59" s="47">
        <v>26009335</v>
      </c>
      <c r="Q59" s="42">
        <v>9852.2000000000007</v>
      </c>
      <c r="R59" s="45">
        <v>0</v>
      </c>
      <c r="S59" s="45">
        <v>0.75</v>
      </c>
      <c r="T59" s="48">
        <v>859635.72</v>
      </c>
      <c r="U59" s="49">
        <v>1115692456</v>
      </c>
      <c r="V59" s="50">
        <v>742117178</v>
      </c>
      <c r="W59" s="51">
        <v>37820363.57</v>
      </c>
      <c r="X59" s="51">
        <v>20542435.530000001</v>
      </c>
      <c r="Y59" s="51">
        <v>0</v>
      </c>
      <c r="Z59" s="51">
        <v>0</v>
      </c>
      <c r="AA59" s="52">
        <v>19982.580000000002</v>
      </c>
    </row>
    <row r="60" spans="1:27" x14ac:dyDescent="0.2">
      <c r="A60" s="53">
        <v>127042003</v>
      </c>
      <c r="B60" s="53" t="s">
        <v>534</v>
      </c>
      <c r="C60" s="53" t="s">
        <v>529</v>
      </c>
      <c r="D60" s="40">
        <v>75651</v>
      </c>
      <c r="E60" s="41">
        <v>7480</v>
      </c>
      <c r="F60" s="42">
        <v>23284088.23</v>
      </c>
      <c r="G60" s="2">
        <v>41.15</v>
      </c>
      <c r="H60" s="3">
        <v>0.84</v>
      </c>
      <c r="I60" s="43">
        <v>36979521.899999999</v>
      </c>
      <c r="J60" s="20">
        <v>2328.0549999999998</v>
      </c>
      <c r="K60" s="21">
        <v>220.18</v>
      </c>
      <c r="L60" s="42">
        <v>14511.82</v>
      </c>
      <c r="M60" s="44">
        <v>1.0548999999999999</v>
      </c>
      <c r="N60" s="45">
        <v>0.84</v>
      </c>
      <c r="O60" s="46">
        <v>1.24E-2</v>
      </c>
      <c r="P60" s="47">
        <v>26202708</v>
      </c>
      <c r="Q60" s="42">
        <v>10282.69</v>
      </c>
      <c r="R60" s="45">
        <v>0</v>
      </c>
      <c r="S60" s="45">
        <v>0.84</v>
      </c>
      <c r="T60" s="48">
        <v>840303.5</v>
      </c>
      <c r="U60" s="49">
        <v>1346176331</v>
      </c>
      <c r="V60" s="50">
        <v>525445663</v>
      </c>
      <c r="W60" s="51">
        <v>36981321.899999999</v>
      </c>
      <c r="X60" s="51">
        <v>22289816.25</v>
      </c>
      <c r="Y60" s="51">
        <v>0</v>
      </c>
      <c r="Z60" s="51">
        <v>153968.48000000001</v>
      </c>
      <c r="AA60" s="52">
        <v>1800</v>
      </c>
    </row>
    <row r="61" spans="1:27" x14ac:dyDescent="0.2">
      <c r="A61" s="38">
        <v>127042853</v>
      </c>
      <c r="B61" s="39" t="s">
        <v>535</v>
      </c>
      <c r="C61" s="39" t="s">
        <v>529</v>
      </c>
      <c r="D61" s="40">
        <v>58913</v>
      </c>
      <c r="E61" s="41">
        <v>4851</v>
      </c>
      <c r="F61" s="42">
        <v>11144877.32</v>
      </c>
      <c r="G61" s="2">
        <v>39</v>
      </c>
      <c r="H61" s="3">
        <v>0.8</v>
      </c>
      <c r="I61" s="43">
        <v>23138541.219999999</v>
      </c>
      <c r="J61" s="20">
        <v>1330.424</v>
      </c>
      <c r="K61" s="21">
        <v>280.10500000000002</v>
      </c>
      <c r="L61" s="42">
        <v>14367.04</v>
      </c>
      <c r="M61" s="44">
        <v>1.0656000000000001</v>
      </c>
      <c r="N61" s="45">
        <v>0.8</v>
      </c>
      <c r="O61" s="46">
        <v>1.2699999999999999E-2</v>
      </c>
      <c r="P61" s="47">
        <v>12255989</v>
      </c>
      <c r="Q61" s="42">
        <v>7609.92</v>
      </c>
      <c r="R61" s="45">
        <v>0.08</v>
      </c>
      <c r="S61" s="45">
        <v>0.88</v>
      </c>
      <c r="T61" s="48">
        <v>500370.17</v>
      </c>
      <c r="U61" s="49">
        <v>626212098</v>
      </c>
      <c r="V61" s="50">
        <v>249215654</v>
      </c>
      <c r="W61" s="51">
        <v>23138541.219999999</v>
      </c>
      <c r="X61" s="51">
        <v>10616182.15</v>
      </c>
      <c r="Y61" s="51">
        <v>0</v>
      </c>
      <c r="Z61" s="51">
        <v>28325</v>
      </c>
      <c r="AA61" s="52">
        <v>0</v>
      </c>
    </row>
    <row r="62" spans="1:27" x14ac:dyDescent="0.2">
      <c r="A62" s="38">
        <v>127044103</v>
      </c>
      <c r="B62" s="39" t="s">
        <v>536</v>
      </c>
      <c r="C62" s="39" t="s">
        <v>529</v>
      </c>
      <c r="D62" s="40">
        <v>73216</v>
      </c>
      <c r="E62" s="41">
        <v>7699</v>
      </c>
      <c r="F62" s="42">
        <v>23167726.890000001</v>
      </c>
      <c r="G62" s="2">
        <v>41.1</v>
      </c>
      <c r="H62" s="3">
        <v>0.84</v>
      </c>
      <c r="I62" s="43">
        <v>39170119.189999998</v>
      </c>
      <c r="J62" s="20">
        <v>2165.9389999999999</v>
      </c>
      <c r="K62" s="21">
        <v>179.98</v>
      </c>
      <c r="L62" s="42">
        <v>16697.13</v>
      </c>
      <c r="M62" s="44">
        <v>0.91690000000000005</v>
      </c>
      <c r="N62" s="45">
        <v>0.77</v>
      </c>
      <c r="O62" s="46">
        <v>1.5299999999999999E-2</v>
      </c>
      <c r="P62" s="47">
        <v>21196107</v>
      </c>
      <c r="Q62" s="42">
        <v>9035.31</v>
      </c>
      <c r="R62" s="45">
        <v>0</v>
      </c>
      <c r="S62" s="45">
        <v>0.77</v>
      </c>
      <c r="T62" s="48">
        <v>1151070.18</v>
      </c>
      <c r="U62" s="49">
        <v>1010109657</v>
      </c>
      <c r="V62" s="50">
        <v>503897973</v>
      </c>
      <c r="W62" s="51">
        <v>39460879.310000002</v>
      </c>
      <c r="X62" s="51">
        <v>22007938.289999999</v>
      </c>
      <c r="Y62" s="51">
        <v>0</v>
      </c>
      <c r="Z62" s="51">
        <v>8718.42</v>
      </c>
      <c r="AA62" s="52">
        <v>290760.12</v>
      </c>
    </row>
    <row r="63" spans="1:27" x14ac:dyDescent="0.2">
      <c r="A63" s="38">
        <v>127045303</v>
      </c>
      <c r="B63" s="39" t="s">
        <v>537</v>
      </c>
      <c r="C63" s="39" t="s">
        <v>529</v>
      </c>
      <c r="D63" s="40">
        <v>54375</v>
      </c>
      <c r="E63" s="41">
        <v>1100</v>
      </c>
      <c r="F63" s="42">
        <v>1099178.18</v>
      </c>
      <c r="G63" s="2">
        <v>18.38</v>
      </c>
      <c r="H63" s="3">
        <v>0.38</v>
      </c>
      <c r="I63" s="43">
        <v>6389753.1299999999</v>
      </c>
      <c r="J63" s="20">
        <v>354.97399999999999</v>
      </c>
      <c r="K63" s="21">
        <v>144.81299999999999</v>
      </c>
      <c r="L63" s="42">
        <v>12784.95</v>
      </c>
      <c r="M63" s="44">
        <v>1.1974</v>
      </c>
      <c r="N63" s="45">
        <v>0.38</v>
      </c>
      <c r="O63" s="46">
        <v>9.9000000000000008E-3</v>
      </c>
      <c r="P63" s="47">
        <v>1547412</v>
      </c>
      <c r="Q63" s="42">
        <v>3096.14</v>
      </c>
      <c r="R63" s="45">
        <v>0.63</v>
      </c>
      <c r="S63" s="45">
        <v>1.01</v>
      </c>
      <c r="T63" s="48">
        <v>88674.73</v>
      </c>
      <c r="U63" s="49">
        <v>69986027</v>
      </c>
      <c r="V63" s="50">
        <v>40543429</v>
      </c>
      <c r="W63" s="51">
        <v>6389753.1299999999</v>
      </c>
      <c r="X63" s="51">
        <v>883671.59</v>
      </c>
      <c r="Y63" s="51">
        <v>0</v>
      </c>
      <c r="Z63" s="51">
        <v>126831.86</v>
      </c>
      <c r="AA63" s="52">
        <v>0</v>
      </c>
    </row>
    <row r="64" spans="1:27" x14ac:dyDescent="0.2">
      <c r="A64" s="38">
        <v>127045653</v>
      </c>
      <c r="B64" s="39" t="s">
        <v>538</v>
      </c>
      <c r="C64" s="39" t="s">
        <v>529</v>
      </c>
      <c r="D64" s="40">
        <v>47677</v>
      </c>
      <c r="E64" s="41">
        <v>4867</v>
      </c>
      <c r="F64" s="42">
        <v>8473780.5999999996</v>
      </c>
      <c r="G64" s="2">
        <v>36.520000000000003</v>
      </c>
      <c r="H64" s="3">
        <v>0.75</v>
      </c>
      <c r="I64" s="43">
        <v>25321996.760000002</v>
      </c>
      <c r="J64" s="20">
        <v>1401.65</v>
      </c>
      <c r="K64" s="21">
        <v>227.86600000000001</v>
      </c>
      <c r="L64" s="42">
        <v>15539.58</v>
      </c>
      <c r="M64" s="44">
        <v>0.98519999999999996</v>
      </c>
      <c r="N64" s="45">
        <v>0.74</v>
      </c>
      <c r="O64" s="46">
        <v>1.5599999999999999E-2</v>
      </c>
      <c r="P64" s="47">
        <v>7620091</v>
      </c>
      <c r="Q64" s="42">
        <v>4676.29</v>
      </c>
      <c r="R64" s="45">
        <v>0.43</v>
      </c>
      <c r="S64" s="45">
        <v>1.17</v>
      </c>
      <c r="T64" s="48">
        <v>671561.21</v>
      </c>
      <c r="U64" s="49">
        <v>356590408</v>
      </c>
      <c r="V64" s="50">
        <v>187701827</v>
      </c>
      <c r="W64" s="51">
        <v>25341381.739999998</v>
      </c>
      <c r="X64" s="51">
        <v>7714105.0499999998</v>
      </c>
      <c r="Y64" s="51">
        <v>0</v>
      </c>
      <c r="Z64" s="51">
        <v>88114.34</v>
      </c>
      <c r="AA64" s="52">
        <v>19384.98</v>
      </c>
    </row>
    <row r="65" spans="1:27" x14ac:dyDescent="0.2">
      <c r="A65" s="38">
        <v>127045853</v>
      </c>
      <c r="B65" s="39" t="s">
        <v>539</v>
      </c>
      <c r="C65" s="39" t="s">
        <v>529</v>
      </c>
      <c r="D65" s="40">
        <v>80084</v>
      </c>
      <c r="E65" s="41">
        <v>4104</v>
      </c>
      <c r="F65" s="42">
        <v>11197386.779999999</v>
      </c>
      <c r="G65" s="2">
        <v>34.07</v>
      </c>
      <c r="H65" s="3">
        <v>0.7</v>
      </c>
      <c r="I65" s="43">
        <v>23423808.359999999</v>
      </c>
      <c r="J65" s="20">
        <v>1434.5709999999999</v>
      </c>
      <c r="K65" s="21">
        <v>74.543999999999997</v>
      </c>
      <c r="L65" s="42">
        <v>15521.55</v>
      </c>
      <c r="M65" s="44">
        <v>0.98629999999999995</v>
      </c>
      <c r="N65" s="45">
        <v>0.69</v>
      </c>
      <c r="O65" s="46">
        <v>1.24E-2</v>
      </c>
      <c r="P65" s="47">
        <v>12622654</v>
      </c>
      <c r="Q65" s="42">
        <v>8364.2800000000007</v>
      </c>
      <c r="R65" s="45">
        <v>0</v>
      </c>
      <c r="S65" s="45">
        <v>0.69</v>
      </c>
      <c r="T65" s="48">
        <v>798310.77</v>
      </c>
      <c r="U65" s="49">
        <v>624368588</v>
      </c>
      <c r="V65" s="50">
        <v>277249520</v>
      </c>
      <c r="W65" s="51">
        <v>23423808.359999999</v>
      </c>
      <c r="X65" s="51">
        <v>10392181.619999999</v>
      </c>
      <c r="Y65" s="51">
        <v>0</v>
      </c>
      <c r="Z65" s="51">
        <v>6894.39</v>
      </c>
      <c r="AA65" s="52">
        <v>0</v>
      </c>
    </row>
    <row r="66" spans="1:27" x14ac:dyDescent="0.2">
      <c r="A66" s="38">
        <v>127046903</v>
      </c>
      <c r="B66" s="39" t="s">
        <v>540</v>
      </c>
      <c r="C66" s="39" t="s">
        <v>529</v>
      </c>
      <c r="D66" s="40">
        <v>44020</v>
      </c>
      <c r="E66" s="41">
        <v>2945</v>
      </c>
      <c r="F66" s="42">
        <v>6350973.1000000006</v>
      </c>
      <c r="G66" s="2">
        <v>48.99</v>
      </c>
      <c r="H66" s="3">
        <v>1</v>
      </c>
      <c r="I66" s="43">
        <v>18702949.079999998</v>
      </c>
      <c r="J66" s="20">
        <v>811.21900000000005</v>
      </c>
      <c r="K66" s="21">
        <v>227.7</v>
      </c>
      <c r="L66" s="42">
        <v>18002.32</v>
      </c>
      <c r="M66" s="44">
        <v>0.85040000000000004</v>
      </c>
      <c r="N66" s="45">
        <v>0.85</v>
      </c>
      <c r="O66" s="46">
        <v>1.7999999999999999E-2</v>
      </c>
      <c r="P66" s="47">
        <v>4949276</v>
      </c>
      <c r="Q66" s="42">
        <v>4763.87</v>
      </c>
      <c r="R66" s="45">
        <v>0.42</v>
      </c>
      <c r="S66" s="45">
        <v>1.27</v>
      </c>
      <c r="T66" s="48">
        <v>485596.91</v>
      </c>
      <c r="U66" s="49">
        <v>223802366</v>
      </c>
      <c r="V66" s="50">
        <v>129717368</v>
      </c>
      <c r="W66" s="51">
        <v>18702949.079999998</v>
      </c>
      <c r="X66" s="51">
        <v>5850789.0700000003</v>
      </c>
      <c r="Y66" s="51">
        <v>0</v>
      </c>
      <c r="Z66" s="51">
        <v>14587.12</v>
      </c>
      <c r="AA66" s="52">
        <v>0</v>
      </c>
    </row>
    <row r="67" spans="1:27" x14ac:dyDescent="0.2">
      <c r="A67" s="38">
        <v>127047404</v>
      </c>
      <c r="B67" s="39" t="s">
        <v>541</v>
      </c>
      <c r="C67" s="39" t="s">
        <v>529</v>
      </c>
      <c r="D67" s="40">
        <v>75139</v>
      </c>
      <c r="E67" s="41">
        <v>2304</v>
      </c>
      <c r="F67" s="42">
        <v>9487517.0999999978</v>
      </c>
      <c r="G67" s="2">
        <v>54.8</v>
      </c>
      <c r="H67" s="3">
        <v>1.1200000000000001</v>
      </c>
      <c r="I67" s="43">
        <v>23754604.850000001</v>
      </c>
      <c r="J67" s="20">
        <v>1031.5239999999999</v>
      </c>
      <c r="K67" s="21">
        <v>139.02500000000001</v>
      </c>
      <c r="L67" s="42">
        <v>20293.560000000001</v>
      </c>
      <c r="M67" s="44">
        <v>0.75439999999999996</v>
      </c>
      <c r="N67" s="45">
        <v>0.84</v>
      </c>
      <c r="O67" s="46">
        <v>1.2500000000000001E-2</v>
      </c>
      <c r="P67" s="47">
        <v>10632834</v>
      </c>
      <c r="Q67" s="42">
        <v>9083.6299999999992</v>
      </c>
      <c r="R67" s="45">
        <v>0</v>
      </c>
      <c r="S67" s="45">
        <v>0.84</v>
      </c>
      <c r="T67" s="48">
        <v>363001.87</v>
      </c>
      <c r="U67" s="49">
        <v>571979318</v>
      </c>
      <c r="V67" s="50">
        <v>187508859</v>
      </c>
      <c r="W67" s="51">
        <v>23776208.039999999</v>
      </c>
      <c r="X67" s="51">
        <v>9103770.3699999992</v>
      </c>
      <c r="Y67" s="51">
        <v>0</v>
      </c>
      <c r="Z67" s="51">
        <v>20744.86</v>
      </c>
      <c r="AA67" s="52">
        <v>21603.19</v>
      </c>
    </row>
    <row r="68" spans="1:27" x14ac:dyDescent="0.2">
      <c r="A68" s="38">
        <v>127049303</v>
      </c>
      <c r="B68" s="39" t="s">
        <v>542</v>
      </c>
      <c r="C68" s="39" t="s">
        <v>529</v>
      </c>
      <c r="D68" s="40">
        <v>65127</v>
      </c>
      <c r="E68" s="41">
        <v>1980</v>
      </c>
      <c r="F68" s="42">
        <v>4978835.3499999996</v>
      </c>
      <c r="G68" s="2">
        <v>38.61</v>
      </c>
      <c r="H68" s="3">
        <v>0.79</v>
      </c>
      <c r="I68" s="43">
        <v>14100497.15</v>
      </c>
      <c r="J68" s="20">
        <v>722.86199999999997</v>
      </c>
      <c r="K68" s="21">
        <v>163.92599999999999</v>
      </c>
      <c r="L68" s="42">
        <v>15900.64</v>
      </c>
      <c r="M68" s="44">
        <v>0.96279999999999999</v>
      </c>
      <c r="N68" s="45">
        <v>0.76</v>
      </c>
      <c r="O68" s="46">
        <v>1.2500000000000001E-2</v>
      </c>
      <c r="P68" s="47">
        <v>5579144</v>
      </c>
      <c r="Q68" s="42">
        <v>6291.41</v>
      </c>
      <c r="R68" s="45">
        <v>0.24</v>
      </c>
      <c r="S68" s="45">
        <v>1</v>
      </c>
      <c r="T68" s="48">
        <v>292957.05</v>
      </c>
      <c r="U68" s="49">
        <v>272647495</v>
      </c>
      <c r="V68" s="50">
        <v>125862799</v>
      </c>
      <c r="W68" s="51">
        <v>14108697.15</v>
      </c>
      <c r="X68" s="51">
        <v>4669711.59</v>
      </c>
      <c r="Y68" s="51">
        <v>0</v>
      </c>
      <c r="Z68" s="51">
        <v>16166.71</v>
      </c>
      <c r="AA68" s="52">
        <v>8200</v>
      </c>
    </row>
    <row r="69" spans="1:27" x14ac:dyDescent="0.2">
      <c r="A69" s="38">
        <v>108051003</v>
      </c>
      <c r="B69" s="39" t="s">
        <v>164</v>
      </c>
      <c r="C69" s="39" t="s">
        <v>165</v>
      </c>
      <c r="D69" s="40">
        <v>57268</v>
      </c>
      <c r="E69" s="41">
        <v>6679</v>
      </c>
      <c r="F69" s="42">
        <v>15612840.75</v>
      </c>
      <c r="G69" s="2">
        <v>40.82</v>
      </c>
      <c r="H69" s="3">
        <v>0.83</v>
      </c>
      <c r="I69" s="43">
        <v>29897743.309999999</v>
      </c>
      <c r="J69" s="20">
        <v>1899.8209999999999</v>
      </c>
      <c r="K69" s="21">
        <v>283.65899999999999</v>
      </c>
      <c r="L69" s="42">
        <v>13692.7</v>
      </c>
      <c r="M69" s="44">
        <v>1.1181000000000001</v>
      </c>
      <c r="N69" s="45">
        <v>0.83</v>
      </c>
      <c r="O69" s="46">
        <v>0.01</v>
      </c>
      <c r="P69" s="47">
        <v>21884053</v>
      </c>
      <c r="Q69" s="42">
        <v>10022.56</v>
      </c>
      <c r="R69" s="45">
        <v>0</v>
      </c>
      <c r="S69" s="45">
        <v>0.83</v>
      </c>
      <c r="T69" s="48">
        <v>652182.96</v>
      </c>
      <c r="U69" s="49">
        <v>1206541033</v>
      </c>
      <c r="V69" s="50">
        <v>356605597</v>
      </c>
      <c r="W69" s="51">
        <v>30142082.379999999</v>
      </c>
      <c r="X69" s="51">
        <v>14788356.720000001</v>
      </c>
      <c r="Y69" s="51">
        <v>0</v>
      </c>
      <c r="Z69" s="51">
        <v>172301.07</v>
      </c>
      <c r="AA69" s="52">
        <v>244339.07</v>
      </c>
    </row>
    <row r="70" spans="1:27" x14ac:dyDescent="0.2">
      <c r="A70" s="38">
        <v>108051503</v>
      </c>
      <c r="B70" s="39" t="s">
        <v>166</v>
      </c>
      <c r="C70" s="39" t="s">
        <v>165</v>
      </c>
      <c r="D70" s="40">
        <v>53339</v>
      </c>
      <c r="E70" s="41">
        <v>4195</v>
      </c>
      <c r="F70" s="42">
        <v>7157702.7599999998</v>
      </c>
      <c r="G70" s="2">
        <v>31.99</v>
      </c>
      <c r="H70" s="3">
        <v>0.65</v>
      </c>
      <c r="I70" s="43">
        <v>20472660.82</v>
      </c>
      <c r="J70" s="20">
        <v>1279.662</v>
      </c>
      <c r="K70" s="21">
        <v>341.37200000000001</v>
      </c>
      <c r="L70" s="42">
        <v>12629.38</v>
      </c>
      <c r="M70" s="44">
        <v>1.2121999999999999</v>
      </c>
      <c r="N70" s="45">
        <v>0.65</v>
      </c>
      <c r="O70" s="46">
        <v>8.3000000000000001E-3</v>
      </c>
      <c r="P70" s="47">
        <v>12007532</v>
      </c>
      <c r="Q70" s="42">
        <v>7407.33</v>
      </c>
      <c r="R70" s="45">
        <v>0.1</v>
      </c>
      <c r="S70" s="45">
        <v>0.75</v>
      </c>
      <c r="T70" s="48">
        <v>452413.42</v>
      </c>
      <c r="U70" s="49">
        <v>655420164</v>
      </c>
      <c r="V70" s="50">
        <v>202260728</v>
      </c>
      <c r="W70" s="51">
        <v>20594789.890000001</v>
      </c>
      <c r="X70" s="51">
        <v>6574199.6600000001</v>
      </c>
      <c r="Y70" s="51">
        <v>5424.84</v>
      </c>
      <c r="Z70" s="51">
        <v>125664.84</v>
      </c>
      <c r="AA70" s="52">
        <v>122129.07</v>
      </c>
    </row>
    <row r="71" spans="1:27" x14ac:dyDescent="0.2">
      <c r="A71" s="38">
        <v>108053003</v>
      </c>
      <c r="B71" s="39" t="s">
        <v>167</v>
      </c>
      <c r="C71" s="39" t="s">
        <v>165</v>
      </c>
      <c r="D71" s="40">
        <v>48504</v>
      </c>
      <c r="E71" s="41">
        <v>4002</v>
      </c>
      <c r="F71" s="42">
        <v>9157344.6199999992</v>
      </c>
      <c r="G71" s="2">
        <v>47.18</v>
      </c>
      <c r="H71" s="3">
        <v>0.97</v>
      </c>
      <c r="I71" s="43">
        <v>19483367.870000001</v>
      </c>
      <c r="J71" s="20">
        <v>1210.6469999999999</v>
      </c>
      <c r="K71" s="21">
        <v>337.80500000000001</v>
      </c>
      <c r="L71" s="42">
        <v>12582.48</v>
      </c>
      <c r="M71" s="44">
        <v>1.2166999999999999</v>
      </c>
      <c r="N71" s="45">
        <v>0.97</v>
      </c>
      <c r="O71" s="46">
        <v>1.1599999999999999E-2</v>
      </c>
      <c r="P71" s="47">
        <v>11082226</v>
      </c>
      <c r="Q71" s="42">
        <v>7156.97</v>
      </c>
      <c r="R71" s="45">
        <v>0.13</v>
      </c>
      <c r="S71" s="45">
        <v>1.1000000000000001</v>
      </c>
      <c r="T71" s="48">
        <v>587841.18000000005</v>
      </c>
      <c r="U71" s="49">
        <v>612872527</v>
      </c>
      <c r="V71" s="50">
        <v>178715073</v>
      </c>
      <c r="W71" s="51">
        <v>19762528.32</v>
      </c>
      <c r="X71" s="51">
        <v>8555529.6799999997</v>
      </c>
      <c r="Y71" s="51">
        <v>0</v>
      </c>
      <c r="Z71" s="51">
        <v>13973.76</v>
      </c>
      <c r="AA71" s="52">
        <v>279160.45</v>
      </c>
    </row>
    <row r="72" spans="1:27" x14ac:dyDescent="0.2">
      <c r="A72" s="38">
        <v>108056004</v>
      </c>
      <c r="B72" s="39" t="s">
        <v>168</v>
      </c>
      <c r="C72" s="39" t="s">
        <v>165</v>
      </c>
      <c r="D72" s="40">
        <v>61765</v>
      </c>
      <c r="E72" s="41">
        <v>2318</v>
      </c>
      <c r="F72" s="42">
        <v>4511574.54</v>
      </c>
      <c r="G72" s="2">
        <v>31.51</v>
      </c>
      <c r="H72" s="3">
        <v>0.64</v>
      </c>
      <c r="I72" s="43">
        <v>13402588.210000001</v>
      </c>
      <c r="J72" s="20">
        <v>863.20600000000002</v>
      </c>
      <c r="K72" s="21">
        <v>219.83799999999999</v>
      </c>
      <c r="L72" s="42">
        <v>12374.92</v>
      </c>
      <c r="M72" s="44">
        <v>1.2371000000000001</v>
      </c>
      <c r="N72" s="45">
        <v>0.64</v>
      </c>
      <c r="O72" s="46">
        <v>8.3000000000000001E-3</v>
      </c>
      <c r="P72" s="47">
        <v>7595309</v>
      </c>
      <c r="Q72" s="42">
        <v>7012.93</v>
      </c>
      <c r="R72" s="45">
        <v>0.15</v>
      </c>
      <c r="S72" s="45">
        <v>0.79</v>
      </c>
      <c r="T72" s="48">
        <v>324207.07</v>
      </c>
      <c r="U72" s="49">
        <v>400364605</v>
      </c>
      <c r="V72" s="50">
        <v>142157477</v>
      </c>
      <c r="W72" s="51">
        <v>13402588.210000001</v>
      </c>
      <c r="X72" s="51">
        <v>4177989.88</v>
      </c>
      <c r="Y72" s="51">
        <v>0</v>
      </c>
      <c r="Z72" s="51">
        <v>9377.59</v>
      </c>
      <c r="AA72" s="52">
        <v>0</v>
      </c>
    </row>
    <row r="73" spans="1:27" x14ac:dyDescent="0.2">
      <c r="A73" s="38">
        <v>108058003</v>
      </c>
      <c r="B73" s="39" t="s">
        <v>169</v>
      </c>
      <c r="C73" s="39" t="s">
        <v>165</v>
      </c>
      <c r="D73" s="40">
        <v>52550</v>
      </c>
      <c r="E73" s="41">
        <v>2640</v>
      </c>
      <c r="F73" s="42">
        <v>5442351.7599999998</v>
      </c>
      <c r="G73" s="2">
        <v>39.229999999999997</v>
      </c>
      <c r="H73" s="3">
        <v>0.8</v>
      </c>
      <c r="I73" s="43">
        <v>16795427.640000001</v>
      </c>
      <c r="J73" s="20">
        <v>957.62400000000002</v>
      </c>
      <c r="K73" s="21">
        <v>249.18799999999999</v>
      </c>
      <c r="L73" s="42">
        <v>13917.19</v>
      </c>
      <c r="M73" s="44">
        <v>1.1000000000000001</v>
      </c>
      <c r="N73" s="45">
        <v>0.8</v>
      </c>
      <c r="O73" s="46">
        <v>1.06E-2</v>
      </c>
      <c r="P73" s="47">
        <v>7161582</v>
      </c>
      <c r="Q73" s="42">
        <v>5934.3</v>
      </c>
      <c r="R73" s="45">
        <v>0.28000000000000003</v>
      </c>
      <c r="S73" s="45">
        <v>1.08</v>
      </c>
      <c r="T73" s="48">
        <v>340087.08</v>
      </c>
      <c r="U73" s="49">
        <v>396797560</v>
      </c>
      <c r="V73" s="50">
        <v>114744036</v>
      </c>
      <c r="W73" s="51">
        <v>16795827.640000001</v>
      </c>
      <c r="X73" s="51">
        <v>5102264.68</v>
      </c>
      <c r="Y73" s="51">
        <v>0</v>
      </c>
      <c r="Z73" s="51">
        <v>0</v>
      </c>
      <c r="AA73" s="52">
        <v>400</v>
      </c>
    </row>
    <row r="74" spans="1:27" x14ac:dyDescent="0.2">
      <c r="A74" s="38">
        <v>114060503</v>
      </c>
      <c r="B74" s="39" t="s">
        <v>300</v>
      </c>
      <c r="C74" s="39" t="s">
        <v>301</v>
      </c>
      <c r="D74" s="40">
        <v>58056</v>
      </c>
      <c r="E74" s="41">
        <v>3204</v>
      </c>
      <c r="F74" s="42">
        <v>12391055.430000002</v>
      </c>
      <c r="G74" s="2">
        <v>66.61</v>
      </c>
      <c r="H74" s="3">
        <v>1.36</v>
      </c>
      <c r="I74" s="43">
        <v>19120820.690000001</v>
      </c>
      <c r="J74" s="20">
        <v>1166.252</v>
      </c>
      <c r="K74" s="21">
        <v>250.06</v>
      </c>
      <c r="L74" s="42">
        <v>13500.43</v>
      </c>
      <c r="M74" s="44">
        <v>1.1339999999999999</v>
      </c>
      <c r="N74" s="45">
        <v>1.36</v>
      </c>
      <c r="O74" s="46">
        <v>2.4400000000000002E-2</v>
      </c>
      <c r="P74" s="47">
        <v>7096677</v>
      </c>
      <c r="Q74" s="42">
        <v>5010.67</v>
      </c>
      <c r="R74" s="45">
        <v>0.39</v>
      </c>
      <c r="S74" s="45">
        <v>1.75</v>
      </c>
      <c r="T74" s="48">
        <v>455600.39</v>
      </c>
      <c r="U74" s="49">
        <v>342131879</v>
      </c>
      <c r="V74" s="50">
        <v>164773602</v>
      </c>
      <c r="W74" s="51">
        <v>19136940.969999999</v>
      </c>
      <c r="X74" s="51">
        <v>11895404.390000001</v>
      </c>
      <c r="Y74" s="51">
        <v>0</v>
      </c>
      <c r="Z74" s="51">
        <v>40050.65</v>
      </c>
      <c r="AA74" s="52">
        <v>16120.28</v>
      </c>
    </row>
    <row r="75" spans="1:27" x14ac:dyDescent="0.2">
      <c r="A75" s="38">
        <v>114060753</v>
      </c>
      <c r="B75" s="39" t="s">
        <v>302</v>
      </c>
      <c r="C75" s="39" t="s">
        <v>301</v>
      </c>
      <c r="D75" s="40">
        <v>87791</v>
      </c>
      <c r="E75" s="41">
        <v>19142</v>
      </c>
      <c r="F75" s="42">
        <v>92372358.829999998</v>
      </c>
      <c r="G75" s="2">
        <v>54.97</v>
      </c>
      <c r="H75" s="3">
        <v>1.1200000000000001</v>
      </c>
      <c r="I75" s="43">
        <v>113915729.34999999</v>
      </c>
      <c r="J75" s="20">
        <v>6766.3710000000001</v>
      </c>
      <c r="K75" s="21">
        <v>544.82000000000005</v>
      </c>
      <c r="L75" s="42">
        <v>15581.01</v>
      </c>
      <c r="M75" s="44">
        <v>0.98260000000000003</v>
      </c>
      <c r="N75" s="45">
        <v>1.1000000000000001</v>
      </c>
      <c r="O75" s="46">
        <v>1.5699999999999999E-2</v>
      </c>
      <c r="P75" s="47">
        <v>82149813</v>
      </c>
      <c r="Q75" s="42">
        <v>11236.17</v>
      </c>
      <c r="R75" s="45">
        <v>0</v>
      </c>
      <c r="S75" s="45">
        <v>1.1000000000000001</v>
      </c>
      <c r="T75" s="48">
        <v>1730007.49</v>
      </c>
      <c r="U75" s="49">
        <v>4081117991</v>
      </c>
      <c r="V75" s="50">
        <v>1786725815</v>
      </c>
      <c r="W75" s="51">
        <v>113935952.84</v>
      </c>
      <c r="X75" s="51">
        <v>90479705.689999998</v>
      </c>
      <c r="Y75" s="51">
        <v>0</v>
      </c>
      <c r="Z75" s="51">
        <v>162645.65</v>
      </c>
      <c r="AA75" s="52">
        <v>20223.490000000002</v>
      </c>
    </row>
    <row r="76" spans="1:27" x14ac:dyDescent="0.2">
      <c r="A76" s="38">
        <v>114060853</v>
      </c>
      <c r="B76" s="39" t="s">
        <v>303</v>
      </c>
      <c r="C76" s="39" t="s">
        <v>301</v>
      </c>
      <c r="D76" s="40">
        <v>76776</v>
      </c>
      <c r="E76" s="41">
        <v>5061</v>
      </c>
      <c r="F76" s="42">
        <v>22857727.690000001</v>
      </c>
      <c r="G76" s="2">
        <v>58.83</v>
      </c>
      <c r="H76" s="3">
        <v>1.2</v>
      </c>
      <c r="I76" s="43">
        <v>31385365.52</v>
      </c>
      <c r="J76" s="20">
        <v>1349.4960000000001</v>
      </c>
      <c r="K76" s="21">
        <v>150.52799999999999</v>
      </c>
      <c r="L76" s="42">
        <v>20923.240000000002</v>
      </c>
      <c r="M76" s="44">
        <v>0.73170000000000002</v>
      </c>
      <c r="N76" s="45">
        <v>0.88</v>
      </c>
      <c r="O76" s="46">
        <v>1.8100000000000002E-2</v>
      </c>
      <c r="P76" s="47">
        <v>17631543</v>
      </c>
      <c r="Q76" s="42">
        <v>11754.17</v>
      </c>
      <c r="R76" s="45">
        <v>0</v>
      </c>
      <c r="S76" s="45">
        <v>0.88</v>
      </c>
      <c r="T76" s="48">
        <v>787942.03</v>
      </c>
      <c r="U76" s="49">
        <v>901223549</v>
      </c>
      <c r="V76" s="50">
        <v>358172397</v>
      </c>
      <c r="W76" s="51">
        <v>31385365.52</v>
      </c>
      <c r="X76" s="51">
        <v>22066812.75</v>
      </c>
      <c r="Y76" s="51">
        <v>0</v>
      </c>
      <c r="Z76" s="51">
        <v>2972.91</v>
      </c>
      <c r="AA76" s="52">
        <v>0</v>
      </c>
    </row>
    <row r="77" spans="1:27" x14ac:dyDescent="0.2">
      <c r="A77" s="38">
        <v>114061103</v>
      </c>
      <c r="B77" s="39" t="s">
        <v>304</v>
      </c>
      <c r="C77" s="39" t="s">
        <v>301</v>
      </c>
      <c r="D77" s="40">
        <v>75548</v>
      </c>
      <c r="E77" s="41">
        <v>7599</v>
      </c>
      <c r="F77" s="42">
        <v>36048349.840000004</v>
      </c>
      <c r="G77" s="2">
        <v>62.79</v>
      </c>
      <c r="H77" s="3">
        <v>1.28</v>
      </c>
      <c r="I77" s="43">
        <v>48618553.229999997</v>
      </c>
      <c r="J77" s="20">
        <v>2503.59</v>
      </c>
      <c r="K77" s="21">
        <v>233.50899999999999</v>
      </c>
      <c r="L77" s="42">
        <v>17762.8</v>
      </c>
      <c r="M77" s="44">
        <v>0.8619</v>
      </c>
      <c r="N77" s="45">
        <v>1.1000000000000001</v>
      </c>
      <c r="O77" s="46">
        <v>1.84E-2</v>
      </c>
      <c r="P77" s="47">
        <v>27451298</v>
      </c>
      <c r="Q77" s="42">
        <v>10029.34</v>
      </c>
      <c r="R77" s="45">
        <v>0</v>
      </c>
      <c r="S77" s="45">
        <v>1.1000000000000001</v>
      </c>
      <c r="T77" s="48">
        <v>1018143.64</v>
      </c>
      <c r="U77" s="49">
        <v>1414324513</v>
      </c>
      <c r="V77" s="50">
        <v>546482458</v>
      </c>
      <c r="W77" s="51">
        <v>49537138.649999999</v>
      </c>
      <c r="X77" s="51">
        <v>34954547.57</v>
      </c>
      <c r="Y77" s="51">
        <v>0</v>
      </c>
      <c r="Z77" s="51">
        <v>75658.63</v>
      </c>
      <c r="AA77" s="52">
        <v>918585.42</v>
      </c>
    </row>
    <row r="78" spans="1:27" x14ac:dyDescent="0.2">
      <c r="A78" s="38">
        <v>114061503</v>
      </c>
      <c r="B78" s="39" t="s">
        <v>305</v>
      </c>
      <c r="C78" s="39" t="s">
        <v>301</v>
      </c>
      <c r="D78" s="40">
        <v>96786</v>
      </c>
      <c r="E78" s="41">
        <v>8230</v>
      </c>
      <c r="F78" s="42">
        <v>41240652.390000001</v>
      </c>
      <c r="G78" s="2">
        <v>51.77</v>
      </c>
      <c r="H78" s="3">
        <v>1.06</v>
      </c>
      <c r="I78" s="43">
        <v>55769451.020000003</v>
      </c>
      <c r="J78" s="20">
        <v>3183.759</v>
      </c>
      <c r="K78" s="21">
        <v>314.49700000000001</v>
      </c>
      <c r="L78" s="42">
        <v>15942.07</v>
      </c>
      <c r="M78" s="44">
        <v>0.96030000000000004</v>
      </c>
      <c r="N78" s="45">
        <v>1.02</v>
      </c>
      <c r="O78" s="46">
        <v>1.7999999999999999E-2</v>
      </c>
      <c r="P78" s="47">
        <v>32140047</v>
      </c>
      <c r="Q78" s="42">
        <v>9187.4500000000007</v>
      </c>
      <c r="R78" s="45">
        <v>0</v>
      </c>
      <c r="S78" s="45">
        <v>1.02</v>
      </c>
      <c r="T78" s="48">
        <v>1198340.3899999999</v>
      </c>
      <c r="U78" s="49">
        <v>1563048205</v>
      </c>
      <c r="V78" s="50">
        <v>732669441</v>
      </c>
      <c r="W78" s="51">
        <v>55788427.899999999</v>
      </c>
      <c r="X78" s="51">
        <v>40018630.600000001</v>
      </c>
      <c r="Y78" s="51">
        <v>0</v>
      </c>
      <c r="Z78" s="51">
        <v>23681.4</v>
      </c>
      <c r="AA78" s="52">
        <v>18976.88</v>
      </c>
    </row>
    <row r="79" spans="1:27" x14ac:dyDescent="0.2">
      <c r="A79" s="38">
        <v>114062003</v>
      </c>
      <c r="B79" s="39" t="s">
        <v>306</v>
      </c>
      <c r="C79" s="39" t="s">
        <v>301</v>
      </c>
      <c r="D79" s="40">
        <v>85548</v>
      </c>
      <c r="E79" s="41">
        <v>10243</v>
      </c>
      <c r="F79" s="42">
        <v>55234017.850000001</v>
      </c>
      <c r="G79" s="2">
        <v>63.03</v>
      </c>
      <c r="H79" s="3">
        <v>1.29</v>
      </c>
      <c r="I79" s="43">
        <v>73150909.879999995</v>
      </c>
      <c r="J79" s="20">
        <v>3999.873</v>
      </c>
      <c r="K79" s="21">
        <v>416.76600000000002</v>
      </c>
      <c r="L79" s="42">
        <v>16562.57</v>
      </c>
      <c r="M79" s="44">
        <v>0.92430000000000001</v>
      </c>
      <c r="N79" s="45">
        <v>1.19</v>
      </c>
      <c r="O79" s="46">
        <v>2.0199999999999999E-2</v>
      </c>
      <c r="P79" s="47">
        <v>38356183</v>
      </c>
      <c r="Q79" s="42">
        <v>8684.4699999999993</v>
      </c>
      <c r="R79" s="45">
        <v>0</v>
      </c>
      <c r="S79" s="45">
        <v>1.19</v>
      </c>
      <c r="T79" s="48">
        <v>1353329.23</v>
      </c>
      <c r="U79" s="49">
        <v>1865262141</v>
      </c>
      <c r="V79" s="50">
        <v>874465227</v>
      </c>
      <c r="W79" s="51">
        <v>73153729.879999995</v>
      </c>
      <c r="X79" s="51">
        <v>53858130.740000002</v>
      </c>
      <c r="Y79" s="51">
        <v>0</v>
      </c>
      <c r="Z79" s="51">
        <v>22557.88</v>
      </c>
      <c r="AA79" s="52">
        <v>2820</v>
      </c>
    </row>
    <row r="80" spans="1:27" x14ac:dyDescent="0.2">
      <c r="A80" s="38">
        <v>114062503</v>
      </c>
      <c r="B80" s="39" t="s">
        <v>307</v>
      </c>
      <c r="C80" s="39" t="s">
        <v>301</v>
      </c>
      <c r="D80" s="40">
        <v>84882</v>
      </c>
      <c r="E80" s="41">
        <v>6833</v>
      </c>
      <c r="F80" s="42">
        <v>32075303.220000003</v>
      </c>
      <c r="G80" s="2">
        <v>55.3</v>
      </c>
      <c r="H80" s="3">
        <v>1.1299999999999999</v>
      </c>
      <c r="I80" s="43">
        <v>45379843.159999996</v>
      </c>
      <c r="J80" s="20">
        <v>2350.239</v>
      </c>
      <c r="K80" s="21">
        <v>155.94499999999999</v>
      </c>
      <c r="L80" s="42">
        <v>18107.150000000001</v>
      </c>
      <c r="M80" s="44">
        <v>0.84550000000000003</v>
      </c>
      <c r="N80" s="45">
        <v>0.96</v>
      </c>
      <c r="O80" s="46">
        <v>1.8200000000000001E-2</v>
      </c>
      <c r="P80" s="47">
        <v>24631033</v>
      </c>
      <c r="Q80" s="42">
        <v>9828.1</v>
      </c>
      <c r="R80" s="45">
        <v>0</v>
      </c>
      <c r="S80" s="45">
        <v>0.96</v>
      </c>
      <c r="T80" s="48">
        <v>1123817.1599999999</v>
      </c>
      <c r="U80" s="49">
        <v>1209771463</v>
      </c>
      <c r="V80" s="50">
        <v>549588044</v>
      </c>
      <c r="W80" s="51">
        <v>45403046.810000002</v>
      </c>
      <c r="X80" s="51">
        <v>30919499.010000002</v>
      </c>
      <c r="Y80" s="51">
        <v>0</v>
      </c>
      <c r="Z80" s="51">
        <v>31987.05</v>
      </c>
      <c r="AA80" s="52">
        <v>23203.65</v>
      </c>
    </row>
    <row r="81" spans="1:27" x14ac:dyDescent="0.2">
      <c r="A81" s="38">
        <v>114063003</v>
      </c>
      <c r="B81" s="39" t="s">
        <v>308</v>
      </c>
      <c r="C81" s="39" t="s">
        <v>301</v>
      </c>
      <c r="D81" s="40">
        <v>79465</v>
      </c>
      <c r="E81" s="41">
        <v>12597</v>
      </c>
      <c r="F81" s="42">
        <v>52863175.259999998</v>
      </c>
      <c r="G81" s="2">
        <v>52.81</v>
      </c>
      <c r="H81" s="3">
        <v>1.08</v>
      </c>
      <c r="I81" s="43">
        <v>67642875.700000003</v>
      </c>
      <c r="J81" s="20">
        <v>4233.5450000000001</v>
      </c>
      <c r="K81" s="21">
        <v>421.00700000000001</v>
      </c>
      <c r="L81" s="42">
        <v>14532.63</v>
      </c>
      <c r="M81" s="44">
        <v>1.0533999999999999</v>
      </c>
      <c r="N81" s="45">
        <v>1.08</v>
      </c>
      <c r="O81" s="46">
        <v>1.6400000000000001E-2</v>
      </c>
      <c r="P81" s="47">
        <v>45156645</v>
      </c>
      <c r="Q81" s="42">
        <v>9701.61</v>
      </c>
      <c r="R81" s="45">
        <v>0</v>
      </c>
      <c r="S81" s="45">
        <v>1.08</v>
      </c>
      <c r="T81" s="48">
        <v>865272.24</v>
      </c>
      <c r="U81" s="49">
        <v>2142987307</v>
      </c>
      <c r="V81" s="50">
        <v>1082487334</v>
      </c>
      <c r="W81" s="51">
        <v>67872151.530000001</v>
      </c>
      <c r="X81" s="51">
        <v>51985840.619999997</v>
      </c>
      <c r="Y81" s="51">
        <v>0</v>
      </c>
      <c r="Z81" s="51">
        <v>12062.4</v>
      </c>
      <c r="AA81" s="52">
        <v>229275.83</v>
      </c>
    </row>
    <row r="82" spans="1:27" x14ac:dyDescent="0.2">
      <c r="A82" s="38">
        <v>114063503</v>
      </c>
      <c r="B82" s="39" t="s">
        <v>309</v>
      </c>
      <c r="C82" s="39" t="s">
        <v>301</v>
      </c>
      <c r="D82" s="40">
        <v>67890</v>
      </c>
      <c r="E82" s="41">
        <v>7265</v>
      </c>
      <c r="F82" s="42">
        <v>29826135.699999999</v>
      </c>
      <c r="G82" s="2">
        <v>60.47</v>
      </c>
      <c r="H82" s="3">
        <v>1.24</v>
      </c>
      <c r="I82" s="43">
        <v>40833387.960000001</v>
      </c>
      <c r="J82" s="20">
        <v>2152.7260000000001</v>
      </c>
      <c r="K82" s="21">
        <v>224.322</v>
      </c>
      <c r="L82" s="42">
        <v>17178.189999999999</v>
      </c>
      <c r="M82" s="44">
        <v>0.89119999999999999</v>
      </c>
      <c r="N82" s="45">
        <v>1.1100000000000001</v>
      </c>
      <c r="O82" s="46">
        <v>1.43E-2</v>
      </c>
      <c r="P82" s="47">
        <v>29252730</v>
      </c>
      <c r="Q82" s="42">
        <v>12306.33</v>
      </c>
      <c r="R82" s="45">
        <v>0</v>
      </c>
      <c r="S82" s="45">
        <v>1.1100000000000001</v>
      </c>
      <c r="T82" s="48">
        <v>827805.27</v>
      </c>
      <c r="U82" s="49">
        <v>1612319049</v>
      </c>
      <c r="V82" s="50">
        <v>477161666</v>
      </c>
      <c r="W82" s="51">
        <v>40863145.210000001</v>
      </c>
      <c r="X82" s="51">
        <v>28985646.23</v>
      </c>
      <c r="Y82" s="51">
        <v>0</v>
      </c>
      <c r="Z82" s="51">
        <v>12684.2</v>
      </c>
      <c r="AA82" s="52">
        <v>29757.25</v>
      </c>
    </row>
    <row r="83" spans="1:27" x14ac:dyDescent="0.2">
      <c r="A83" s="38">
        <v>114064003</v>
      </c>
      <c r="B83" s="39" t="s">
        <v>310</v>
      </c>
      <c r="C83" s="39" t="s">
        <v>301</v>
      </c>
      <c r="D83" s="40">
        <v>67528</v>
      </c>
      <c r="E83" s="41">
        <v>5754</v>
      </c>
      <c r="F83" s="42">
        <v>24477263.449999999</v>
      </c>
      <c r="G83" s="2">
        <v>63</v>
      </c>
      <c r="H83" s="3">
        <v>1.29</v>
      </c>
      <c r="I83" s="43">
        <v>32491336.25</v>
      </c>
      <c r="J83" s="20">
        <v>1448.154</v>
      </c>
      <c r="K83" s="21">
        <v>224.428</v>
      </c>
      <c r="L83" s="42">
        <v>19425.86</v>
      </c>
      <c r="M83" s="44">
        <v>0.78810000000000002</v>
      </c>
      <c r="N83" s="45">
        <v>1.02</v>
      </c>
      <c r="O83" s="46">
        <v>1.6299999999999999E-2</v>
      </c>
      <c r="P83" s="47">
        <v>20994480</v>
      </c>
      <c r="Q83" s="42">
        <v>12552.14</v>
      </c>
      <c r="R83" s="45">
        <v>0</v>
      </c>
      <c r="S83" s="45">
        <v>1.02</v>
      </c>
      <c r="T83" s="48">
        <v>610598.01</v>
      </c>
      <c r="U83" s="49">
        <v>1103344439</v>
      </c>
      <c r="V83" s="50">
        <v>396261293</v>
      </c>
      <c r="W83" s="51">
        <v>32533544.989999998</v>
      </c>
      <c r="X83" s="51">
        <v>23781382.739999998</v>
      </c>
      <c r="Y83" s="51">
        <v>0</v>
      </c>
      <c r="Z83" s="51">
        <v>85282.7</v>
      </c>
      <c r="AA83" s="52">
        <v>42208.74</v>
      </c>
    </row>
    <row r="84" spans="1:27" x14ac:dyDescent="0.2">
      <c r="A84" s="38">
        <v>114065503</v>
      </c>
      <c r="B84" s="39" t="s">
        <v>311</v>
      </c>
      <c r="C84" s="39" t="s">
        <v>301</v>
      </c>
      <c r="D84" s="40">
        <v>69631</v>
      </c>
      <c r="E84" s="41">
        <v>9994</v>
      </c>
      <c r="F84" s="42">
        <v>45488699.189999998</v>
      </c>
      <c r="G84" s="2">
        <v>65.37</v>
      </c>
      <c r="H84" s="3">
        <v>1.34</v>
      </c>
      <c r="I84" s="43">
        <v>61606030.719999999</v>
      </c>
      <c r="J84" s="20">
        <v>4206.2430000000004</v>
      </c>
      <c r="K84" s="21">
        <v>650.63900000000001</v>
      </c>
      <c r="L84" s="42">
        <v>12684.28</v>
      </c>
      <c r="M84" s="44">
        <v>1.2069000000000001</v>
      </c>
      <c r="N84" s="45">
        <v>1.34</v>
      </c>
      <c r="O84" s="46">
        <v>1.9699999999999999E-2</v>
      </c>
      <c r="P84" s="47">
        <v>32284044</v>
      </c>
      <c r="Q84" s="42">
        <v>6647.07</v>
      </c>
      <c r="R84" s="45">
        <v>0.2</v>
      </c>
      <c r="S84" s="45">
        <v>1.54</v>
      </c>
      <c r="T84" s="48">
        <v>1200625.6000000001</v>
      </c>
      <c r="U84" s="49">
        <v>1705615370</v>
      </c>
      <c r="V84" s="50">
        <v>600387781</v>
      </c>
      <c r="W84" s="51">
        <v>61609070.840000004</v>
      </c>
      <c r="X84" s="51">
        <v>44252391.219999999</v>
      </c>
      <c r="Y84" s="51">
        <v>0</v>
      </c>
      <c r="Z84" s="51">
        <v>35682.370000000003</v>
      </c>
      <c r="AA84" s="52">
        <v>3040.12</v>
      </c>
    </row>
    <row r="85" spans="1:27" x14ac:dyDescent="0.2">
      <c r="A85" s="38">
        <v>114066503</v>
      </c>
      <c r="B85" s="39" t="s">
        <v>312</v>
      </c>
      <c r="C85" s="39" t="s">
        <v>301</v>
      </c>
      <c r="D85" s="40">
        <v>89076</v>
      </c>
      <c r="E85" s="41">
        <v>5400</v>
      </c>
      <c r="F85" s="42">
        <v>24572033.98</v>
      </c>
      <c r="G85" s="2">
        <v>51.08</v>
      </c>
      <c r="H85" s="3">
        <v>1.04</v>
      </c>
      <c r="I85" s="43">
        <v>34424518.609999999</v>
      </c>
      <c r="J85" s="20">
        <v>1508.6890000000001</v>
      </c>
      <c r="K85" s="21">
        <v>73.253</v>
      </c>
      <c r="L85" s="42">
        <v>21760.92</v>
      </c>
      <c r="M85" s="44">
        <v>0.70350000000000001</v>
      </c>
      <c r="N85" s="45">
        <v>0.73</v>
      </c>
      <c r="O85" s="46">
        <v>1.6199999999999999E-2</v>
      </c>
      <c r="P85" s="47">
        <v>21178377</v>
      </c>
      <c r="Q85" s="42">
        <v>13387.58</v>
      </c>
      <c r="R85" s="45">
        <v>0</v>
      </c>
      <c r="S85" s="45">
        <v>0.73</v>
      </c>
      <c r="T85" s="48">
        <v>629276.1</v>
      </c>
      <c r="U85" s="49">
        <v>1080492952</v>
      </c>
      <c r="V85" s="50">
        <v>432248256</v>
      </c>
      <c r="W85" s="51">
        <v>34498903.799999997</v>
      </c>
      <c r="X85" s="51">
        <v>23749505.609999999</v>
      </c>
      <c r="Y85" s="51">
        <v>0</v>
      </c>
      <c r="Z85" s="51">
        <v>193252.27</v>
      </c>
      <c r="AA85" s="52">
        <v>74385.19</v>
      </c>
    </row>
    <row r="86" spans="1:27" x14ac:dyDescent="0.2">
      <c r="A86" s="38">
        <v>114067002</v>
      </c>
      <c r="B86" s="39" t="s">
        <v>313</v>
      </c>
      <c r="C86" s="39" t="s">
        <v>301</v>
      </c>
      <c r="D86" s="40">
        <v>38738</v>
      </c>
      <c r="E86" s="41">
        <v>32380</v>
      </c>
      <c r="F86" s="42">
        <v>49292847.880000003</v>
      </c>
      <c r="G86" s="2">
        <v>39.299999999999997</v>
      </c>
      <c r="H86" s="3">
        <v>0.8</v>
      </c>
      <c r="I86" s="43">
        <v>274482448.13</v>
      </c>
      <c r="J86" s="20">
        <v>18407.838</v>
      </c>
      <c r="K86" s="21">
        <v>11422.308000000001</v>
      </c>
      <c r="L86" s="42">
        <v>9201.51</v>
      </c>
      <c r="M86" s="44">
        <v>1.6637999999999999</v>
      </c>
      <c r="N86" s="45">
        <v>0.8</v>
      </c>
      <c r="O86" s="46">
        <v>1.7399999999999999E-2</v>
      </c>
      <c r="P86" s="47">
        <v>39660222</v>
      </c>
      <c r="Q86" s="42">
        <v>1329.53</v>
      </c>
      <c r="R86" s="45">
        <v>0.84</v>
      </c>
      <c r="S86" s="45">
        <v>1.64</v>
      </c>
      <c r="T86" s="48">
        <v>3682825.02</v>
      </c>
      <c r="U86" s="49">
        <v>1759835931</v>
      </c>
      <c r="V86" s="50">
        <v>1073037060</v>
      </c>
      <c r="W86" s="51">
        <v>274540812.10000002</v>
      </c>
      <c r="X86" s="51">
        <v>44916141.299999997</v>
      </c>
      <c r="Y86" s="51">
        <v>0</v>
      </c>
      <c r="Z86" s="51">
        <v>693881.56</v>
      </c>
      <c r="AA86" s="52">
        <v>58363.97</v>
      </c>
    </row>
    <row r="87" spans="1:27" x14ac:dyDescent="0.2">
      <c r="A87" s="38">
        <v>114067503</v>
      </c>
      <c r="B87" s="39" t="s">
        <v>314</v>
      </c>
      <c r="C87" s="39" t="s">
        <v>301</v>
      </c>
      <c r="D87" s="40">
        <v>86849</v>
      </c>
      <c r="E87" s="41">
        <v>5330</v>
      </c>
      <c r="F87" s="42">
        <v>31038932.329999998</v>
      </c>
      <c r="G87" s="2">
        <v>67.05</v>
      </c>
      <c r="H87" s="3">
        <v>1.37</v>
      </c>
      <c r="I87" s="43">
        <v>37407283.689999998</v>
      </c>
      <c r="J87" s="20">
        <v>2058.4870000000001</v>
      </c>
      <c r="K87" s="21">
        <v>137.32400000000001</v>
      </c>
      <c r="L87" s="42">
        <v>17035.75</v>
      </c>
      <c r="M87" s="44">
        <v>0.89859999999999995</v>
      </c>
      <c r="N87" s="45">
        <v>1.23</v>
      </c>
      <c r="O87" s="46">
        <v>1.67E-2</v>
      </c>
      <c r="P87" s="47">
        <v>25990577</v>
      </c>
      <c r="Q87" s="42">
        <v>11836.44</v>
      </c>
      <c r="R87" s="45">
        <v>0</v>
      </c>
      <c r="S87" s="45">
        <v>1.23</v>
      </c>
      <c r="T87" s="48">
        <v>591780.72</v>
      </c>
      <c r="U87" s="49">
        <v>1392631114</v>
      </c>
      <c r="V87" s="50">
        <v>463838682</v>
      </c>
      <c r="W87" s="51">
        <v>37709851.969999999</v>
      </c>
      <c r="X87" s="51">
        <v>30417090.75</v>
      </c>
      <c r="Y87" s="51">
        <v>0</v>
      </c>
      <c r="Z87" s="51">
        <v>30060.86</v>
      </c>
      <c r="AA87" s="52">
        <v>302568.28000000003</v>
      </c>
    </row>
    <row r="88" spans="1:27" x14ac:dyDescent="0.2">
      <c r="A88" s="38">
        <v>114068003</v>
      </c>
      <c r="B88" s="39" t="s">
        <v>315</v>
      </c>
      <c r="C88" s="39" t="s">
        <v>301</v>
      </c>
      <c r="D88" s="40">
        <v>79414</v>
      </c>
      <c r="E88" s="41">
        <v>4245</v>
      </c>
      <c r="F88" s="42">
        <v>25936860.100000001</v>
      </c>
      <c r="G88" s="2">
        <v>76.94</v>
      </c>
      <c r="H88" s="3">
        <v>1.57</v>
      </c>
      <c r="I88" s="43">
        <v>30297758.289999999</v>
      </c>
      <c r="J88" s="20">
        <v>1371.3820000000001</v>
      </c>
      <c r="K88" s="21">
        <v>200.02</v>
      </c>
      <c r="L88" s="42">
        <v>19280.72</v>
      </c>
      <c r="M88" s="44">
        <v>0.79400000000000004</v>
      </c>
      <c r="N88" s="45">
        <v>1.25</v>
      </c>
      <c r="O88" s="46">
        <v>1.5100000000000001E-2</v>
      </c>
      <c r="P88" s="47">
        <v>24018932</v>
      </c>
      <c r="Q88" s="42">
        <v>15285.03</v>
      </c>
      <c r="R88" s="45">
        <v>0</v>
      </c>
      <c r="S88" s="45">
        <v>1.25</v>
      </c>
      <c r="T88" s="48">
        <v>644933.80000000005</v>
      </c>
      <c r="U88" s="49">
        <v>1361387039</v>
      </c>
      <c r="V88" s="50">
        <v>354250968</v>
      </c>
      <c r="W88" s="51">
        <v>30344959.57</v>
      </c>
      <c r="X88" s="51">
        <v>25244589.5</v>
      </c>
      <c r="Y88" s="51">
        <v>0</v>
      </c>
      <c r="Z88" s="51">
        <v>47336.800000000003</v>
      </c>
      <c r="AA88" s="52">
        <v>47201.279999999999</v>
      </c>
    </row>
    <row r="89" spans="1:27" x14ac:dyDescent="0.2">
      <c r="A89" s="38">
        <v>114068103</v>
      </c>
      <c r="B89" s="39" t="s">
        <v>316</v>
      </c>
      <c r="C89" s="39" t="s">
        <v>301</v>
      </c>
      <c r="D89" s="40">
        <v>81046</v>
      </c>
      <c r="E89" s="41">
        <v>9389</v>
      </c>
      <c r="F89" s="42">
        <v>49013604.879999995</v>
      </c>
      <c r="G89" s="2">
        <v>64.41</v>
      </c>
      <c r="H89" s="3">
        <v>1.32</v>
      </c>
      <c r="I89" s="43">
        <v>61740866.229999997</v>
      </c>
      <c r="J89" s="20">
        <v>3241.3490000000002</v>
      </c>
      <c r="K89" s="21">
        <v>395.22399999999999</v>
      </c>
      <c r="L89" s="42">
        <v>16977.759999999998</v>
      </c>
      <c r="M89" s="44">
        <v>0.90169999999999995</v>
      </c>
      <c r="N89" s="45">
        <v>1.19</v>
      </c>
      <c r="O89" s="46">
        <v>1.66E-2</v>
      </c>
      <c r="P89" s="47">
        <v>41440590</v>
      </c>
      <c r="Q89" s="42">
        <v>11395.51</v>
      </c>
      <c r="R89" s="45">
        <v>0</v>
      </c>
      <c r="S89" s="45">
        <v>1.19</v>
      </c>
      <c r="T89" s="48">
        <v>1035044.48</v>
      </c>
      <c r="U89" s="49">
        <v>2155602725</v>
      </c>
      <c r="V89" s="50">
        <v>804439411</v>
      </c>
      <c r="W89" s="51">
        <v>62424454.219999999</v>
      </c>
      <c r="X89" s="51">
        <v>47939443.509999998</v>
      </c>
      <c r="Y89" s="51">
        <v>0</v>
      </c>
      <c r="Z89" s="51">
        <v>39116.89</v>
      </c>
      <c r="AA89" s="52">
        <v>683587.99</v>
      </c>
    </row>
    <row r="90" spans="1:27" x14ac:dyDescent="0.2">
      <c r="A90" s="38">
        <v>114069103</v>
      </c>
      <c r="B90" s="39" t="s">
        <v>317</v>
      </c>
      <c r="C90" s="39" t="s">
        <v>301</v>
      </c>
      <c r="D90" s="40">
        <v>83392</v>
      </c>
      <c r="E90" s="41">
        <v>15811</v>
      </c>
      <c r="F90" s="42">
        <v>86051115.180000007</v>
      </c>
      <c r="G90" s="2">
        <v>65.260000000000005</v>
      </c>
      <c r="H90" s="3">
        <v>1.33</v>
      </c>
      <c r="I90" s="43">
        <v>103933066.01000001</v>
      </c>
      <c r="J90" s="20">
        <v>6435.8329999999996</v>
      </c>
      <c r="K90" s="21">
        <v>808.09699999999998</v>
      </c>
      <c r="L90" s="42">
        <v>14347.61</v>
      </c>
      <c r="M90" s="44">
        <v>1.0669999999999999</v>
      </c>
      <c r="N90" s="45">
        <v>1.33</v>
      </c>
      <c r="O90" s="46">
        <v>1.6199999999999999E-2</v>
      </c>
      <c r="P90" s="47">
        <v>74327840</v>
      </c>
      <c r="Q90" s="42">
        <v>10260.709999999999</v>
      </c>
      <c r="R90" s="45">
        <v>0</v>
      </c>
      <c r="S90" s="45">
        <v>1.33</v>
      </c>
      <c r="T90" s="48">
        <v>1384690.18</v>
      </c>
      <c r="U90" s="49">
        <v>3842174452</v>
      </c>
      <c r="V90" s="50">
        <v>1466956976</v>
      </c>
      <c r="W90" s="51">
        <v>104380354.87</v>
      </c>
      <c r="X90" s="51">
        <v>84442343.150000006</v>
      </c>
      <c r="Y90" s="51">
        <v>71900.100000000006</v>
      </c>
      <c r="Z90" s="51">
        <v>152181.75</v>
      </c>
      <c r="AA90" s="52">
        <v>447288.86</v>
      </c>
    </row>
    <row r="91" spans="1:27" x14ac:dyDescent="0.2">
      <c r="A91" s="38">
        <v>114069353</v>
      </c>
      <c r="B91" s="39" t="s">
        <v>318</v>
      </c>
      <c r="C91" s="39" t="s">
        <v>301</v>
      </c>
      <c r="D91" s="40">
        <v>79000</v>
      </c>
      <c r="E91" s="41">
        <v>5530</v>
      </c>
      <c r="F91" s="42">
        <v>31639500.690000001</v>
      </c>
      <c r="G91" s="2">
        <v>72.42</v>
      </c>
      <c r="H91" s="3">
        <v>1.48</v>
      </c>
      <c r="I91" s="43">
        <v>36398228.700000003</v>
      </c>
      <c r="J91" s="20">
        <v>1829.067</v>
      </c>
      <c r="K91" s="21">
        <v>176.44800000000001</v>
      </c>
      <c r="L91" s="42">
        <v>18149.07</v>
      </c>
      <c r="M91" s="44">
        <v>0.84350000000000003</v>
      </c>
      <c r="N91" s="45">
        <v>1.25</v>
      </c>
      <c r="O91" s="46">
        <v>1.7100000000000001E-2</v>
      </c>
      <c r="P91" s="47">
        <v>25961440</v>
      </c>
      <c r="Q91" s="42">
        <v>12945.02</v>
      </c>
      <c r="R91" s="45">
        <v>0</v>
      </c>
      <c r="S91" s="45">
        <v>1.25</v>
      </c>
      <c r="T91" s="48">
        <v>489398.57</v>
      </c>
      <c r="U91" s="49">
        <v>1184663604</v>
      </c>
      <c r="V91" s="50">
        <v>669724980</v>
      </c>
      <c r="W91" s="51">
        <v>36398228.700000003</v>
      </c>
      <c r="X91" s="51">
        <v>31064719.140000001</v>
      </c>
      <c r="Y91" s="51">
        <v>0</v>
      </c>
      <c r="Z91" s="51">
        <v>85382.98</v>
      </c>
      <c r="AA91" s="52">
        <v>0</v>
      </c>
    </row>
    <row r="92" spans="1:27" x14ac:dyDescent="0.2">
      <c r="A92" s="38">
        <v>108070502</v>
      </c>
      <c r="B92" s="39" t="s">
        <v>170</v>
      </c>
      <c r="C92" s="39" t="s">
        <v>171</v>
      </c>
      <c r="D92" s="40">
        <v>49210</v>
      </c>
      <c r="E92" s="41">
        <v>23223</v>
      </c>
      <c r="F92" s="42">
        <v>30859338.329999998</v>
      </c>
      <c r="G92" s="2">
        <v>27</v>
      </c>
      <c r="H92" s="3">
        <v>0.55000000000000004</v>
      </c>
      <c r="I92" s="43">
        <v>111978910.22</v>
      </c>
      <c r="J92" s="20">
        <v>7507.12</v>
      </c>
      <c r="K92" s="21">
        <v>1640.231</v>
      </c>
      <c r="L92" s="42">
        <v>12241.68</v>
      </c>
      <c r="M92" s="44">
        <v>1.2505999999999999</v>
      </c>
      <c r="N92" s="45">
        <v>0.55000000000000004</v>
      </c>
      <c r="O92" s="46">
        <v>8.3999999999999995E-3</v>
      </c>
      <c r="P92" s="47">
        <v>51150434</v>
      </c>
      <c r="Q92" s="42">
        <v>5591.83</v>
      </c>
      <c r="R92" s="45">
        <v>0.32</v>
      </c>
      <c r="S92" s="45">
        <v>0.87</v>
      </c>
      <c r="T92" s="48">
        <v>1845382.07</v>
      </c>
      <c r="U92" s="49">
        <v>2561011674</v>
      </c>
      <c r="V92" s="50">
        <v>1092590743</v>
      </c>
      <c r="W92" s="51">
        <v>112009870.09</v>
      </c>
      <c r="X92" s="51">
        <v>28398191.109999999</v>
      </c>
      <c r="Y92" s="51">
        <v>0</v>
      </c>
      <c r="Z92" s="51">
        <v>615765.15</v>
      </c>
      <c r="AA92" s="52">
        <v>30959.87</v>
      </c>
    </row>
    <row r="93" spans="1:27" x14ac:dyDescent="0.2">
      <c r="A93" s="38">
        <v>108071003</v>
      </c>
      <c r="B93" s="39" t="s">
        <v>172</v>
      </c>
      <c r="C93" s="39" t="s">
        <v>171</v>
      </c>
      <c r="D93" s="40">
        <v>62633</v>
      </c>
      <c r="E93" s="41">
        <v>3497</v>
      </c>
      <c r="F93" s="42">
        <v>7087218.7200000007</v>
      </c>
      <c r="G93" s="2">
        <v>32.36</v>
      </c>
      <c r="H93" s="3">
        <v>0.66</v>
      </c>
      <c r="I93" s="43">
        <v>19111305.289999999</v>
      </c>
      <c r="J93" s="20">
        <v>1207.9580000000001</v>
      </c>
      <c r="K93" s="21">
        <v>160.148</v>
      </c>
      <c r="L93" s="42">
        <v>13969.17</v>
      </c>
      <c r="M93" s="44">
        <v>1.0959000000000001</v>
      </c>
      <c r="N93" s="45">
        <v>0.66</v>
      </c>
      <c r="O93" s="46">
        <v>0.01</v>
      </c>
      <c r="P93" s="47">
        <v>9952158</v>
      </c>
      <c r="Q93" s="42">
        <v>7274.41</v>
      </c>
      <c r="R93" s="45">
        <v>0.12</v>
      </c>
      <c r="S93" s="45">
        <v>0.78</v>
      </c>
      <c r="T93" s="48">
        <v>360232.67</v>
      </c>
      <c r="U93" s="49">
        <v>488332000</v>
      </c>
      <c r="V93" s="50">
        <v>222536401</v>
      </c>
      <c r="W93" s="51">
        <v>19133621.489999998</v>
      </c>
      <c r="X93" s="51">
        <v>6513069.6900000004</v>
      </c>
      <c r="Y93" s="51">
        <v>0</v>
      </c>
      <c r="Z93" s="51">
        <v>213916.36</v>
      </c>
      <c r="AA93" s="52">
        <v>22316.2</v>
      </c>
    </row>
    <row r="94" spans="1:27" x14ac:dyDescent="0.2">
      <c r="A94" s="38">
        <v>108071504</v>
      </c>
      <c r="B94" s="39" t="s">
        <v>173</v>
      </c>
      <c r="C94" s="39" t="s">
        <v>171</v>
      </c>
      <c r="D94" s="40">
        <v>53311</v>
      </c>
      <c r="E94" s="41">
        <v>2146</v>
      </c>
      <c r="F94" s="42">
        <v>3620140.5100000002</v>
      </c>
      <c r="G94" s="2">
        <v>31.64</v>
      </c>
      <c r="H94" s="3">
        <v>0.65</v>
      </c>
      <c r="I94" s="43">
        <v>13461944.800000001</v>
      </c>
      <c r="J94" s="20">
        <v>791.923</v>
      </c>
      <c r="K94" s="21">
        <v>226.50200000000001</v>
      </c>
      <c r="L94" s="42">
        <v>13218.4</v>
      </c>
      <c r="M94" s="44">
        <v>1.1581999999999999</v>
      </c>
      <c r="N94" s="45">
        <v>0.65</v>
      </c>
      <c r="O94" s="46">
        <v>9.2999999999999992E-3</v>
      </c>
      <c r="P94" s="47">
        <v>5428982</v>
      </c>
      <c r="Q94" s="42">
        <v>5330.76</v>
      </c>
      <c r="R94" s="45">
        <v>0.35</v>
      </c>
      <c r="S94" s="45">
        <v>1</v>
      </c>
      <c r="T94" s="48">
        <v>340845.58</v>
      </c>
      <c r="U94" s="49">
        <v>270512969</v>
      </c>
      <c r="V94" s="50">
        <v>117271491</v>
      </c>
      <c r="W94" s="51">
        <v>13461944.800000001</v>
      </c>
      <c r="X94" s="51">
        <v>3279294.93</v>
      </c>
      <c r="Y94" s="51">
        <v>0</v>
      </c>
      <c r="Z94" s="51">
        <v>0</v>
      </c>
      <c r="AA94" s="52">
        <v>0</v>
      </c>
    </row>
    <row r="95" spans="1:27" x14ac:dyDescent="0.2">
      <c r="A95" s="38">
        <v>108073503</v>
      </c>
      <c r="B95" s="39" t="s">
        <v>174</v>
      </c>
      <c r="C95" s="39" t="s">
        <v>171</v>
      </c>
      <c r="D95" s="40">
        <v>65388</v>
      </c>
      <c r="E95" s="41">
        <v>11417</v>
      </c>
      <c r="F95" s="42">
        <v>27656295.109999999</v>
      </c>
      <c r="G95" s="2">
        <v>37.049999999999997</v>
      </c>
      <c r="H95" s="3">
        <v>0.76</v>
      </c>
      <c r="I95" s="43">
        <v>48360114.740000002</v>
      </c>
      <c r="J95" s="20">
        <v>3254.9549999999999</v>
      </c>
      <c r="K95" s="21">
        <v>223.43</v>
      </c>
      <c r="L95" s="42">
        <v>13903.04</v>
      </c>
      <c r="M95" s="44">
        <v>1.1011</v>
      </c>
      <c r="N95" s="45">
        <v>0.76</v>
      </c>
      <c r="O95" s="46">
        <v>9.9000000000000008E-3</v>
      </c>
      <c r="P95" s="47">
        <v>39162828</v>
      </c>
      <c r="Q95" s="42">
        <v>11258.91</v>
      </c>
      <c r="R95" s="45">
        <v>0</v>
      </c>
      <c r="S95" s="45">
        <v>0.76</v>
      </c>
      <c r="T95" s="48">
        <v>568724.61</v>
      </c>
      <c r="U95" s="49">
        <v>1907376576</v>
      </c>
      <c r="V95" s="50">
        <v>889968313</v>
      </c>
      <c r="W95" s="51">
        <v>48745411.840000004</v>
      </c>
      <c r="X95" s="51">
        <v>27087570.5</v>
      </c>
      <c r="Y95" s="51">
        <v>0</v>
      </c>
      <c r="Z95" s="51">
        <v>0</v>
      </c>
      <c r="AA95" s="52">
        <v>385297.1</v>
      </c>
    </row>
    <row r="96" spans="1:27" x14ac:dyDescent="0.2">
      <c r="A96" s="38">
        <v>108077503</v>
      </c>
      <c r="B96" s="39" t="s">
        <v>175</v>
      </c>
      <c r="C96" s="39" t="s">
        <v>171</v>
      </c>
      <c r="D96" s="40">
        <v>60894</v>
      </c>
      <c r="E96" s="41">
        <v>5374</v>
      </c>
      <c r="F96" s="42">
        <v>12624624.210000001</v>
      </c>
      <c r="G96" s="2">
        <v>38.58</v>
      </c>
      <c r="H96" s="3">
        <v>0.79</v>
      </c>
      <c r="I96" s="43">
        <v>25606199.59</v>
      </c>
      <c r="J96" s="20">
        <v>1734.7180000000001</v>
      </c>
      <c r="K96" s="21">
        <v>189.36500000000001</v>
      </c>
      <c r="L96" s="42">
        <v>13308.26</v>
      </c>
      <c r="M96" s="44">
        <v>1.1504000000000001</v>
      </c>
      <c r="N96" s="45">
        <v>0.79</v>
      </c>
      <c r="O96" s="46">
        <v>1.12E-2</v>
      </c>
      <c r="P96" s="47">
        <v>15746246</v>
      </c>
      <c r="Q96" s="42">
        <v>8183.77</v>
      </c>
      <c r="R96" s="45">
        <v>0.01</v>
      </c>
      <c r="S96" s="45">
        <v>0.8</v>
      </c>
      <c r="T96" s="48">
        <v>381843.83</v>
      </c>
      <c r="U96" s="49">
        <v>830063468</v>
      </c>
      <c r="V96" s="50">
        <v>294668423</v>
      </c>
      <c r="W96" s="51">
        <v>25882438.59</v>
      </c>
      <c r="X96" s="51">
        <v>12184084.58</v>
      </c>
      <c r="Y96" s="51">
        <v>0</v>
      </c>
      <c r="Z96" s="51">
        <v>58695.8</v>
      </c>
      <c r="AA96" s="52">
        <v>276239</v>
      </c>
    </row>
    <row r="97" spans="1:27" x14ac:dyDescent="0.2">
      <c r="A97" s="38">
        <v>108078003</v>
      </c>
      <c r="B97" s="39" t="s">
        <v>176</v>
      </c>
      <c r="C97" s="39" t="s">
        <v>171</v>
      </c>
      <c r="D97" s="40">
        <v>56342</v>
      </c>
      <c r="E97" s="41">
        <v>5215</v>
      </c>
      <c r="F97" s="42">
        <v>8317564.6399999997</v>
      </c>
      <c r="G97" s="2">
        <v>28.31</v>
      </c>
      <c r="H97" s="3">
        <v>0.57999999999999996</v>
      </c>
      <c r="I97" s="43">
        <v>26221939.059999999</v>
      </c>
      <c r="J97" s="20">
        <v>1789.008</v>
      </c>
      <c r="K97" s="21">
        <v>212.55</v>
      </c>
      <c r="L97" s="42">
        <v>13100.76</v>
      </c>
      <c r="M97" s="44">
        <v>1.1686000000000001</v>
      </c>
      <c r="N97" s="45">
        <v>0.57999999999999996</v>
      </c>
      <c r="O97" s="46">
        <v>8.0999999999999996E-3</v>
      </c>
      <c r="P97" s="47">
        <v>14342102</v>
      </c>
      <c r="Q97" s="42">
        <v>7165.47</v>
      </c>
      <c r="R97" s="45">
        <v>0.13</v>
      </c>
      <c r="S97" s="45">
        <v>0.71</v>
      </c>
      <c r="T97" s="48">
        <v>491225.64</v>
      </c>
      <c r="U97" s="49">
        <v>744708470</v>
      </c>
      <c r="V97" s="50">
        <v>279727368</v>
      </c>
      <c r="W97" s="51">
        <v>26244389.059999999</v>
      </c>
      <c r="X97" s="51">
        <v>7729981</v>
      </c>
      <c r="Y97" s="51">
        <v>0</v>
      </c>
      <c r="Z97" s="51">
        <v>96358</v>
      </c>
      <c r="AA97" s="52">
        <v>22450</v>
      </c>
    </row>
    <row r="98" spans="1:27" x14ac:dyDescent="0.2">
      <c r="A98" s="38">
        <v>108079004</v>
      </c>
      <c r="B98" s="39" t="s">
        <v>177</v>
      </c>
      <c r="C98" s="39" t="s">
        <v>171</v>
      </c>
      <c r="D98" s="40">
        <v>56786</v>
      </c>
      <c r="E98" s="41">
        <v>1276</v>
      </c>
      <c r="F98" s="42">
        <v>2367431.2000000002</v>
      </c>
      <c r="G98" s="2">
        <v>32.67</v>
      </c>
      <c r="H98" s="3">
        <v>0.67</v>
      </c>
      <c r="I98" s="43">
        <v>8012908.1299999999</v>
      </c>
      <c r="J98" s="20">
        <v>520.572</v>
      </c>
      <c r="K98" s="21">
        <v>153.60300000000001</v>
      </c>
      <c r="L98" s="42">
        <v>11885.5</v>
      </c>
      <c r="M98" s="44">
        <v>1.2881</v>
      </c>
      <c r="N98" s="45">
        <v>0.67</v>
      </c>
      <c r="O98" s="46">
        <v>1.06E-2</v>
      </c>
      <c r="P98" s="47">
        <v>3115840</v>
      </c>
      <c r="Q98" s="42">
        <v>4621.71</v>
      </c>
      <c r="R98" s="45">
        <v>0.44</v>
      </c>
      <c r="S98" s="45">
        <v>1.1100000000000001</v>
      </c>
      <c r="T98" s="48">
        <v>204157.52</v>
      </c>
      <c r="U98" s="49">
        <v>154956515</v>
      </c>
      <c r="V98" s="50">
        <v>67603485</v>
      </c>
      <c r="W98" s="51">
        <v>8012908.1299999999</v>
      </c>
      <c r="X98" s="51">
        <v>2163273.6800000002</v>
      </c>
      <c r="Y98" s="51">
        <v>0</v>
      </c>
      <c r="Z98" s="51">
        <v>0</v>
      </c>
      <c r="AA98" s="52">
        <v>0</v>
      </c>
    </row>
    <row r="99" spans="1:27" x14ac:dyDescent="0.2">
      <c r="A99" s="38">
        <v>117080503</v>
      </c>
      <c r="B99" s="39" t="s">
        <v>368</v>
      </c>
      <c r="C99" s="39" t="s">
        <v>369</v>
      </c>
      <c r="D99" s="40">
        <v>55829</v>
      </c>
      <c r="E99" s="41">
        <v>5843</v>
      </c>
      <c r="F99" s="42">
        <v>17483711.34</v>
      </c>
      <c r="G99" s="2">
        <v>53.6</v>
      </c>
      <c r="H99" s="3">
        <v>1.1000000000000001</v>
      </c>
      <c r="I99" s="43">
        <v>39664480.359999999</v>
      </c>
      <c r="J99" s="20">
        <v>2092.0390000000002</v>
      </c>
      <c r="K99" s="21">
        <v>245.16399999999999</v>
      </c>
      <c r="L99" s="42">
        <v>16970.919999999998</v>
      </c>
      <c r="M99" s="44">
        <v>0.90210000000000001</v>
      </c>
      <c r="N99" s="45">
        <v>0.99</v>
      </c>
      <c r="O99" s="46">
        <v>1.67E-2</v>
      </c>
      <c r="P99" s="47">
        <v>14660293</v>
      </c>
      <c r="Q99" s="42">
        <v>6272.58</v>
      </c>
      <c r="R99" s="45">
        <v>0.24</v>
      </c>
      <c r="S99" s="45">
        <v>1.23</v>
      </c>
      <c r="T99" s="48">
        <v>932808.34</v>
      </c>
      <c r="U99" s="49">
        <v>768998080</v>
      </c>
      <c r="V99" s="50">
        <v>278165714</v>
      </c>
      <c r="W99" s="51">
        <v>39860115.359999999</v>
      </c>
      <c r="X99" s="51">
        <v>16429597</v>
      </c>
      <c r="Y99" s="51">
        <v>0</v>
      </c>
      <c r="Z99" s="51">
        <v>121306</v>
      </c>
      <c r="AA99" s="52">
        <v>195635</v>
      </c>
    </row>
    <row r="100" spans="1:27" x14ac:dyDescent="0.2">
      <c r="A100" s="38">
        <v>117081003</v>
      </c>
      <c r="B100" s="39" t="s">
        <v>370</v>
      </c>
      <c r="C100" s="39" t="s">
        <v>369</v>
      </c>
      <c r="D100" s="40">
        <v>49554</v>
      </c>
      <c r="E100" s="41">
        <v>2315</v>
      </c>
      <c r="F100" s="42">
        <v>4654254.6000000006</v>
      </c>
      <c r="G100" s="2">
        <v>40.57</v>
      </c>
      <c r="H100" s="3">
        <v>0.83</v>
      </c>
      <c r="I100" s="43">
        <v>16141071.58</v>
      </c>
      <c r="J100" s="20">
        <v>854.94200000000001</v>
      </c>
      <c r="K100" s="21">
        <v>321.185</v>
      </c>
      <c r="L100" s="42">
        <v>13723.92</v>
      </c>
      <c r="M100" s="44">
        <v>1.1154999999999999</v>
      </c>
      <c r="N100" s="45">
        <v>0.83</v>
      </c>
      <c r="O100" s="46">
        <v>1.0999999999999999E-2</v>
      </c>
      <c r="P100" s="47">
        <v>5913671</v>
      </c>
      <c r="Q100" s="42">
        <v>5028.09</v>
      </c>
      <c r="R100" s="45">
        <v>0.39</v>
      </c>
      <c r="S100" s="45">
        <v>1.22</v>
      </c>
      <c r="T100" s="48">
        <v>298147.07</v>
      </c>
      <c r="U100" s="49">
        <v>312859092</v>
      </c>
      <c r="V100" s="50">
        <v>109546000</v>
      </c>
      <c r="W100" s="51">
        <v>16181513.09</v>
      </c>
      <c r="X100" s="51">
        <v>4149564.2</v>
      </c>
      <c r="Y100" s="51">
        <v>0</v>
      </c>
      <c r="Z100" s="51">
        <v>206543.33</v>
      </c>
      <c r="AA100" s="52">
        <v>40441.51</v>
      </c>
    </row>
    <row r="101" spans="1:27" x14ac:dyDescent="0.2">
      <c r="A101" s="38">
        <v>117083004</v>
      </c>
      <c r="B101" s="39" t="s">
        <v>371</v>
      </c>
      <c r="C101" s="39" t="s">
        <v>369</v>
      </c>
      <c r="D101" s="40">
        <v>66786</v>
      </c>
      <c r="E101" s="41">
        <v>1922</v>
      </c>
      <c r="F101" s="42">
        <v>4635989.68</v>
      </c>
      <c r="G101" s="2">
        <v>36.119999999999997</v>
      </c>
      <c r="H101" s="3">
        <v>0.74</v>
      </c>
      <c r="I101" s="43">
        <v>14427692.869999999</v>
      </c>
      <c r="J101" s="20">
        <v>706.82899999999995</v>
      </c>
      <c r="K101" s="21">
        <v>254.03100000000001</v>
      </c>
      <c r="L101" s="42">
        <v>15015.4</v>
      </c>
      <c r="M101" s="44">
        <v>1.0196000000000001</v>
      </c>
      <c r="N101" s="45">
        <v>0.74</v>
      </c>
      <c r="O101" s="46">
        <v>1.0999999999999999E-2</v>
      </c>
      <c r="P101" s="47">
        <v>5897922</v>
      </c>
      <c r="Q101" s="42">
        <v>6138.17</v>
      </c>
      <c r="R101" s="45">
        <v>0.26</v>
      </c>
      <c r="S101" s="45">
        <v>1</v>
      </c>
      <c r="T101" s="48">
        <v>98968.52</v>
      </c>
      <c r="U101" s="49">
        <v>320672573</v>
      </c>
      <c r="V101" s="50">
        <v>100607591</v>
      </c>
      <c r="W101" s="51">
        <v>14433418.449999999</v>
      </c>
      <c r="X101" s="51">
        <v>4526326.04</v>
      </c>
      <c r="Y101" s="51">
        <v>0</v>
      </c>
      <c r="Z101" s="51">
        <v>10695.12</v>
      </c>
      <c r="AA101" s="52">
        <v>5725.58</v>
      </c>
    </row>
    <row r="102" spans="1:27" x14ac:dyDescent="0.2">
      <c r="A102" s="38">
        <v>117086003</v>
      </c>
      <c r="B102" s="39" t="s">
        <v>372</v>
      </c>
      <c r="C102" s="39" t="s">
        <v>369</v>
      </c>
      <c r="D102" s="40">
        <v>52723</v>
      </c>
      <c r="E102" s="41">
        <v>3306</v>
      </c>
      <c r="F102" s="42">
        <v>9196534.3600000013</v>
      </c>
      <c r="G102" s="2">
        <v>52.76</v>
      </c>
      <c r="H102" s="3">
        <v>1.08</v>
      </c>
      <c r="I102" s="43">
        <v>20138764.34</v>
      </c>
      <c r="J102" s="20">
        <v>987.42100000000005</v>
      </c>
      <c r="K102" s="21">
        <v>193.40700000000001</v>
      </c>
      <c r="L102" s="42">
        <v>17054.78</v>
      </c>
      <c r="M102" s="44">
        <v>0.89759999999999995</v>
      </c>
      <c r="N102" s="45">
        <v>0.97</v>
      </c>
      <c r="O102" s="46">
        <v>1.7899999999999999E-2</v>
      </c>
      <c r="P102" s="47">
        <v>7209871</v>
      </c>
      <c r="Q102" s="42">
        <v>6105.78</v>
      </c>
      <c r="R102" s="45">
        <v>0.26</v>
      </c>
      <c r="S102" s="45">
        <v>1.23</v>
      </c>
      <c r="T102" s="48">
        <v>586508.25</v>
      </c>
      <c r="U102" s="49">
        <v>378155003</v>
      </c>
      <c r="V102" s="50">
        <v>136835816</v>
      </c>
      <c r="W102" s="51">
        <v>20164752.289999999</v>
      </c>
      <c r="X102" s="51">
        <v>8503928.6400000006</v>
      </c>
      <c r="Y102" s="51">
        <v>0</v>
      </c>
      <c r="Z102" s="51">
        <v>106097.47</v>
      </c>
      <c r="AA102" s="52">
        <v>25987.95</v>
      </c>
    </row>
    <row r="103" spans="1:27" x14ac:dyDescent="0.2">
      <c r="A103" s="38">
        <v>117086503</v>
      </c>
      <c r="B103" s="39" t="s">
        <v>373</v>
      </c>
      <c r="C103" s="39" t="s">
        <v>369</v>
      </c>
      <c r="D103" s="40">
        <v>47129</v>
      </c>
      <c r="E103" s="41">
        <v>4433</v>
      </c>
      <c r="F103" s="42">
        <v>13188828.539999999</v>
      </c>
      <c r="G103" s="2">
        <v>63.13</v>
      </c>
      <c r="H103" s="3">
        <v>1.29</v>
      </c>
      <c r="I103" s="43">
        <v>26103503.829999998</v>
      </c>
      <c r="J103" s="20">
        <v>1542.556</v>
      </c>
      <c r="K103" s="21">
        <v>346.12099999999998</v>
      </c>
      <c r="L103" s="42">
        <v>13821.05</v>
      </c>
      <c r="M103" s="44">
        <v>1.1076999999999999</v>
      </c>
      <c r="N103" s="45">
        <v>1.29</v>
      </c>
      <c r="O103" s="46">
        <v>1.47E-2</v>
      </c>
      <c r="P103" s="47">
        <v>12593977</v>
      </c>
      <c r="Q103" s="42">
        <v>6668.15</v>
      </c>
      <c r="R103" s="45">
        <v>0.19</v>
      </c>
      <c r="S103" s="45">
        <v>1.48</v>
      </c>
      <c r="T103" s="48">
        <v>753859.26</v>
      </c>
      <c r="U103" s="49">
        <v>688604182</v>
      </c>
      <c r="V103" s="50">
        <v>210965631</v>
      </c>
      <c r="W103" s="51">
        <v>26105511.030000001</v>
      </c>
      <c r="X103" s="51">
        <v>12054578.77</v>
      </c>
      <c r="Y103" s="51">
        <v>0</v>
      </c>
      <c r="Z103" s="51">
        <v>380390.51</v>
      </c>
      <c r="AA103" s="52">
        <v>2007.2</v>
      </c>
    </row>
    <row r="104" spans="1:27" x14ac:dyDescent="0.2">
      <c r="A104" s="38">
        <v>117086653</v>
      </c>
      <c r="B104" s="39" t="s">
        <v>374</v>
      </c>
      <c r="C104" s="39" t="s">
        <v>369</v>
      </c>
      <c r="D104" s="40">
        <v>56827</v>
      </c>
      <c r="E104" s="41">
        <v>3969</v>
      </c>
      <c r="F104" s="42">
        <v>9436929.0599999987</v>
      </c>
      <c r="G104" s="2">
        <v>41.84</v>
      </c>
      <c r="H104" s="3">
        <v>0.86</v>
      </c>
      <c r="I104" s="43">
        <v>24966076.149999999</v>
      </c>
      <c r="J104" s="20">
        <v>1465.1089999999999</v>
      </c>
      <c r="K104" s="21">
        <v>350.92099999999999</v>
      </c>
      <c r="L104" s="42">
        <v>13747.61</v>
      </c>
      <c r="M104" s="44">
        <v>1.1135999999999999</v>
      </c>
      <c r="N104" s="45">
        <v>0.86</v>
      </c>
      <c r="O104" s="46">
        <v>1.18E-2</v>
      </c>
      <c r="P104" s="47">
        <v>11203990</v>
      </c>
      <c r="Q104" s="42">
        <v>6169.5</v>
      </c>
      <c r="R104" s="45">
        <v>0.25</v>
      </c>
      <c r="S104" s="45">
        <v>1.1100000000000001</v>
      </c>
      <c r="T104" s="48">
        <v>341726.33</v>
      </c>
      <c r="U104" s="49">
        <v>620601038</v>
      </c>
      <c r="V104" s="50">
        <v>179683992</v>
      </c>
      <c r="W104" s="51">
        <v>25032509.32</v>
      </c>
      <c r="X104" s="51">
        <v>9016518.0399999991</v>
      </c>
      <c r="Y104" s="51">
        <v>0</v>
      </c>
      <c r="Z104" s="51">
        <v>78684.69</v>
      </c>
      <c r="AA104" s="52">
        <v>66433.17</v>
      </c>
    </row>
    <row r="105" spans="1:27" x14ac:dyDescent="0.2">
      <c r="A105" s="38">
        <v>117089003</v>
      </c>
      <c r="B105" s="39" t="s">
        <v>375</v>
      </c>
      <c r="C105" s="39" t="s">
        <v>369</v>
      </c>
      <c r="D105" s="40">
        <v>59492</v>
      </c>
      <c r="E105" s="41">
        <v>3530</v>
      </c>
      <c r="F105" s="42">
        <v>11566724.85</v>
      </c>
      <c r="G105" s="2">
        <v>55.08</v>
      </c>
      <c r="H105" s="3">
        <v>1.1299999999999999</v>
      </c>
      <c r="I105" s="43">
        <v>23283312.370000001</v>
      </c>
      <c r="J105" s="20">
        <v>1302.3440000000001</v>
      </c>
      <c r="K105" s="21">
        <v>343.75099999999998</v>
      </c>
      <c r="L105" s="42">
        <v>14144.57</v>
      </c>
      <c r="M105" s="44">
        <v>1.0823</v>
      </c>
      <c r="N105" s="45">
        <v>1.1299999999999999</v>
      </c>
      <c r="O105" s="46">
        <v>1.4800000000000001E-2</v>
      </c>
      <c r="P105" s="47">
        <v>10939403</v>
      </c>
      <c r="Q105" s="42">
        <v>6645.67</v>
      </c>
      <c r="R105" s="45">
        <v>0.2</v>
      </c>
      <c r="S105" s="45">
        <v>1.33</v>
      </c>
      <c r="T105" s="48">
        <v>295763.18</v>
      </c>
      <c r="U105" s="49">
        <v>565555292</v>
      </c>
      <c r="V105" s="50">
        <v>215830619</v>
      </c>
      <c r="W105" s="51">
        <v>23283312.370000001</v>
      </c>
      <c r="X105" s="51">
        <v>11278017.970000001</v>
      </c>
      <c r="Y105" s="51">
        <v>0</v>
      </c>
      <c r="Z105" s="51">
        <v>-7056.3</v>
      </c>
      <c r="AA105" s="52">
        <v>0</v>
      </c>
    </row>
    <row r="106" spans="1:27" x14ac:dyDescent="0.2">
      <c r="A106" s="38">
        <v>122091002</v>
      </c>
      <c r="B106" s="39" t="s">
        <v>460</v>
      </c>
      <c r="C106" s="39" t="s">
        <v>461</v>
      </c>
      <c r="D106" s="40">
        <v>72001</v>
      </c>
      <c r="E106" s="41">
        <v>24358</v>
      </c>
      <c r="F106" s="42">
        <v>114782486.91000001</v>
      </c>
      <c r="G106" s="2">
        <v>65.45</v>
      </c>
      <c r="H106" s="3">
        <v>1.34</v>
      </c>
      <c r="I106" s="43">
        <v>147426024.72</v>
      </c>
      <c r="J106" s="20">
        <v>7826.4960000000001</v>
      </c>
      <c r="K106" s="21">
        <v>1808.3989999999999</v>
      </c>
      <c r="L106" s="42">
        <v>15301.26</v>
      </c>
      <c r="M106" s="44">
        <v>1.0004999999999999</v>
      </c>
      <c r="N106" s="45">
        <v>1.34</v>
      </c>
      <c r="O106" s="46">
        <v>1.54E-2</v>
      </c>
      <c r="P106" s="47">
        <v>104422962</v>
      </c>
      <c r="Q106" s="42">
        <v>10838</v>
      </c>
      <c r="R106" s="45">
        <v>0</v>
      </c>
      <c r="S106" s="45">
        <v>1.34</v>
      </c>
      <c r="T106" s="48">
        <v>2270555.37</v>
      </c>
      <c r="U106" s="49">
        <v>5645526342</v>
      </c>
      <c r="V106" s="50">
        <v>1813256635</v>
      </c>
      <c r="W106" s="51">
        <v>147758871.81999999</v>
      </c>
      <c r="X106" s="51">
        <v>112104737.56</v>
      </c>
      <c r="Y106" s="51">
        <v>0</v>
      </c>
      <c r="Z106" s="51">
        <v>407193.98</v>
      </c>
      <c r="AA106" s="52">
        <v>332847.09999999998</v>
      </c>
    </row>
    <row r="107" spans="1:27" x14ac:dyDescent="0.2">
      <c r="A107" s="38">
        <v>122091303</v>
      </c>
      <c r="B107" s="39" t="s">
        <v>462</v>
      </c>
      <c r="C107" s="39" t="s">
        <v>461</v>
      </c>
      <c r="D107" s="40">
        <v>65651</v>
      </c>
      <c r="E107" s="41">
        <v>4011</v>
      </c>
      <c r="F107" s="42">
        <v>12403251.82</v>
      </c>
      <c r="G107" s="2">
        <v>47.1</v>
      </c>
      <c r="H107" s="3">
        <v>0.96</v>
      </c>
      <c r="I107" s="43">
        <v>25155524.690000001</v>
      </c>
      <c r="J107" s="20">
        <v>1338.6510000000001</v>
      </c>
      <c r="K107" s="21">
        <v>253.61</v>
      </c>
      <c r="L107" s="42">
        <v>15798.62</v>
      </c>
      <c r="M107" s="44">
        <v>0.96899999999999997</v>
      </c>
      <c r="N107" s="45">
        <v>0.93</v>
      </c>
      <c r="O107" s="46">
        <v>1.5299999999999999E-2</v>
      </c>
      <c r="P107" s="47">
        <v>11379845</v>
      </c>
      <c r="Q107" s="42">
        <v>7146.97</v>
      </c>
      <c r="R107" s="45">
        <v>0.13</v>
      </c>
      <c r="S107" s="45">
        <v>1.06</v>
      </c>
      <c r="T107" s="48">
        <v>497362.93</v>
      </c>
      <c r="U107" s="49">
        <v>609245152</v>
      </c>
      <c r="V107" s="50">
        <v>203600922</v>
      </c>
      <c r="W107" s="51">
        <v>25257029.309999999</v>
      </c>
      <c r="X107" s="51">
        <v>11881540.4</v>
      </c>
      <c r="Y107" s="51">
        <v>0</v>
      </c>
      <c r="Z107" s="51">
        <v>24348.49</v>
      </c>
      <c r="AA107" s="52">
        <v>101504.62</v>
      </c>
    </row>
    <row r="108" spans="1:27" x14ac:dyDescent="0.2">
      <c r="A108" s="38">
        <v>122091352</v>
      </c>
      <c r="B108" s="39" t="s">
        <v>463</v>
      </c>
      <c r="C108" s="39" t="s">
        <v>461</v>
      </c>
      <c r="D108" s="40">
        <v>73387</v>
      </c>
      <c r="E108" s="41">
        <v>20354</v>
      </c>
      <c r="F108" s="42">
        <v>97298394.770000011</v>
      </c>
      <c r="G108" s="2">
        <v>65.14</v>
      </c>
      <c r="H108" s="3">
        <v>1.33</v>
      </c>
      <c r="I108" s="43">
        <v>138253009.12</v>
      </c>
      <c r="J108" s="20">
        <v>7036.5969999999998</v>
      </c>
      <c r="K108" s="21">
        <v>1267.702</v>
      </c>
      <c r="L108" s="42">
        <v>16648.37</v>
      </c>
      <c r="M108" s="44">
        <v>0.91959999999999997</v>
      </c>
      <c r="N108" s="45">
        <v>1.22</v>
      </c>
      <c r="O108" s="46">
        <v>0.02</v>
      </c>
      <c r="P108" s="47">
        <v>68066014</v>
      </c>
      <c r="Q108" s="42">
        <v>8196.48</v>
      </c>
      <c r="R108" s="45">
        <v>0.01</v>
      </c>
      <c r="S108" s="45">
        <v>1.23</v>
      </c>
      <c r="T108" s="48">
        <v>3391017.64</v>
      </c>
      <c r="U108" s="49">
        <v>3628608657</v>
      </c>
      <c r="V108" s="50">
        <v>1233249510</v>
      </c>
      <c r="W108" s="51">
        <v>138412189.05000001</v>
      </c>
      <c r="X108" s="51">
        <v>93865340.430000007</v>
      </c>
      <c r="Y108" s="51">
        <v>0</v>
      </c>
      <c r="Z108" s="51">
        <v>42036.7</v>
      </c>
      <c r="AA108" s="52">
        <v>159179.93</v>
      </c>
    </row>
    <row r="109" spans="1:27" x14ac:dyDescent="0.2">
      <c r="A109" s="38">
        <v>122092002</v>
      </c>
      <c r="B109" s="39" t="s">
        <v>464</v>
      </c>
      <c r="C109" s="39" t="s">
        <v>461</v>
      </c>
      <c r="D109" s="40">
        <v>83315</v>
      </c>
      <c r="E109" s="41">
        <v>20543</v>
      </c>
      <c r="F109" s="42">
        <v>97604151.540000007</v>
      </c>
      <c r="G109" s="2">
        <v>57.03</v>
      </c>
      <c r="H109" s="3">
        <v>1.17</v>
      </c>
      <c r="I109" s="43">
        <v>116988431.3</v>
      </c>
      <c r="J109" s="20">
        <v>5426.692</v>
      </c>
      <c r="K109" s="21">
        <v>635.79999999999995</v>
      </c>
      <c r="L109" s="42">
        <v>19297.09</v>
      </c>
      <c r="M109" s="44">
        <v>0.79330000000000001</v>
      </c>
      <c r="N109" s="45">
        <v>0.93</v>
      </c>
      <c r="O109" s="46">
        <v>1.4800000000000001E-2</v>
      </c>
      <c r="P109" s="47">
        <v>92147404</v>
      </c>
      <c r="Q109" s="42">
        <v>15199.59</v>
      </c>
      <c r="R109" s="45">
        <v>0</v>
      </c>
      <c r="S109" s="45">
        <v>0.93</v>
      </c>
      <c r="T109" s="48">
        <v>2119157.12</v>
      </c>
      <c r="U109" s="49">
        <v>4870738438</v>
      </c>
      <c r="V109" s="50">
        <v>1711218978</v>
      </c>
      <c r="W109" s="51">
        <v>117022160.56</v>
      </c>
      <c r="X109" s="51">
        <v>95472521.640000001</v>
      </c>
      <c r="Y109" s="51">
        <v>0</v>
      </c>
      <c r="Z109" s="51">
        <v>12472.78</v>
      </c>
      <c r="AA109" s="52">
        <v>33729.26</v>
      </c>
    </row>
    <row r="110" spans="1:27" x14ac:dyDescent="0.2">
      <c r="A110" s="38">
        <v>122092102</v>
      </c>
      <c r="B110" s="39" t="s">
        <v>465</v>
      </c>
      <c r="C110" s="39" t="s">
        <v>461</v>
      </c>
      <c r="D110" s="40">
        <v>124357</v>
      </c>
      <c r="E110" s="41">
        <v>44119</v>
      </c>
      <c r="F110" s="42">
        <v>276236264.06</v>
      </c>
      <c r="G110" s="2">
        <v>50.35</v>
      </c>
      <c r="H110" s="3">
        <v>1.03</v>
      </c>
      <c r="I110" s="43">
        <v>331221756.66000003</v>
      </c>
      <c r="J110" s="20">
        <v>17415.066999999999</v>
      </c>
      <c r="K110" s="21">
        <v>948.09400000000005</v>
      </c>
      <c r="L110" s="42">
        <v>18037.3</v>
      </c>
      <c r="M110" s="44">
        <v>0.8488</v>
      </c>
      <c r="N110" s="45">
        <v>0.87</v>
      </c>
      <c r="O110" s="46">
        <v>1.17E-2</v>
      </c>
      <c r="P110" s="47">
        <v>331893576</v>
      </c>
      <c r="Q110" s="42">
        <v>18073.88</v>
      </c>
      <c r="R110" s="45">
        <v>0</v>
      </c>
      <c r="S110" s="45">
        <v>0.87</v>
      </c>
      <c r="T110" s="48">
        <v>6270963.2699999996</v>
      </c>
      <c r="U110" s="49">
        <v>16997383053</v>
      </c>
      <c r="V110" s="50">
        <v>6709300946</v>
      </c>
      <c r="W110" s="51">
        <v>332004694.62</v>
      </c>
      <c r="X110" s="51">
        <v>269964700.79000002</v>
      </c>
      <c r="Y110" s="51">
        <v>0</v>
      </c>
      <c r="Z110" s="51">
        <v>600</v>
      </c>
      <c r="AA110" s="52">
        <v>782937.96</v>
      </c>
    </row>
    <row r="111" spans="1:27" x14ac:dyDescent="0.2">
      <c r="A111" s="38">
        <v>122092353</v>
      </c>
      <c r="B111" s="39" t="s">
        <v>466</v>
      </c>
      <c r="C111" s="39" t="s">
        <v>461</v>
      </c>
      <c r="D111" s="40">
        <v>137936</v>
      </c>
      <c r="E111" s="41">
        <v>27599</v>
      </c>
      <c r="F111" s="42">
        <v>203678280.50999999</v>
      </c>
      <c r="G111" s="2">
        <v>53.5</v>
      </c>
      <c r="H111" s="3">
        <v>1.0900000000000001</v>
      </c>
      <c r="I111" s="43">
        <v>228917427.53999999</v>
      </c>
      <c r="J111" s="20">
        <v>10363.934999999999</v>
      </c>
      <c r="K111" s="21">
        <v>545.99099999999999</v>
      </c>
      <c r="L111" s="42">
        <v>20982.49</v>
      </c>
      <c r="M111" s="44">
        <v>0.72960000000000003</v>
      </c>
      <c r="N111" s="45">
        <v>0.8</v>
      </c>
      <c r="O111" s="46">
        <v>1.21E-2</v>
      </c>
      <c r="P111" s="47">
        <v>235003054</v>
      </c>
      <c r="Q111" s="42">
        <v>21540.3</v>
      </c>
      <c r="R111" s="45">
        <v>0</v>
      </c>
      <c r="S111" s="45">
        <v>0.8</v>
      </c>
      <c r="T111" s="48">
        <v>5650058.8700000001</v>
      </c>
      <c r="U111" s="49">
        <v>11661497297</v>
      </c>
      <c r="V111" s="50">
        <v>5124435109</v>
      </c>
      <c r="W111" s="51">
        <v>228981205.88</v>
      </c>
      <c r="X111" s="51">
        <v>197908056.59999999</v>
      </c>
      <c r="Y111" s="51">
        <v>0</v>
      </c>
      <c r="Z111" s="51">
        <v>120165.04</v>
      </c>
      <c r="AA111" s="52">
        <v>63778.34</v>
      </c>
    </row>
    <row r="112" spans="1:27" x14ac:dyDescent="0.2">
      <c r="A112" s="38">
        <v>122097203</v>
      </c>
      <c r="B112" s="39" t="s">
        <v>467</v>
      </c>
      <c r="C112" s="39" t="s">
        <v>461</v>
      </c>
      <c r="D112" s="40">
        <v>81028</v>
      </c>
      <c r="E112" s="41">
        <v>4013</v>
      </c>
      <c r="F112" s="42">
        <v>14494428.09</v>
      </c>
      <c r="G112" s="2">
        <v>44.58</v>
      </c>
      <c r="H112" s="3">
        <v>0.91</v>
      </c>
      <c r="I112" s="43">
        <v>23376400</v>
      </c>
      <c r="J112" s="20">
        <v>963.45399999999995</v>
      </c>
      <c r="K112" s="21">
        <v>118.898</v>
      </c>
      <c r="L112" s="42">
        <v>21597.78</v>
      </c>
      <c r="M112" s="44">
        <v>0.70879999999999999</v>
      </c>
      <c r="N112" s="45">
        <v>0.65</v>
      </c>
      <c r="O112" s="46">
        <v>1.77E-2</v>
      </c>
      <c r="P112" s="47">
        <v>11438910</v>
      </c>
      <c r="Q112" s="42">
        <v>10568.57</v>
      </c>
      <c r="R112" s="45">
        <v>0</v>
      </c>
      <c r="S112" s="45">
        <v>0.65</v>
      </c>
      <c r="T112" s="48">
        <v>386680.09</v>
      </c>
      <c r="U112" s="49">
        <v>519609075</v>
      </c>
      <c r="V112" s="50">
        <v>297455913</v>
      </c>
      <c r="W112" s="51">
        <v>23384493</v>
      </c>
      <c r="X112" s="51">
        <v>14014882</v>
      </c>
      <c r="Y112" s="51">
        <v>0</v>
      </c>
      <c r="Z112" s="51">
        <v>92866</v>
      </c>
      <c r="AA112" s="52">
        <v>8093</v>
      </c>
    </row>
    <row r="113" spans="1:27" x14ac:dyDescent="0.2">
      <c r="A113" s="38">
        <v>122097502</v>
      </c>
      <c r="B113" s="39" t="s">
        <v>468</v>
      </c>
      <c r="C113" s="39" t="s">
        <v>461</v>
      </c>
      <c r="D113" s="40">
        <v>95833</v>
      </c>
      <c r="E113" s="41">
        <v>26688</v>
      </c>
      <c r="F113" s="42">
        <v>140667081.35000002</v>
      </c>
      <c r="G113" s="2">
        <v>55</v>
      </c>
      <c r="H113" s="3">
        <v>1.1200000000000001</v>
      </c>
      <c r="I113" s="43">
        <v>176249853.53999999</v>
      </c>
      <c r="J113" s="20">
        <v>9773.7780000000002</v>
      </c>
      <c r="K113" s="21">
        <v>783.92399999999998</v>
      </c>
      <c r="L113" s="42">
        <v>16693.96</v>
      </c>
      <c r="M113" s="44">
        <v>0.91700000000000004</v>
      </c>
      <c r="N113" s="45">
        <v>1.03</v>
      </c>
      <c r="O113" s="46">
        <v>1.44E-2</v>
      </c>
      <c r="P113" s="47">
        <v>136813090</v>
      </c>
      <c r="Q113" s="42">
        <v>12958.61</v>
      </c>
      <c r="R113" s="45">
        <v>0</v>
      </c>
      <c r="S113" s="45">
        <v>1.03</v>
      </c>
      <c r="T113" s="48">
        <v>3591338.22</v>
      </c>
      <c r="U113" s="49">
        <v>7263677331</v>
      </c>
      <c r="V113" s="50">
        <v>2508686269</v>
      </c>
      <c r="W113" s="51">
        <v>176272644.44999999</v>
      </c>
      <c r="X113" s="51">
        <v>137023905.33000001</v>
      </c>
      <c r="Y113" s="51">
        <v>0</v>
      </c>
      <c r="Z113" s="51">
        <v>51837.8</v>
      </c>
      <c r="AA113" s="52">
        <v>22790.91</v>
      </c>
    </row>
    <row r="114" spans="1:27" x14ac:dyDescent="0.2">
      <c r="A114" s="38">
        <v>122097604</v>
      </c>
      <c r="B114" s="39" t="s">
        <v>469</v>
      </c>
      <c r="C114" s="39" t="s">
        <v>461</v>
      </c>
      <c r="D114" s="40">
        <v>154229</v>
      </c>
      <c r="E114" s="41">
        <v>4995</v>
      </c>
      <c r="F114" s="42">
        <v>39911054</v>
      </c>
      <c r="G114" s="2">
        <v>51.81</v>
      </c>
      <c r="H114" s="3">
        <v>1.06</v>
      </c>
      <c r="I114" s="43">
        <v>38898546.979999997</v>
      </c>
      <c r="J114" s="20">
        <v>1324.9870000000001</v>
      </c>
      <c r="K114" s="21">
        <v>67.007999999999996</v>
      </c>
      <c r="L114" s="42">
        <v>27944.46</v>
      </c>
      <c r="M114" s="44">
        <v>0.54779999999999995</v>
      </c>
      <c r="N114" s="45">
        <v>0.57999999999999996</v>
      </c>
      <c r="O114" s="46">
        <v>9.2999999999999992E-3</v>
      </c>
      <c r="P114" s="47">
        <v>59964615</v>
      </c>
      <c r="Q114" s="42">
        <v>43078.18</v>
      </c>
      <c r="R114" s="45">
        <v>0</v>
      </c>
      <c r="S114" s="45">
        <v>0.57999999999999996</v>
      </c>
      <c r="T114" s="48">
        <v>753015.18</v>
      </c>
      <c r="U114" s="49">
        <v>2872102319</v>
      </c>
      <c r="V114" s="50">
        <v>1411084486</v>
      </c>
      <c r="W114" s="51">
        <v>38901175.18</v>
      </c>
      <c r="X114" s="51">
        <v>39154329.079999998</v>
      </c>
      <c r="Y114" s="51">
        <v>0</v>
      </c>
      <c r="Z114" s="51">
        <v>3709.74</v>
      </c>
      <c r="AA114" s="52">
        <v>2628.2</v>
      </c>
    </row>
    <row r="115" spans="1:27" x14ac:dyDescent="0.2">
      <c r="A115" s="38">
        <v>122098003</v>
      </c>
      <c r="B115" s="39" t="s">
        <v>470</v>
      </c>
      <c r="C115" s="39" t="s">
        <v>461</v>
      </c>
      <c r="D115" s="40">
        <v>102107</v>
      </c>
      <c r="E115" s="41">
        <v>6687</v>
      </c>
      <c r="F115" s="42">
        <v>34606706.680000007</v>
      </c>
      <c r="G115" s="2">
        <v>50.68</v>
      </c>
      <c r="H115" s="3">
        <v>1.04</v>
      </c>
      <c r="I115" s="43">
        <v>43081474.310000002</v>
      </c>
      <c r="J115" s="20">
        <v>1467.7819999999999</v>
      </c>
      <c r="K115" s="21">
        <v>87.19</v>
      </c>
      <c r="L115" s="42">
        <v>27705.63</v>
      </c>
      <c r="M115" s="44">
        <v>0.55259999999999998</v>
      </c>
      <c r="N115" s="45">
        <v>0.56999999999999995</v>
      </c>
      <c r="O115" s="46">
        <v>1.0699999999999999E-2</v>
      </c>
      <c r="P115" s="47">
        <v>45166096</v>
      </c>
      <c r="Q115" s="42">
        <v>29046.240000000002</v>
      </c>
      <c r="R115" s="45">
        <v>0</v>
      </c>
      <c r="S115" s="45">
        <v>0.56999999999999995</v>
      </c>
      <c r="T115" s="48">
        <v>919220.85</v>
      </c>
      <c r="U115" s="49">
        <v>2494849004</v>
      </c>
      <c r="V115" s="50">
        <v>731300678</v>
      </c>
      <c r="W115" s="51">
        <v>43105899.299999997</v>
      </c>
      <c r="X115" s="51">
        <v>33608296.240000002</v>
      </c>
      <c r="Y115" s="51">
        <v>0</v>
      </c>
      <c r="Z115" s="51">
        <v>79189.59</v>
      </c>
      <c r="AA115" s="52">
        <v>24424.99</v>
      </c>
    </row>
    <row r="116" spans="1:27" x14ac:dyDescent="0.2">
      <c r="A116" s="38">
        <v>122098103</v>
      </c>
      <c r="B116" s="39" t="s">
        <v>471</v>
      </c>
      <c r="C116" s="39" t="s">
        <v>461</v>
      </c>
      <c r="D116" s="40">
        <v>102193</v>
      </c>
      <c r="E116" s="41">
        <v>19433</v>
      </c>
      <c r="F116" s="42">
        <v>111705697.63000001</v>
      </c>
      <c r="G116" s="2">
        <v>56.25</v>
      </c>
      <c r="H116" s="3">
        <v>1.1499999999999999</v>
      </c>
      <c r="I116" s="43">
        <v>132622155.31999999</v>
      </c>
      <c r="J116" s="20">
        <v>6713.1819999999998</v>
      </c>
      <c r="K116" s="21">
        <v>440.005</v>
      </c>
      <c r="L116" s="42">
        <v>18540.29</v>
      </c>
      <c r="M116" s="44">
        <v>0.82569999999999999</v>
      </c>
      <c r="N116" s="45">
        <v>0.95</v>
      </c>
      <c r="O116" s="46">
        <v>1.4500000000000001E-2</v>
      </c>
      <c r="P116" s="47">
        <v>108034504</v>
      </c>
      <c r="Q116" s="42">
        <v>15102.99</v>
      </c>
      <c r="R116" s="45">
        <v>0</v>
      </c>
      <c r="S116" s="45">
        <v>0.95</v>
      </c>
      <c r="T116" s="48">
        <v>2556510.09</v>
      </c>
      <c r="U116" s="49">
        <v>5644493305</v>
      </c>
      <c r="V116" s="50">
        <v>2072256989</v>
      </c>
      <c r="W116" s="51">
        <v>132738373.09999999</v>
      </c>
      <c r="X116" s="51">
        <v>109001184.7</v>
      </c>
      <c r="Y116" s="51">
        <v>0</v>
      </c>
      <c r="Z116" s="51">
        <v>148002.84</v>
      </c>
      <c r="AA116" s="52">
        <v>116217.78</v>
      </c>
    </row>
    <row r="117" spans="1:27" x14ac:dyDescent="0.2">
      <c r="A117" s="38">
        <v>122098202</v>
      </c>
      <c r="B117" s="39" t="s">
        <v>472</v>
      </c>
      <c r="C117" s="39" t="s">
        <v>461</v>
      </c>
      <c r="D117" s="40">
        <v>110642</v>
      </c>
      <c r="E117" s="41">
        <v>27137</v>
      </c>
      <c r="F117" s="42">
        <v>166757100.74000001</v>
      </c>
      <c r="G117" s="2">
        <v>55.54</v>
      </c>
      <c r="H117" s="3">
        <v>1.1399999999999999</v>
      </c>
      <c r="I117" s="43">
        <v>209840958.25</v>
      </c>
      <c r="J117" s="20">
        <v>10366.138000000001</v>
      </c>
      <c r="K117" s="21">
        <v>879.72500000000002</v>
      </c>
      <c r="L117" s="42">
        <v>18659.39</v>
      </c>
      <c r="M117" s="44">
        <v>0.82050000000000001</v>
      </c>
      <c r="N117" s="45">
        <v>0.94</v>
      </c>
      <c r="O117" s="46">
        <v>1.3899999999999999E-2</v>
      </c>
      <c r="P117" s="47">
        <v>167504121</v>
      </c>
      <c r="Q117" s="42">
        <v>14894.73</v>
      </c>
      <c r="R117" s="45">
        <v>0</v>
      </c>
      <c r="S117" s="45">
        <v>0.94</v>
      </c>
      <c r="T117" s="48">
        <v>4157836.91</v>
      </c>
      <c r="U117" s="49">
        <v>8469028092</v>
      </c>
      <c r="V117" s="50">
        <v>3495552004</v>
      </c>
      <c r="W117" s="51">
        <v>209856523.06</v>
      </c>
      <c r="X117" s="51">
        <v>162599263.83000001</v>
      </c>
      <c r="Y117" s="51">
        <v>0</v>
      </c>
      <c r="Z117" s="51">
        <v>0</v>
      </c>
      <c r="AA117" s="52">
        <v>15564.81</v>
      </c>
    </row>
    <row r="118" spans="1:27" x14ac:dyDescent="0.2">
      <c r="A118" s="38">
        <v>122098403</v>
      </c>
      <c r="B118" s="39" t="s">
        <v>473</v>
      </c>
      <c r="C118" s="39" t="s">
        <v>461</v>
      </c>
      <c r="D118" s="40">
        <v>85527</v>
      </c>
      <c r="E118" s="41">
        <v>14239</v>
      </c>
      <c r="F118" s="42">
        <v>87270042.870000005</v>
      </c>
      <c r="G118" s="2">
        <v>71.66</v>
      </c>
      <c r="H118" s="3">
        <v>1.47</v>
      </c>
      <c r="I118" s="43">
        <v>100243707.64</v>
      </c>
      <c r="J118" s="20">
        <v>4963.6869999999999</v>
      </c>
      <c r="K118" s="21">
        <v>475.30399999999997</v>
      </c>
      <c r="L118" s="42">
        <v>18430.57</v>
      </c>
      <c r="M118" s="44">
        <v>0.8306</v>
      </c>
      <c r="N118" s="45">
        <v>1.22</v>
      </c>
      <c r="O118" s="46">
        <v>1.7399999999999999E-2</v>
      </c>
      <c r="P118" s="47">
        <v>70317242</v>
      </c>
      <c r="Q118" s="42">
        <v>12928.36</v>
      </c>
      <c r="R118" s="45">
        <v>0</v>
      </c>
      <c r="S118" s="45">
        <v>1.22</v>
      </c>
      <c r="T118" s="48">
        <v>2124099.4700000002</v>
      </c>
      <c r="U118" s="49">
        <v>3823444381</v>
      </c>
      <c r="V118" s="50">
        <v>1199215732</v>
      </c>
      <c r="W118" s="51">
        <v>100297091.05</v>
      </c>
      <c r="X118" s="51">
        <v>85145937.25</v>
      </c>
      <c r="Y118" s="51">
        <v>0</v>
      </c>
      <c r="Z118" s="51">
        <v>6.15</v>
      </c>
      <c r="AA118" s="52">
        <v>53383.41</v>
      </c>
    </row>
    <row r="119" spans="1:27" x14ac:dyDescent="0.2">
      <c r="A119" s="38">
        <v>104101252</v>
      </c>
      <c r="B119" s="39" t="s">
        <v>75</v>
      </c>
      <c r="C119" s="39" t="s">
        <v>76</v>
      </c>
      <c r="D119" s="40">
        <v>60489</v>
      </c>
      <c r="E119" s="41">
        <v>23845</v>
      </c>
      <c r="F119" s="42">
        <v>53727309.799999997</v>
      </c>
      <c r="G119" s="2">
        <v>37.25</v>
      </c>
      <c r="H119" s="3">
        <v>0.76</v>
      </c>
      <c r="I119" s="43">
        <v>99647298.950000003</v>
      </c>
      <c r="J119" s="20">
        <v>6317.232</v>
      </c>
      <c r="K119" s="21">
        <v>808.47199999999998</v>
      </c>
      <c r="L119" s="42">
        <v>13984.2</v>
      </c>
      <c r="M119" s="44">
        <v>1.0947</v>
      </c>
      <c r="N119" s="45">
        <v>0.76</v>
      </c>
      <c r="O119" s="46">
        <v>1.09E-2</v>
      </c>
      <c r="P119" s="47">
        <v>68708179</v>
      </c>
      <c r="Q119" s="42">
        <v>9642.2999999999993</v>
      </c>
      <c r="R119" s="45">
        <v>0</v>
      </c>
      <c r="S119" s="45">
        <v>0.76</v>
      </c>
      <c r="T119" s="48">
        <v>1957977.8</v>
      </c>
      <c r="U119" s="49">
        <v>3583535624</v>
      </c>
      <c r="V119" s="50">
        <v>1324191424</v>
      </c>
      <c r="W119" s="51">
        <v>100225684.95</v>
      </c>
      <c r="X119" s="51">
        <v>51662856</v>
      </c>
      <c r="Y119" s="51">
        <v>0</v>
      </c>
      <c r="Z119" s="51">
        <v>106476</v>
      </c>
      <c r="AA119" s="52">
        <v>578386</v>
      </c>
    </row>
    <row r="120" spans="1:27" x14ac:dyDescent="0.2">
      <c r="A120" s="38">
        <v>104103603</v>
      </c>
      <c r="B120" s="39" t="s">
        <v>77</v>
      </c>
      <c r="C120" s="39" t="s">
        <v>76</v>
      </c>
      <c r="D120" s="40">
        <v>63067</v>
      </c>
      <c r="E120" s="41">
        <v>3850</v>
      </c>
      <c r="F120" s="42">
        <v>8123905.4000000004</v>
      </c>
      <c r="G120" s="2">
        <v>33.46</v>
      </c>
      <c r="H120" s="3">
        <v>0.68</v>
      </c>
      <c r="I120" s="43">
        <v>23487334.43</v>
      </c>
      <c r="J120" s="20">
        <v>1380.7439999999999</v>
      </c>
      <c r="K120" s="21">
        <v>234.934</v>
      </c>
      <c r="L120" s="42">
        <v>14537.14</v>
      </c>
      <c r="M120" s="44">
        <v>1.0530999999999999</v>
      </c>
      <c r="N120" s="45">
        <v>0.68</v>
      </c>
      <c r="O120" s="46">
        <v>1.1299999999999999E-2</v>
      </c>
      <c r="P120" s="47">
        <v>10049043</v>
      </c>
      <c r="Q120" s="42">
        <v>6219.71</v>
      </c>
      <c r="R120" s="45">
        <v>0.25</v>
      </c>
      <c r="S120" s="45">
        <v>0.93</v>
      </c>
      <c r="T120" s="48">
        <v>593883.4</v>
      </c>
      <c r="U120" s="49">
        <v>515816513</v>
      </c>
      <c r="V120" s="50">
        <v>201972274</v>
      </c>
      <c r="W120" s="51">
        <v>23487334.43</v>
      </c>
      <c r="X120" s="51">
        <v>7423988</v>
      </c>
      <c r="Y120" s="51">
        <v>0</v>
      </c>
      <c r="Z120" s="51">
        <v>106034</v>
      </c>
      <c r="AA120" s="52">
        <v>0</v>
      </c>
    </row>
    <row r="121" spans="1:27" x14ac:dyDescent="0.2">
      <c r="A121" s="38">
        <v>104107803</v>
      </c>
      <c r="B121" s="39" t="s">
        <v>624</v>
      </c>
      <c r="C121" s="39" t="s">
        <v>76</v>
      </c>
      <c r="D121" s="40">
        <v>69714</v>
      </c>
      <c r="E121" s="41">
        <v>7067</v>
      </c>
      <c r="F121" s="42">
        <v>20935045.57</v>
      </c>
      <c r="G121" s="2">
        <v>42.49</v>
      </c>
      <c r="H121" s="3">
        <v>0.87</v>
      </c>
      <c r="I121" s="43">
        <v>36837605.469999999</v>
      </c>
      <c r="J121" s="20">
        <v>2060.1770000000001</v>
      </c>
      <c r="K121" s="21">
        <v>141.22</v>
      </c>
      <c r="L121" s="42">
        <v>16733.740000000002</v>
      </c>
      <c r="M121" s="44">
        <v>0.91490000000000005</v>
      </c>
      <c r="N121" s="45">
        <v>0.8</v>
      </c>
      <c r="O121" s="46">
        <v>9.9000000000000008E-3</v>
      </c>
      <c r="P121" s="47">
        <v>29631788</v>
      </c>
      <c r="Q121" s="42">
        <v>13460.45</v>
      </c>
      <c r="R121" s="45">
        <v>0</v>
      </c>
      <c r="S121" s="45">
        <v>0.8</v>
      </c>
      <c r="T121" s="48">
        <v>594883.93000000005</v>
      </c>
      <c r="U121" s="49">
        <v>1539956796</v>
      </c>
      <c r="V121" s="50">
        <v>576599456</v>
      </c>
      <c r="W121" s="51">
        <v>36837605.469999999</v>
      </c>
      <c r="X121" s="51">
        <v>19766467.25</v>
      </c>
      <c r="Y121" s="51">
        <v>0</v>
      </c>
      <c r="Z121" s="51">
        <v>573694.39</v>
      </c>
      <c r="AA121" s="52">
        <v>0</v>
      </c>
    </row>
    <row r="122" spans="1:27" x14ac:dyDescent="0.2">
      <c r="A122" s="38">
        <v>104105003</v>
      </c>
      <c r="B122" s="39" t="s">
        <v>78</v>
      </c>
      <c r="C122" s="39" t="s">
        <v>76</v>
      </c>
      <c r="D122" s="40">
        <v>107826</v>
      </c>
      <c r="E122" s="41">
        <v>8944</v>
      </c>
      <c r="F122" s="42">
        <v>38334036.199999996</v>
      </c>
      <c r="G122" s="2">
        <v>39.75</v>
      </c>
      <c r="H122" s="3">
        <v>0.81</v>
      </c>
      <c r="I122" s="43">
        <v>46016752.109999999</v>
      </c>
      <c r="J122" s="20">
        <v>3446.0349999999999</v>
      </c>
      <c r="K122" s="21">
        <v>210.61600000000001</v>
      </c>
      <c r="L122" s="42">
        <v>12584.4</v>
      </c>
      <c r="M122" s="44">
        <v>1.2164999999999999</v>
      </c>
      <c r="N122" s="45">
        <v>0.81</v>
      </c>
      <c r="O122" s="46">
        <v>8.9999999999999993E-3</v>
      </c>
      <c r="P122" s="47">
        <v>59707143</v>
      </c>
      <c r="Q122" s="42">
        <v>16328.37</v>
      </c>
      <c r="R122" s="45">
        <v>0</v>
      </c>
      <c r="S122" s="45">
        <v>0.81</v>
      </c>
      <c r="T122" s="48">
        <v>335017.84999999998</v>
      </c>
      <c r="U122" s="49">
        <v>3004748530</v>
      </c>
      <c r="V122" s="50">
        <v>1260047425</v>
      </c>
      <c r="W122" s="51">
        <v>46028709.43</v>
      </c>
      <c r="X122" s="51">
        <v>37972299.369999997</v>
      </c>
      <c r="Y122" s="51">
        <v>0</v>
      </c>
      <c r="Z122" s="51">
        <v>26718.98</v>
      </c>
      <c r="AA122" s="52">
        <v>11957.32</v>
      </c>
    </row>
    <row r="123" spans="1:27" x14ac:dyDescent="0.2">
      <c r="A123" s="38">
        <v>104105353</v>
      </c>
      <c r="B123" s="39" t="s">
        <v>79</v>
      </c>
      <c r="C123" s="39" t="s">
        <v>76</v>
      </c>
      <c r="D123" s="40">
        <v>62395</v>
      </c>
      <c r="E123" s="41">
        <v>3428</v>
      </c>
      <c r="F123" s="42">
        <v>7723453.8200000003</v>
      </c>
      <c r="G123" s="2">
        <v>36.11</v>
      </c>
      <c r="H123" s="3">
        <v>0.74</v>
      </c>
      <c r="I123" s="43">
        <v>21709339.309999999</v>
      </c>
      <c r="J123" s="20">
        <v>1225.933</v>
      </c>
      <c r="K123" s="21">
        <v>239.839</v>
      </c>
      <c r="L123" s="42">
        <v>14810.86</v>
      </c>
      <c r="M123" s="44">
        <v>1.0336000000000001</v>
      </c>
      <c r="N123" s="45">
        <v>0.74</v>
      </c>
      <c r="O123" s="46">
        <v>1.03E-2</v>
      </c>
      <c r="P123" s="47">
        <v>10507124</v>
      </c>
      <c r="Q123" s="42">
        <v>7168.32</v>
      </c>
      <c r="R123" s="45">
        <v>0.13</v>
      </c>
      <c r="S123" s="45">
        <v>0.87</v>
      </c>
      <c r="T123" s="48">
        <v>604218.03</v>
      </c>
      <c r="U123" s="49">
        <v>560529312</v>
      </c>
      <c r="V123" s="50">
        <v>189979511</v>
      </c>
      <c r="W123" s="51">
        <v>21709339.309999999</v>
      </c>
      <c r="X123" s="51">
        <v>6980584.6500000004</v>
      </c>
      <c r="Y123" s="51">
        <v>0</v>
      </c>
      <c r="Z123" s="51">
        <v>138651.14000000001</v>
      </c>
      <c r="AA123" s="52">
        <v>0</v>
      </c>
    </row>
    <row r="124" spans="1:27" x14ac:dyDescent="0.2">
      <c r="A124" s="38">
        <v>104107903</v>
      </c>
      <c r="B124" s="39" t="s">
        <v>81</v>
      </c>
      <c r="C124" s="39" t="s">
        <v>76</v>
      </c>
      <c r="D124" s="40">
        <v>100856</v>
      </c>
      <c r="E124" s="41">
        <v>22095</v>
      </c>
      <c r="F124" s="42">
        <v>103669297.54000001</v>
      </c>
      <c r="G124" s="2">
        <v>46.52</v>
      </c>
      <c r="H124" s="3">
        <v>0.95</v>
      </c>
      <c r="I124" s="43">
        <v>127560640.84</v>
      </c>
      <c r="J124" s="20">
        <v>7261.3779999999997</v>
      </c>
      <c r="K124" s="21">
        <v>514.93399999999997</v>
      </c>
      <c r="L124" s="42">
        <v>16403.75</v>
      </c>
      <c r="M124" s="44">
        <v>0.93330000000000002</v>
      </c>
      <c r="N124" s="45">
        <v>0.89</v>
      </c>
      <c r="O124" s="46">
        <v>1.1900000000000001E-2</v>
      </c>
      <c r="P124" s="47">
        <v>122231291</v>
      </c>
      <c r="Q124" s="42">
        <v>15718.41</v>
      </c>
      <c r="R124" s="45">
        <v>0</v>
      </c>
      <c r="S124" s="45">
        <v>0.89</v>
      </c>
      <c r="T124" s="48">
        <v>1223320.5900000001</v>
      </c>
      <c r="U124" s="49">
        <v>6357778584</v>
      </c>
      <c r="V124" s="50">
        <v>2373027886</v>
      </c>
      <c r="W124" s="51">
        <v>131559040.70999999</v>
      </c>
      <c r="X124" s="51">
        <v>102154898.84</v>
      </c>
      <c r="Y124" s="51">
        <v>284.91000000000003</v>
      </c>
      <c r="Z124" s="51">
        <v>290793.2</v>
      </c>
      <c r="AA124" s="52">
        <v>3998399.87</v>
      </c>
    </row>
    <row r="125" spans="1:27" x14ac:dyDescent="0.2">
      <c r="A125" s="38">
        <v>104107503</v>
      </c>
      <c r="B125" s="39" t="s">
        <v>80</v>
      </c>
      <c r="C125" s="39" t="s">
        <v>76</v>
      </c>
      <c r="D125" s="40">
        <v>57750</v>
      </c>
      <c r="E125" s="41">
        <v>7289</v>
      </c>
      <c r="F125" s="42">
        <v>17627051.25</v>
      </c>
      <c r="G125" s="2">
        <v>41.88</v>
      </c>
      <c r="H125" s="3">
        <v>0.86</v>
      </c>
      <c r="I125" s="43">
        <v>32435630.59</v>
      </c>
      <c r="J125" s="20">
        <v>1979.797</v>
      </c>
      <c r="K125" s="21">
        <v>215.58600000000001</v>
      </c>
      <c r="L125" s="42">
        <v>14774.47</v>
      </c>
      <c r="M125" s="44">
        <v>1.0362</v>
      </c>
      <c r="N125" s="45">
        <v>0.86</v>
      </c>
      <c r="O125" s="46">
        <v>1.06E-2</v>
      </c>
      <c r="P125" s="47">
        <v>23250499</v>
      </c>
      <c r="Q125" s="42">
        <v>10590.63</v>
      </c>
      <c r="R125" s="45">
        <v>0</v>
      </c>
      <c r="S125" s="45">
        <v>0.86</v>
      </c>
      <c r="T125" s="48">
        <v>655662.14</v>
      </c>
      <c r="U125" s="49">
        <v>1261754250</v>
      </c>
      <c r="V125" s="50">
        <v>398995674</v>
      </c>
      <c r="W125" s="51">
        <v>32446189.59</v>
      </c>
      <c r="X125" s="51">
        <v>16883050.109999999</v>
      </c>
      <c r="Y125" s="51">
        <v>0</v>
      </c>
      <c r="Z125" s="51">
        <v>88339</v>
      </c>
      <c r="AA125" s="52">
        <v>10559</v>
      </c>
    </row>
    <row r="126" spans="1:27" x14ac:dyDescent="0.2">
      <c r="A126" s="38">
        <v>108110603</v>
      </c>
      <c r="B126" s="39" t="s">
        <v>178</v>
      </c>
      <c r="C126" s="39" t="s">
        <v>179</v>
      </c>
      <c r="D126" s="40">
        <v>39846</v>
      </c>
      <c r="E126" s="41">
        <v>2166</v>
      </c>
      <c r="F126" s="42">
        <v>2136650.11</v>
      </c>
      <c r="G126" s="2">
        <v>24.76</v>
      </c>
      <c r="H126" s="3">
        <v>0.51</v>
      </c>
      <c r="I126" s="43">
        <v>10805908.15</v>
      </c>
      <c r="J126" s="20">
        <v>635.39800000000002</v>
      </c>
      <c r="K126" s="21">
        <v>304.18</v>
      </c>
      <c r="L126" s="42">
        <v>11500.81</v>
      </c>
      <c r="M126" s="44">
        <v>1.3310999999999999</v>
      </c>
      <c r="N126" s="45">
        <v>0.51</v>
      </c>
      <c r="O126" s="46">
        <v>9.2999999999999992E-3</v>
      </c>
      <c r="P126" s="47">
        <v>3225303</v>
      </c>
      <c r="Q126" s="42">
        <v>3432.71</v>
      </c>
      <c r="R126" s="45">
        <v>0.57999999999999996</v>
      </c>
      <c r="S126" s="45">
        <v>1.0900000000000001</v>
      </c>
      <c r="T126" s="48">
        <v>169142.8</v>
      </c>
      <c r="U126" s="49">
        <v>147497748</v>
      </c>
      <c r="V126" s="50">
        <v>82881011</v>
      </c>
      <c r="W126" s="51">
        <v>10824200.390000001</v>
      </c>
      <c r="X126" s="51">
        <v>1964807.06</v>
      </c>
      <c r="Y126" s="51">
        <v>0</v>
      </c>
      <c r="Z126" s="51">
        <v>2700.25</v>
      </c>
      <c r="AA126" s="52">
        <v>18292.240000000002</v>
      </c>
    </row>
    <row r="127" spans="1:27" x14ac:dyDescent="0.2">
      <c r="A127" s="38">
        <v>108111203</v>
      </c>
      <c r="B127" s="39" t="s">
        <v>180</v>
      </c>
      <c r="C127" s="39" t="s">
        <v>179</v>
      </c>
      <c r="D127" s="40">
        <v>60045</v>
      </c>
      <c r="E127" s="41">
        <v>3785</v>
      </c>
      <c r="F127" s="42">
        <v>6842310.9000000004</v>
      </c>
      <c r="G127" s="2">
        <v>30.11</v>
      </c>
      <c r="H127" s="3">
        <v>0.62</v>
      </c>
      <c r="I127" s="43">
        <v>22501645.260000002</v>
      </c>
      <c r="J127" s="20">
        <v>1322.7270000000001</v>
      </c>
      <c r="K127" s="21">
        <v>188.72399999999999</v>
      </c>
      <c r="L127" s="42">
        <v>14887.45</v>
      </c>
      <c r="M127" s="44">
        <v>1.0283</v>
      </c>
      <c r="N127" s="45">
        <v>0.62</v>
      </c>
      <c r="O127" s="46">
        <v>1.14E-2</v>
      </c>
      <c r="P127" s="47">
        <v>8380933</v>
      </c>
      <c r="Q127" s="42">
        <v>5544.96</v>
      </c>
      <c r="R127" s="45">
        <v>0.33</v>
      </c>
      <c r="S127" s="45">
        <v>0.95</v>
      </c>
      <c r="T127" s="48">
        <v>506653.82</v>
      </c>
      <c r="U127" s="49">
        <v>391341536</v>
      </c>
      <c r="V127" s="50">
        <v>207296567</v>
      </c>
      <c r="W127" s="51">
        <v>22501645.260000002</v>
      </c>
      <c r="X127" s="51">
        <v>6191682.2000000002</v>
      </c>
      <c r="Y127" s="51">
        <v>0</v>
      </c>
      <c r="Z127" s="51">
        <v>143974.88</v>
      </c>
      <c r="AA127" s="52">
        <v>0</v>
      </c>
    </row>
    <row r="128" spans="1:27" x14ac:dyDescent="0.2">
      <c r="A128" s="38">
        <v>108111303</v>
      </c>
      <c r="B128" s="39" t="s">
        <v>181</v>
      </c>
      <c r="C128" s="39" t="s">
        <v>179</v>
      </c>
      <c r="D128" s="40">
        <v>60250</v>
      </c>
      <c r="E128" s="41">
        <v>5382</v>
      </c>
      <c r="F128" s="42">
        <v>11441045.279999999</v>
      </c>
      <c r="G128" s="2">
        <v>35.28</v>
      </c>
      <c r="H128" s="3">
        <v>0.72</v>
      </c>
      <c r="I128" s="43">
        <v>24841207.609999999</v>
      </c>
      <c r="J128" s="20">
        <v>1613.501</v>
      </c>
      <c r="K128" s="21">
        <v>101.764</v>
      </c>
      <c r="L128" s="42">
        <v>14482.43</v>
      </c>
      <c r="M128" s="44">
        <v>1.0570999999999999</v>
      </c>
      <c r="N128" s="45">
        <v>0.72</v>
      </c>
      <c r="O128" s="46">
        <v>9.7000000000000003E-3</v>
      </c>
      <c r="P128" s="47">
        <v>16570847</v>
      </c>
      <c r="Q128" s="42">
        <v>9660.81</v>
      </c>
      <c r="R128" s="45">
        <v>0</v>
      </c>
      <c r="S128" s="45">
        <v>0.72</v>
      </c>
      <c r="T128" s="48">
        <v>389768.92</v>
      </c>
      <c r="U128" s="49">
        <v>873667809</v>
      </c>
      <c r="V128" s="50">
        <v>309964153</v>
      </c>
      <c r="W128" s="51">
        <v>25434683.18</v>
      </c>
      <c r="X128" s="51">
        <v>11049290.279999999</v>
      </c>
      <c r="Y128" s="51">
        <v>0</v>
      </c>
      <c r="Z128" s="51">
        <v>1986.08</v>
      </c>
      <c r="AA128" s="51">
        <v>593475.56999999995</v>
      </c>
    </row>
    <row r="129" spans="1:27" x14ac:dyDescent="0.2">
      <c r="A129" s="38">
        <v>108111403</v>
      </c>
      <c r="B129" s="39" t="s">
        <v>182</v>
      </c>
      <c r="C129" s="39" t="s">
        <v>179</v>
      </c>
      <c r="D129" s="40">
        <v>54314</v>
      </c>
      <c r="E129" s="41">
        <v>2443</v>
      </c>
      <c r="F129" s="42">
        <v>3294239.38</v>
      </c>
      <c r="G129" s="2">
        <v>24.83</v>
      </c>
      <c r="H129" s="3">
        <v>0.51</v>
      </c>
      <c r="I129" s="43">
        <v>13937811.09</v>
      </c>
      <c r="J129" s="20">
        <v>728.46199999999999</v>
      </c>
      <c r="K129" s="21">
        <v>141.45699999999999</v>
      </c>
      <c r="L129" s="42">
        <v>16021.96</v>
      </c>
      <c r="M129" s="44">
        <v>0.95550000000000002</v>
      </c>
      <c r="N129" s="45">
        <v>0.49</v>
      </c>
      <c r="O129" s="46">
        <v>1.0500000000000001E-2</v>
      </c>
      <c r="P129" s="47">
        <v>4396089</v>
      </c>
      <c r="Q129" s="42">
        <v>5053.45</v>
      </c>
      <c r="R129" s="45">
        <v>0.39</v>
      </c>
      <c r="S129" s="45">
        <v>0.88</v>
      </c>
      <c r="T129" s="48">
        <v>272076.81</v>
      </c>
      <c r="U129" s="49">
        <v>195712282</v>
      </c>
      <c r="V129" s="50">
        <v>118294097</v>
      </c>
      <c r="W129" s="51">
        <v>13939798.09</v>
      </c>
      <c r="X129" s="51">
        <v>3011949.02</v>
      </c>
      <c r="Y129" s="51">
        <v>0</v>
      </c>
      <c r="Z129" s="51">
        <v>10213.549999999999</v>
      </c>
      <c r="AA129" s="52">
        <v>1987</v>
      </c>
    </row>
    <row r="130" spans="1:27" x14ac:dyDescent="0.2">
      <c r="A130" s="38">
        <v>108112003</v>
      </c>
      <c r="B130" s="39" t="s">
        <v>183</v>
      </c>
      <c r="C130" s="39" t="s">
        <v>179</v>
      </c>
      <c r="D130" s="40">
        <v>44375</v>
      </c>
      <c r="E130" s="41">
        <v>2054</v>
      </c>
      <c r="F130" s="42">
        <v>2980993.54</v>
      </c>
      <c r="G130" s="2">
        <v>32.71</v>
      </c>
      <c r="H130" s="3">
        <v>0.67</v>
      </c>
      <c r="I130" s="43">
        <v>12327176.27</v>
      </c>
      <c r="J130" s="20">
        <v>649.43700000000001</v>
      </c>
      <c r="K130" s="21">
        <v>232.01300000000001</v>
      </c>
      <c r="L130" s="42">
        <v>13985.11</v>
      </c>
      <c r="M130" s="44">
        <v>1.0947</v>
      </c>
      <c r="N130" s="45">
        <v>0.67</v>
      </c>
      <c r="O130" s="46">
        <v>1.78E-2</v>
      </c>
      <c r="P130" s="47">
        <v>2345398</v>
      </c>
      <c r="Q130" s="42">
        <v>2660.84</v>
      </c>
      <c r="R130" s="45">
        <v>0.68</v>
      </c>
      <c r="S130" s="45">
        <v>1.35</v>
      </c>
      <c r="T130" s="48">
        <v>303382.25</v>
      </c>
      <c r="U130" s="49">
        <v>94901770</v>
      </c>
      <c r="V130" s="50">
        <v>72626673</v>
      </c>
      <c r="W130" s="51">
        <v>12329607.369999999</v>
      </c>
      <c r="X130" s="51">
        <v>2660492.42</v>
      </c>
      <c r="Y130" s="51">
        <v>0</v>
      </c>
      <c r="Z130" s="51">
        <v>17118.87</v>
      </c>
      <c r="AA130" s="52">
        <v>2431.1</v>
      </c>
    </row>
    <row r="131" spans="1:27" x14ac:dyDescent="0.2">
      <c r="A131" s="38">
        <v>108112203</v>
      </c>
      <c r="B131" s="39" t="s">
        <v>184</v>
      </c>
      <c r="C131" s="39" t="s">
        <v>179</v>
      </c>
      <c r="D131" s="40">
        <v>58761</v>
      </c>
      <c r="E131" s="41">
        <v>4930</v>
      </c>
      <c r="F131" s="42">
        <v>6603296.8399999999</v>
      </c>
      <c r="G131" s="2">
        <v>22.79</v>
      </c>
      <c r="H131" s="3">
        <v>0.47</v>
      </c>
      <c r="I131" s="43">
        <v>26105773.16</v>
      </c>
      <c r="J131" s="20">
        <v>1769.9169999999999</v>
      </c>
      <c r="K131" s="21">
        <v>200.57</v>
      </c>
      <c r="L131" s="42">
        <v>13248.39</v>
      </c>
      <c r="M131" s="44">
        <v>1.1555</v>
      </c>
      <c r="N131" s="45">
        <v>0.47</v>
      </c>
      <c r="O131" s="46">
        <v>7.9000000000000008E-3</v>
      </c>
      <c r="P131" s="47">
        <v>11757877</v>
      </c>
      <c r="Q131" s="42">
        <v>5966.99</v>
      </c>
      <c r="R131" s="45">
        <v>0.28000000000000003</v>
      </c>
      <c r="S131" s="45">
        <v>0.75</v>
      </c>
      <c r="T131" s="48">
        <v>824290.89</v>
      </c>
      <c r="U131" s="49">
        <v>553025560</v>
      </c>
      <c r="V131" s="50">
        <v>286822772</v>
      </c>
      <c r="W131" s="51">
        <v>26201260.489999998</v>
      </c>
      <c r="X131" s="51">
        <v>5769694.75</v>
      </c>
      <c r="Y131" s="51">
        <v>0</v>
      </c>
      <c r="Z131" s="51">
        <v>9311.2000000000007</v>
      </c>
      <c r="AA131" s="52">
        <v>95487.33</v>
      </c>
    </row>
    <row r="132" spans="1:27" x14ac:dyDescent="0.2">
      <c r="A132" s="38">
        <v>108112502</v>
      </c>
      <c r="B132" s="39" t="s">
        <v>185</v>
      </c>
      <c r="C132" s="39" t="s">
        <v>179</v>
      </c>
      <c r="D132" s="40">
        <v>35063</v>
      </c>
      <c r="E132" s="41">
        <v>12074</v>
      </c>
      <c r="F132" s="42">
        <v>13033545.379999999</v>
      </c>
      <c r="G132" s="2">
        <v>30.79</v>
      </c>
      <c r="H132" s="3">
        <v>0.63</v>
      </c>
      <c r="I132" s="43">
        <v>52220392.299999997</v>
      </c>
      <c r="J132" s="20">
        <v>3051.1350000000002</v>
      </c>
      <c r="K132" s="21">
        <v>1647.039</v>
      </c>
      <c r="L132" s="42">
        <v>11115.04</v>
      </c>
      <c r="M132" s="44">
        <v>1.3773</v>
      </c>
      <c r="N132" s="45">
        <v>0.63</v>
      </c>
      <c r="O132" s="46">
        <v>1.35E-2</v>
      </c>
      <c r="P132" s="47">
        <v>13546207</v>
      </c>
      <c r="Q132" s="42">
        <v>2883.29</v>
      </c>
      <c r="R132" s="45">
        <v>0.65</v>
      </c>
      <c r="S132" s="45">
        <v>1.28</v>
      </c>
      <c r="T132" s="48">
        <v>1365971.44</v>
      </c>
      <c r="U132" s="42">
        <v>672079204</v>
      </c>
      <c r="V132" s="50">
        <v>295507036</v>
      </c>
      <c r="W132" s="51">
        <v>52281447.359999999</v>
      </c>
      <c r="X132" s="51">
        <v>11519305.93</v>
      </c>
      <c r="Y132" s="51">
        <v>0</v>
      </c>
      <c r="Z132" s="51">
        <v>148268.01</v>
      </c>
      <c r="AA132" s="52">
        <v>61055.06</v>
      </c>
    </row>
    <row r="133" spans="1:27" x14ac:dyDescent="0.2">
      <c r="A133" s="38">
        <v>108114503</v>
      </c>
      <c r="B133" s="39" t="s">
        <v>186</v>
      </c>
      <c r="C133" s="39" t="s">
        <v>179</v>
      </c>
      <c r="D133" s="40">
        <v>50809</v>
      </c>
      <c r="E133" s="41">
        <v>2840</v>
      </c>
      <c r="F133" s="42">
        <v>4018406.39</v>
      </c>
      <c r="G133" s="2">
        <v>27.85</v>
      </c>
      <c r="H133" s="3">
        <v>0.56999999999999995</v>
      </c>
      <c r="I133" s="43">
        <v>17562305.129999999</v>
      </c>
      <c r="J133" s="20">
        <v>929.27200000000005</v>
      </c>
      <c r="K133" s="21">
        <v>400.52100000000002</v>
      </c>
      <c r="L133" s="42">
        <v>13206.8</v>
      </c>
      <c r="M133" s="44">
        <v>1.1592</v>
      </c>
      <c r="N133" s="45">
        <v>0.56999999999999995</v>
      </c>
      <c r="O133" s="46">
        <v>1.0200000000000001E-2</v>
      </c>
      <c r="P133" s="47">
        <v>5499786</v>
      </c>
      <c r="Q133" s="42">
        <v>4135.82</v>
      </c>
      <c r="R133" s="45">
        <v>0.5</v>
      </c>
      <c r="S133" s="45">
        <v>1.07</v>
      </c>
      <c r="T133" s="48">
        <v>314198.64</v>
      </c>
      <c r="U133" s="49">
        <v>238621929</v>
      </c>
      <c r="V133" s="50">
        <v>154219952</v>
      </c>
      <c r="W133" s="51">
        <v>17562305.129999999</v>
      </c>
      <c r="X133" s="51">
        <v>3687539.1</v>
      </c>
      <c r="Y133" s="51">
        <v>0</v>
      </c>
      <c r="Z133" s="51">
        <v>16668.650000000001</v>
      </c>
      <c r="AA133" s="51">
        <v>0</v>
      </c>
    </row>
    <row r="134" spans="1:27" x14ac:dyDescent="0.2">
      <c r="A134" s="38">
        <v>108116003</v>
      </c>
      <c r="B134" s="39" t="s">
        <v>187</v>
      </c>
      <c r="C134" s="39" t="s">
        <v>179</v>
      </c>
      <c r="D134" s="40">
        <v>60838</v>
      </c>
      <c r="E134" s="41">
        <v>5224</v>
      </c>
      <c r="F134" s="42">
        <v>7811909.4199999999</v>
      </c>
      <c r="G134" s="2">
        <v>24.58</v>
      </c>
      <c r="H134" s="3">
        <v>0.5</v>
      </c>
      <c r="I134" s="43">
        <v>23974089.870000001</v>
      </c>
      <c r="J134" s="20">
        <v>1591.818</v>
      </c>
      <c r="K134" s="21">
        <v>155.39400000000001</v>
      </c>
      <c r="L134" s="42">
        <v>13721.34</v>
      </c>
      <c r="M134" s="44">
        <v>1.1156999999999999</v>
      </c>
      <c r="N134" s="45">
        <v>0.5</v>
      </c>
      <c r="O134" s="46">
        <v>9.2999999999999992E-3</v>
      </c>
      <c r="P134" s="47">
        <v>11822953</v>
      </c>
      <c r="Q134" s="42">
        <v>6766.75</v>
      </c>
      <c r="R134" s="45">
        <v>0.18</v>
      </c>
      <c r="S134" s="45">
        <v>0.68</v>
      </c>
      <c r="T134" s="48">
        <v>452585.85</v>
      </c>
      <c r="U134" s="49">
        <v>569624480</v>
      </c>
      <c r="V134" s="50">
        <v>274872161</v>
      </c>
      <c r="W134" s="51">
        <v>23985030.07</v>
      </c>
      <c r="X134" s="51">
        <v>7286769</v>
      </c>
      <c r="Y134" s="51">
        <v>0</v>
      </c>
      <c r="Z134" s="51">
        <v>72554.570000000007</v>
      </c>
      <c r="AA134" s="52">
        <v>10940.2</v>
      </c>
    </row>
    <row r="135" spans="1:27" x14ac:dyDescent="0.2">
      <c r="A135" s="38">
        <v>108116303</v>
      </c>
      <c r="B135" s="39" t="s">
        <v>188</v>
      </c>
      <c r="C135" s="39" t="s">
        <v>179</v>
      </c>
      <c r="D135" s="40">
        <v>52633</v>
      </c>
      <c r="E135" s="41">
        <v>2545</v>
      </c>
      <c r="F135" s="42">
        <v>3065179.44</v>
      </c>
      <c r="G135" s="2">
        <v>22.88</v>
      </c>
      <c r="H135" s="3">
        <v>0.47</v>
      </c>
      <c r="I135" s="43">
        <v>13199068.58</v>
      </c>
      <c r="J135" s="20">
        <v>848.43499999999995</v>
      </c>
      <c r="K135" s="21">
        <v>132.30099999999999</v>
      </c>
      <c r="L135" s="42">
        <v>13458.33</v>
      </c>
      <c r="M135" s="44">
        <v>1.1375</v>
      </c>
      <c r="N135" s="45">
        <v>0.47</v>
      </c>
      <c r="O135" s="46">
        <v>9.5999999999999992E-3</v>
      </c>
      <c r="P135" s="47">
        <v>4447852</v>
      </c>
      <c r="Q135" s="42">
        <v>4535.22</v>
      </c>
      <c r="R135" s="45">
        <v>0.45</v>
      </c>
      <c r="S135" s="45">
        <v>0.92</v>
      </c>
      <c r="T135" s="48">
        <v>335409.34000000003</v>
      </c>
      <c r="U135" s="49">
        <v>205730343</v>
      </c>
      <c r="V135" s="50">
        <v>111973339</v>
      </c>
      <c r="W135" s="51">
        <v>13199103.560000001</v>
      </c>
      <c r="X135" s="51">
        <v>2727557.36</v>
      </c>
      <c r="Y135" s="51">
        <v>0</v>
      </c>
      <c r="Z135" s="51">
        <v>2212.7399999999998</v>
      </c>
      <c r="AA135" s="52">
        <v>34.979999999999997</v>
      </c>
    </row>
    <row r="136" spans="1:27" x14ac:dyDescent="0.2">
      <c r="A136" s="38">
        <v>108116503</v>
      </c>
      <c r="B136" s="39" t="s">
        <v>189</v>
      </c>
      <c r="C136" s="39" t="s">
        <v>179</v>
      </c>
      <c r="D136" s="40">
        <v>63622</v>
      </c>
      <c r="E136" s="41">
        <v>5813</v>
      </c>
      <c r="F136" s="42">
        <v>15003715.93</v>
      </c>
      <c r="G136" s="2">
        <v>40.57</v>
      </c>
      <c r="H136" s="3">
        <v>0.83</v>
      </c>
      <c r="I136" s="43">
        <v>22631167.84</v>
      </c>
      <c r="J136" s="20">
        <v>1549.1769999999999</v>
      </c>
      <c r="K136" s="21">
        <v>105.973</v>
      </c>
      <c r="L136" s="42">
        <v>13673.18</v>
      </c>
      <c r="M136" s="44">
        <v>1.1195999999999999</v>
      </c>
      <c r="N136" s="45">
        <v>0.83</v>
      </c>
      <c r="O136" s="46">
        <v>1.0999999999999999E-2</v>
      </c>
      <c r="P136" s="47">
        <v>19164547</v>
      </c>
      <c r="Q136" s="42">
        <v>11578.74</v>
      </c>
      <c r="R136" s="45">
        <v>0</v>
      </c>
      <c r="S136" s="45">
        <v>0.83</v>
      </c>
      <c r="T136" s="48">
        <v>230313.76</v>
      </c>
      <c r="U136" s="49">
        <v>1026337110</v>
      </c>
      <c r="V136" s="50">
        <v>342559139</v>
      </c>
      <c r="W136" s="51">
        <v>22642143.5</v>
      </c>
      <c r="X136" s="51">
        <v>14741021.800000001</v>
      </c>
      <c r="Y136" s="51">
        <v>0</v>
      </c>
      <c r="Z136" s="51">
        <v>32380.37</v>
      </c>
      <c r="AA136" s="52">
        <v>10975.66</v>
      </c>
    </row>
    <row r="137" spans="1:27" x14ac:dyDescent="0.2">
      <c r="A137" s="38">
        <v>108118503</v>
      </c>
      <c r="B137" s="39" t="s">
        <v>190</v>
      </c>
      <c r="C137" s="39" t="s">
        <v>179</v>
      </c>
      <c r="D137" s="40">
        <v>72650</v>
      </c>
      <c r="E137" s="41">
        <v>5078</v>
      </c>
      <c r="F137" s="42">
        <v>13811189.18</v>
      </c>
      <c r="G137" s="2">
        <v>37.44</v>
      </c>
      <c r="H137" s="3">
        <v>0.77</v>
      </c>
      <c r="I137" s="43">
        <v>21008840.969999999</v>
      </c>
      <c r="J137" s="20">
        <v>1549.06</v>
      </c>
      <c r="K137" s="21">
        <v>194.31800000000001</v>
      </c>
      <c r="L137" s="42">
        <v>12050.65</v>
      </c>
      <c r="M137" s="44">
        <v>1.2704</v>
      </c>
      <c r="N137" s="45">
        <v>0.77</v>
      </c>
      <c r="O137" s="46">
        <v>1.52E-2</v>
      </c>
      <c r="P137" s="47">
        <v>12738308</v>
      </c>
      <c r="Q137" s="42">
        <v>7306.68</v>
      </c>
      <c r="R137" s="45">
        <v>0.12</v>
      </c>
      <c r="S137" s="45">
        <v>0.89</v>
      </c>
      <c r="T137" s="48">
        <v>308945.11</v>
      </c>
      <c r="U137" s="49">
        <v>558819852</v>
      </c>
      <c r="V137" s="50">
        <v>351059313</v>
      </c>
      <c r="W137" s="51">
        <v>21009382.25</v>
      </c>
      <c r="X137" s="51">
        <v>13486977.16</v>
      </c>
      <c r="Y137" s="51">
        <v>0</v>
      </c>
      <c r="Z137" s="51">
        <v>15266.91</v>
      </c>
      <c r="AA137" s="52">
        <v>541.28</v>
      </c>
    </row>
    <row r="138" spans="1:27" x14ac:dyDescent="0.2">
      <c r="A138" s="38">
        <v>109122703</v>
      </c>
      <c r="B138" s="39" t="s">
        <v>203</v>
      </c>
      <c r="C138" s="39" t="s">
        <v>204</v>
      </c>
      <c r="D138" s="40">
        <v>43615</v>
      </c>
      <c r="E138" s="41">
        <v>2131</v>
      </c>
      <c r="F138" s="42">
        <v>4290850.08</v>
      </c>
      <c r="G138" s="2">
        <v>46.17</v>
      </c>
      <c r="H138" s="3">
        <v>0.94</v>
      </c>
      <c r="I138" s="43">
        <v>12440716</v>
      </c>
      <c r="J138" s="20">
        <v>563.00900000000001</v>
      </c>
      <c r="K138" s="21">
        <v>245.98699999999999</v>
      </c>
      <c r="L138" s="42">
        <v>15377.97</v>
      </c>
      <c r="M138" s="44">
        <v>0.99550000000000005</v>
      </c>
      <c r="N138" s="45">
        <v>0.94</v>
      </c>
      <c r="O138" s="46">
        <v>1.5299999999999999E-2</v>
      </c>
      <c r="P138" s="47">
        <v>3921746</v>
      </c>
      <c r="Q138" s="42">
        <v>4847.67</v>
      </c>
      <c r="R138" s="45">
        <v>0.41</v>
      </c>
      <c r="S138" s="45">
        <v>1.35</v>
      </c>
      <c r="T138" s="48">
        <v>432219.08</v>
      </c>
      <c r="U138" s="49">
        <v>206694055</v>
      </c>
      <c r="V138" s="50">
        <v>73430685</v>
      </c>
      <c r="W138" s="51">
        <v>12440716</v>
      </c>
      <c r="X138" s="51">
        <v>3845365</v>
      </c>
      <c r="Y138" s="51">
        <v>0</v>
      </c>
      <c r="Z138" s="51">
        <v>13266</v>
      </c>
      <c r="AA138" s="52">
        <v>0</v>
      </c>
    </row>
    <row r="139" spans="1:27" x14ac:dyDescent="0.2">
      <c r="A139" s="38">
        <v>121135003</v>
      </c>
      <c r="B139" s="39" t="s">
        <v>444</v>
      </c>
      <c r="C139" s="39" t="s">
        <v>445</v>
      </c>
      <c r="D139" s="40">
        <v>64036</v>
      </c>
      <c r="E139" s="41">
        <v>6476</v>
      </c>
      <c r="F139" s="42">
        <v>34132312.600000001</v>
      </c>
      <c r="G139" s="2">
        <v>82.31</v>
      </c>
      <c r="H139" s="3">
        <v>1.68</v>
      </c>
      <c r="I139" s="43">
        <v>44174422.229999997</v>
      </c>
      <c r="J139" s="20">
        <v>2116.4140000000002</v>
      </c>
      <c r="K139" s="21">
        <v>362.77300000000002</v>
      </c>
      <c r="L139" s="42">
        <v>17818.11</v>
      </c>
      <c r="M139" s="44">
        <v>0.85919999999999996</v>
      </c>
      <c r="N139" s="45">
        <v>1.44</v>
      </c>
      <c r="O139" s="46">
        <v>1.77E-2</v>
      </c>
      <c r="P139" s="47">
        <v>26936943</v>
      </c>
      <c r="Q139" s="42">
        <v>10865.23</v>
      </c>
      <c r="R139" s="45">
        <v>0</v>
      </c>
      <c r="S139" s="45">
        <v>1.44</v>
      </c>
      <c r="T139" s="48">
        <v>737357.64</v>
      </c>
      <c r="U139" s="49">
        <v>1568340773</v>
      </c>
      <c r="V139" s="50">
        <v>355726608</v>
      </c>
      <c r="W139" s="51">
        <v>44275156.689999998</v>
      </c>
      <c r="X139" s="51">
        <v>33286670.57</v>
      </c>
      <c r="Y139" s="51">
        <v>89028.32</v>
      </c>
      <c r="Z139" s="51">
        <v>19256.07</v>
      </c>
      <c r="AA139" s="52">
        <v>100734.46</v>
      </c>
    </row>
    <row r="140" spans="1:27" x14ac:dyDescent="0.2">
      <c r="A140" s="38">
        <v>121135503</v>
      </c>
      <c r="B140" s="39" t="s">
        <v>446</v>
      </c>
      <c r="C140" s="39" t="s">
        <v>445</v>
      </c>
      <c r="D140" s="40">
        <v>61321</v>
      </c>
      <c r="E140" s="41">
        <v>7142</v>
      </c>
      <c r="F140" s="42">
        <v>24526501.830000002</v>
      </c>
      <c r="G140" s="2">
        <v>56</v>
      </c>
      <c r="H140" s="3">
        <v>1.1499999999999999</v>
      </c>
      <c r="I140" s="43">
        <v>38581325.810000002</v>
      </c>
      <c r="J140" s="20">
        <v>2385.2060000000001</v>
      </c>
      <c r="K140" s="21">
        <v>299.541</v>
      </c>
      <c r="L140" s="42">
        <v>14370.56</v>
      </c>
      <c r="M140" s="44">
        <v>1.0652999999999999</v>
      </c>
      <c r="N140" s="45">
        <v>1.1499999999999999</v>
      </c>
      <c r="O140" s="46">
        <v>1.77E-2</v>
      </c>
      <c r="P140" s="47">
        <v>19346743</v>
      </c>
      <c r="Q140" s="42">
        <v>7206.17</v>
      </c>
      <c r="R140" s="45">
        <v>0.13</v>
      </c>
      <c r="S140" s="45">
        <v>1.28</v>
      </c>
      <c r="T140" s="48">
        <v>1188770.69</v>
      </c>
      <c r="U140" s="49">
        <v>992949606</v>
      </c>
      <c r="V140" s="50">
        <v>388960604</v>
      </c>
      <c r="W140" s="51">
        <v>38716198.670000002</v>
      </c>
      <c r="X140" s="51">
        <v>23272067.550000001</v>
      </c>
      <c r="Y140" s="51">
        <v>0</v>
      </c>
      <c r="Z140" s="51">
        <v>65663.59</v>
      </c>
      <c r="AA140" s="52">
        <v>134872.85999999999</v>
      </c>
    </row>
    <row r="141" spans="1:27" x14ac:dyDescent="0.2">
      <c r="A141" s="38">
        <v>121136503</v>
      </c>
      <c r="B141" s="39" t="s">
        <v>447</v>
      </c>
      <c r="C141" s="39" t="s">
        <v>445</v>
      </c>
      <c r="D141" s="40">
        <v>62524</v>
      </c>
      <c r="E141" s="41">
        <v>5895</v>
      </c>
      <c r="F141" s="42">
        <v>21482645.729999997</v>
      </c>
      <c r="G141" s="2">
        <v>58.29</v>
      </c>
      <c r="H141" s="3">
        <v>1.19</v>
      </c>
      <c r="I141" s="43">
        <v>33212310.579999998</v>
      </c>
      <c r="J141" s="20">
        <v>1857.6010000000001</v>
      </c>
      <c r="K141" s="21">
        <v>246.12299999999999</v>
      </c>
      <c r="L141" s="42">
        <v>15787.39</v>
      </c>
      <c r="M141" s="44">
        <v>0.96970000000000001</v>
      </c>
      <c r="N141" s="45">
        <v>1.1499999999999999</v>
      </c>
      <c r="O141" s="46">
        <v>1.84E-2</v>
      </c>
      <c r="P141" s="47">
        <v>16367730</v>
      </c>
      <c r="Q141" s="42">
        <v>7780.36</v>
      </c>
      <c r="R141" s="45">
        <v>0.06</v>
      </c>
      <c r="S141" s="45">
        <v>1.21</v>
      </c>
      <c r="T141" s="48">
        <v>747229.15</v>
      </c>
      <c r="U141" s="49">
        <v>823272241</v>
      </c>
      <c r="V141" s="50">
        <v>345851348</v>
      </c>
      <c r="W141" s="51">
        <v>33220690.379999999</v>
      </c>
      <c r="X141" s="51">
        <v>20721606.719999999</v>
      </c>
      <c r="Y141" s="51">
        <v>0</v>
      </c>
      <c r="Z141" s="51">
        <v>13809.86</v>
      </c>
      <c r="AA141" s="52">
        <v>8379.7999999999993</v>
      </c>
    </row>
    <row r="142" spans="1:27" x14ac:dyDescent="0.2">
      <c r="A142" s="38">
        <v>121136603</v>
      </c>
      <c r="B142" s="39" t="s">
        <v>448</v>
      </c>
      <c r="C142" s="39" t="s">
        <v>445</v>
      </c>
      <c r="D142" s="40">
        <v>42433</v>
      </c>
      <c r="E142" s="41">
        <v>5043</v>
      </c>
      <c r="F142" s="42">
        <v>12188496.52</v>
      </c>
      <c r="G142" s="2">
        <v>56.96</v>
      </c>
      <c r="H142" s="3">
        <v>1.17</v>
      </c>
      <c r="I142" s="43">
        <v>28843155.789999999</v>
      </c>
      <c r="J142" s="20">
        <v>2071.6930000000002</v>
      </c>
      <c r="K142" s="21">
        <v>368.274</v>
      </c>
      <c r="L142" s="42">
        <v>11821.13</v>
      </c>
      <c r="M142" s="44">
        <v>1.2950999999999999</v>
      </c>
      <c r="N142" s="45">
        <v>1.17</v>
      </c>
      <c r="O142" s="46">
        <v>2.29E-2</v>
      </c>
      <c r="P142" s="47">
        <v>7436963</v>
      </c>
      <c r="Q142" s="42">
        <v>3047.98</v>
      </c>
      <c r="R142" s="45">
        <v>0.63</v>
      </c>
      <c r="S142" s="45">
        <v>1.8</v>
      </c>
      <c r="T142" s="48">
        <v>738581.18</v>
      </c>
      <c r="U142" s="49">
        <v>331066290</v>
      </c>
      <c r="V142" s="50">
        <v>200145373</v>
      </c>
      <c r="W142" s="51">
        <v>28866901.149999999</v>
      </c>
      <c r="X142" s="51">
        <v>11373507.390000001</v>
      </c>
      <c r="Y142" s="51">
        <v>0</v>
      </c>
      <c r="Z142" s="51">
        <v>76407.95</v>
      </c>
      <c r="AA142" s="52">
        <v>23745.360000000001</v>
      </c>
    </row>
    <row r="143" spans="1:27" x14ac:dyDescent="0.2">
      <c r="A143" s="38">
        <v>121139004</v>
      </c>
      <c r="B143" s="39" t="s">
        <v>449</v>
      </c>
      <c r="C143" s="39" t="s">
        <v>445</v>
      </c>
      <c r="D143" s="40">
        <v>58750</v>
      </c>
      <c r="E143" s="41">
        <v>1809</v>
      </c>
      <c r="F143" s="42">
        <v>8301717.21</v>
      </c>
      <c r="G143" s="2">
        <v>78.11</v>
      </c>
      <c r="H143" s="3">
        <v>1.6</v>
      </c>
      <c r="I143" s="43">
        <v>14307264.699999999</v>
      </c>
      <c r="J143" s="20">
        <v>658.65</v>
      </c>
      <c r="K143" s="21">
        <v>254.55799999999999</v>
      </c>
      <c r="L143" s="42">
        <v>15667.04</v>
      </c>
      <c r="M143" s="44">
        <v>0.97719999999999996</v>
      </c>
      <c r="N143" s="45">
        <v>1.56</v>
      </c>
      <c r="O143" s="46">
        <v>1.9199999999999998E-2</v>
      </c>
      <c r="P143" s="47">
        <v>6062186</v>
      </c>
      <c r="Q143" s="42">
        <v>6638.34</v>
      </c>
      <c r="R143" s="45">
        <v>0.2</v>
      </c>
      <c r="S143" s="45">
        <v>1.76</v>
      </c>
      <c r="T143" s="48">
        <v>365237.06</v>
      </c>
      <c r="U143" s="49">
        <v>328895642</v>
      </c>
      <c r="V143" s="50">
        <v>104117629</v>
      </c>
      <c r="W143" s="51">
        <v>14307264.699999999</v>
      </c>
      <c r="X143" s="51">
        <v>7859711.8700000001</v>
      </c>
      <c r="Y143" s="51">
        <v>0</v>
      </c>
      <c r="Z143" s="51">
        <v>76768.28</v>
      </c>
      <c r="AA143" s="52">
        <v>0</v>
      </c>
    </row>
    <row r="144" spans="1:27" x14ac:dyDescent="0.2">
      <c r="A144" s="38">
        <v>110141003</v>
      </c>
      <c r="B144" s="39" t="s">
        <v>221</v>
      </c>
      <c r="C144" s="39" t="s">
        <v>222</v>
      </c>
      <c r="D144" s="40">
        <v>64103</v>
      </c>
      <c r="E144" s="41">
        <v>4771</v>
      </c>
      <c r="F144" s="42">
        <v>17614987.490000002</v>
      </c>
      <c r="G144" s="2">
        <v>57.6</v>
      </c>
      <c r="H144" s="3">
        <v>1.18</v>
      </c>
      <c r="I144" s="43">
        <v>31573579.399999999</v>
      </c>
      <c r="J144" s="20">
        <v>1562.6759999999999</v>
      </c>
      <c r="K144" s="21">
        <v>335.91800000000001</v>
      </c>
      <c r="L144" s="42">
        <v>16629.98</v>
      </c>
      <c r="M144" s="44">
        <v>0.92059999999999997</v>
      </c>
      <c r="N144" s="45">
        <v>1.0900000000000001</v>
      </c>
      <c r="O144" s="46">
        <v>1.7600000000000001E-2</v>
      </c>
      <c r="P144" s="47">
        <v>14030669</v>
      </c>
      <c r="Q144" s="42">
        <v>7390.03</v>
      </c>
      <c r="R144" s="45">
        <v>0.11</v>
      </c>
      <c r="S144" s="45">
        <v>1.2</v>
      </c>
      <c r="T144" s="48">
        <v>733385.96</v>
      </c>
      <c r="U144" s="49">
        <v>714957422</v>
      </c>
      <c r="V144" s="50">
        <v>287233219</v>
      </c>
      <c r="W144" s="51">
        <v>31573579.399999999</v>
      </c>
      <c r="X144" s="51">
        <v>16842958.030000001</v>
      </c>
      <c r="Y144" s="51">
        <v>0</v>
      </c>
      <c r="Z144" s="51">
        <v>38643.5</v>
      </c>
      <c r="AA144" s="52">
        <v>0</v>
      </c>
    </row>
    <row r="145" spans="1:27" x14ac:dyDescent="0.2">
      <c r="A145" s="38">
        <v>110141103</v>
      </c>
      <c r="B145" s="39" t="s">
        <v>223</v>
      </c>
      <c r="C145" s="39" t="s">
        <v>222</v>
      </c>
      <c r="D145" s="40">
        <v>68521</v>
      </c>
      <c r="E145" s="41">
        <v>10691</v>
      </c>
      <c r="F145" s="42">
        <v>35519451.969999999</v>
      </c>
      <c r="G145" s="2">
        <v>48.49</v>
      </c>
      <c r="H145" s="3">
        <v>0.99</v>
      </c>
      <c r="I145" s="43">
        <v>50589591.630000003</v>
      </c>
      <c r="J145" s="20">
        <v>2812.21</v>
      </c>
      <c r="K145" s="21">
        <v>398.33699999999999</v>
      </c>
      <c r="L145" s="42">
        <v>15757.31</v>
      </c>
      <c r="M145" s="44">
        <v>0.97160000000000002</v>
      </c>
      <c r="N145" s="45">
        <v>0.96</v>
      </c>
      <c r="O145" s="46">
        <v>1.5299999999999999E-2</v>
      </c>
      <c r="P145" s="47">
        <v>32588780</v>
      </c>
      <c r="Q145" s="42">
        <v>10150.540000000001</v>
      </c>
      <c r="R145" s="45">
        <v>0</v>
      </c>
      <c r="S145" s="45">
        <v>0.96</v>
      </c>
      <c r="T145" s="48">
        <v>1173392.54</v>
      </c>
      <c r="U145" s="49">
        <v>1682521180</v>
      </c>
      <c r="V145" s="50">
        <v>645248811</v>
      </c>
      <c r="W145" s="51">
        <v>50657858.649999999</v>
      </c>
      <c r="X145" s="51">
        <v>34315288.469999999</v>
      </c>
      <c r="Y145" s="51">
        <v>0</v>
      </c>
      <c r="Z145" s="51">
        <v>30770.959999999999</v>
      </c>
      <c r="AA145" s="52">
        <v>68267.02</v>
      </c>
    </row>
    <row r="146" spans="1:27" x14ac:dyDescent="0.2">
      <c r="A146" s="38">
        <v>110147003</v>
      </c>
      <c r="B146" s="39" t="s">
        <v>224</v>
      </c>
      <c r="C146" s="39" t="s">
        <v>222</v>
      </c>
      <c r="D146" s="40">
        <v>60818</v>
      </c>
      <c r="E146" s="41">
        <v>4902</v>
      </c>
      <c r="F146" s="42">
        <v>18146234.920000002</v>
      </c>
      <c r="G146" s="2">
        <v>60.87</v>
      </c>
      <c r="H146" s="3">
        <v>1.25</v>
      </c>
      <c r="I146" s="43">
        <v>26053853.07</v>
      </c>
      <c r="J146" s="20">
        <v>1469.4380000000001</v>
      </c>
      <c r="K146" s="21">
        <v>301.67399999999998</v>
      </c>
      <c r="L146" s="42">
        <v>14710.45</v>
      </c>
      <c r="M146" s="44">
        <v>1.0407</v>
      </c>
      <c r="N146" s="45">
        <v>1.25</v>
      </c>
      <c r="O146" s="46">
        <v>1.4999999999999999E-2</v>
      </c>
      <c r="P146" s="47">
        <v>16896048</v>
      </c>
      <c r="Q146" s="42">
        <v>9539.7999999999993</v>
      </c>
      <c r="R146" s="45">
        <v>0</v>
      </c>
      <c r="S146" s="45">
        <v>1.25</v>
      </c>
      <c r="T146" s="48">
        <v>560995.66</v>
      </c>
      <c r="U146" s="49">
        <v>910505279</v>
      </c>
      <c r="V146" s="50">
        <v>296355262</v>
      </c>
      <c r="W146" s="51">
        <v>26053853.07</v>
      </c>
      <c r="X146" s="51">
        <v>17570332.98</v>
      </c>
      <c r="Y146" s="51">
        <v>0</v>
      </c>
      <c r="Z146" s="51">
        <v>14906.28</v>
      </c>
      <c r="AA146" s="52">
        <v>0</v>
      </c>
    </row>
    <row r="147" spans="1:27" x14ac:dyDescent="0.2">
      <c r="A147" s="38">
        <v>110148002</v>
      </c>
      <c r="B147" s="39" t="s">
        <v>225</v>
      </c>
      <c r="C147" s="39" t="s">
        <v>222</v>
      </c>
      <c r="D147" s="40">
        <v>67221</v>
      </c>
      <c r="E147" s="41">
        <v>33090</v>
      </c>
      <c r="F147" s="42">
        <v>137597973.75</v>
      </c>
      <c r="G147" s="2">
        <v>61.86</v>
      </c>
      <c r="H147" s="3">
        <v>1.27</v>
      </c>
      <c r="I147" s="43">
        <v>146462952.75999999</v>
      </c>
      <c r="J147" s="20">
        <v>7082.4669999999996</v>
      </c>
      <c r="K147" s="21">
        <v>673.77499999999998</v>
      </c>
      <c r="L147" s="42">
        <v>18883.240000000002</v>
      </c>
      <c r="M147" s="44">
        <v>0.81069999999999998</v>
      </c>
      <c r="N147" s="45">
        <v>1.03</v>
      </c>
      <c r="O147" s="46">
        <v>1.3299999999999999E-2</v>
      </c>
      <c r="P147" s="47">
        <v>144535536</v>
      </c>
      <c r="Q147" s="42">
        <v>18634.740000000002</v>
      </c>
      <c r="R147" s="45">
        <v>0</v>
      </c>
      <c r="S147" s="45">
        <v>1.03</v>
      </c>
      <c r="T147" s="48">
        <v>1421949.43</v>
      </c>
      <c r="U147" s="49">
        <v>7954834249</v>
      </c>
      <c r="V147" s="50">
        <v>2369132610</v>
      </c>
      <c r="W147" s="51">
        <v>147480443.34999999</v>
      </c>
      <c r="X147" s="51">
        <v>135876462.13999999</v>
      </c>
      <c r="Y147" s="51">
        <v>0</v>
      </c>
      <c r="Z147" s="51">
        <v>299562.18</v>
      </c>
      <c r="AA147" s="52">
        <v>1017490.59</v>
      </c>
    </row>
    <row r="148" spans="1:27" x14ac:dyDescent="0.2">
      <c r="A148" s="38">
        <v>124150503</v>
      </c>
      <c r="B148" s="39" t="s">
        <v>497</v>
      </c>
      <c r="C148" s="39" t="s">
        <v>498</v>
      </c>
      <c r="D148" s="40">
        <v>118927</v>
      </c>
      <c r="E148" s="41">
        <v>10729</v>
      </c>
      <c r="F148" s="42">
        <v>65892247.800000004</v>
      </c>
      <c r="G148" s="2">
        <v>51.64</v>
      </c>
      <c r="H148" s="3">
        <v>1.06</v>
      </c>
      <c r="I148" s="43">
        <v>90735457.709999993</v>
      </c>
      <c r="J148" s="20">
        <v>5889.8609999999999</v>
      </c>
      <c r="K148" s="21">
        <v>845.73599999999999</v>
      </c>
      <c r="L148" s="42">
        <v>13471.03</v>
      </c>
      <c r="M148" s="44">
        <v>1.1365000000000001</v>
      </c>
      <c r="N148" s="45">
        <v>1.06</v>
      </c>
      <c r="O148" s="46">
        <v>1.6400000000000001E-2</v>
      </c>
      <c r="P148" s="47">
        <v>56331757</v>
      </c>
      <c r="Q148" s="42">
        <v>8363.2900000000009</v>
      </c>
      <c r="R148" s="45">
        <v>0</v>
      </c>
      <c r="S148" s="45">
        <v>1.06</v>
      </c>
      <c r="T148" s="48">
        <v>2673718.25</v>
      </c>
      <c r="U148" s="49">
        <v>2945825791</v>
      </c>
      <c r="V148" s="50">
        <v>1077871156</v>
      </c>
      <c r="W148" s="51">
        <v>90742522.340000004</v>
      </c>
      <c r="X148" s="51">
        <v>63206450.460000001</v>
      </c>
      <c r="Y148" s="51">
        <v>0</v>
      </c>
      <c r="Z148" s="51">
        <v>12079.09</v>
      </c>
      <c r="AA148" s="52">
        <v>7064.63</v>
      </c>
    </row>
    <row r="149" spans="1:27" x14ac:dyDescent="0.2">
      <c r="A149" s="38">
        <v>124151902</v>
      </c>
      <c r="B149" s="39" t="s">
        <v>499</v>
      </c>
      <c r="C149" s="39" t="s">
        <v>498</v>
      </c>
      <c r="D149" s="40">
        <v>82998</v>
      </c>
      <c r="E149" s="41">
        <v>24358</v>
      </c>
      <c r="F149" s="42">
        <v>132150424.24000001</v>
      </c>
      <c r="G149" s="2">
        <v>65.37</v>
      </c>
      <c r="H149" s="3">
        <v>1.34</v>
      </c>
      <c r="I149" s="43">
        <v>169568816.28</v>
      </c>
      <c r="J149" s="20">
        <v>8696.5010000000002</v>
      </c>
      <c r="K149" s="21">
        <v>2096.556</v>
      </c>
      <c r="L149" s="42">
        <v>15710.92</v>
      </c>
      <c r="M149" s="44">
        <v>0.97440000000000004</v>
      </c>
      <c r="N149" s="45">
        <v>1.31</v>
      </c>
      <c r="O149" s="46">
        <v>2.0500000000000001E-2</v>
      </c>
      <c r="P149" s="47">
        <v>90328322</v>
      </c>
      <c r="Q149" s="42">
        <v>8369.11</v>
      </c>
      <c r="R149" s="45">
        <v>0</v>
      </c>
      <c r="S149" s="45">
        <v>1.31</v>
      </c>
      <c r="T149" s="48">
        <v>3935645.76</v>
      </c>
      <c r="U149" s="49">
        <v>4668312823</v>
      </c>
      <c r="V149" s="50">
        <v>1783710194</v>
      </c>
      <c r="W149" s="51">
        <v>169944594.53</v>
      </c>
      <c r="X149" s="51">
        <v>128131398.7</v>
      </c>
      <c r="Y149" s="51">
        <v>0</v>
      </c>
      <c r="Z149" s="51">
        <v>83379.78</v>
      </c>
      <c r="AA149" s="52">
        <v>375778.25</v>
      </c>
    </row>
    <row r="150" spans="1:27" x14ac:dyDescent="0.2">
      <c r="A150" s="38">
        <v>124152003</v>
      </c>
      <c r="B150" s="39" t="s">
        <v>500</v>
      </c>
      <c r="C150" s="39" t="s">
        <v>498</v>
      </c>
      <c r="D150" s="40">
        <v>130129</v>
      </c>
      <c r="E150" s="41">
        <v>28312</v>
      </c>
      <c r="F150" s="42">
        <v>188071253.41</v>
      </c>
      <c r="G150" s="2">
        <v>51.05</v>
      </c>
      <c r="H150" s="3">
        <v>1.04</v>
      </c>
      <c r="I150" s="43">
        <v>230514523.06999999</v>
      </c>
      <c r="J150" s="20">
        <v>13317.618</v>
      </c>
      <c r="K150" s="21">
        <v>650.33699999999999</v>
      </c>
      <c r="L150" s="42">
        <v>16503.099999999999</v>
      </c>
      <c r="M150" s="44">
        <v>0.92769999999999997</v>
      </c>
      <c r="N150" s="45">
        <v>0.96</v>
      </c>
      <c r="O150" s="46">
        <v>1.38E-2</v>
      </c>
      <c r="P150" s="47">
        <v>190621669</v>
      </c>
      <c r="Q150" s="42">
        <v>13647.07</v>
      </c>
      <c r="R150" s="45">
        <v>0</v>
      </c>
      <c r="S150" s="45">
        <v>0.96</v>
      </c>
      <c r="T150" s="48">
        <v>4010319.35</v>
      </c>
      <c r="U150" s="49">
        <v>9384850776</v>
      </c>
      <c r="V150" s="50">
        <v>4230982727</v>
      </c>
      <c r="W150" s="51">
        <v>230578123.06999999</v>
      </c>
      <c r="X150" s="51">
        <v>183991266.94999999</v>
      </c>
      <c r="Y150" s="51">
        <v>0</v>
      </c>
      <c r="Z150" s="51">
        <v>69667.11</v>
      </c>
      <c r="AA150" s="52">
        <v>63600</v>
      </c>
    </row>
    <row r="151" spans="1:27" x14ac:dyDescent="0.2">
      <c r="A151" s="38">
        <v>124153503</v>
      </c>
      <c r="B151" s="39" t="s">
        <v>501</v>
      </c>
      <c r="C151" s="39" t="s">
        <v>498</v>
      </c>
      <c r="D151" s="40">
        <v>135676</v>
      </c>
      <c r="E151" s="41">
        <v>12740</v>
      </c>
      <c r="F151" s="42">
        <v>98217487.020000011</v>
      </c>
      <c r="G151" s="2">
        <v>56.82</v>
      </c>
      <c r="H151" s="3">
        <v>1.1599999999999999</v>
      </c>
      <c r="I151" s="43">
        <v>100808598.04000001</v>
      </c>
      <c r="J151" s="20">
        <v>4804.4359999999997</v>
      </c>
      <c r="K151" s="21">
        <v>438.52499999999998</v>
      </c>
      <c r="L151" s="42">
        <v>19227.419999999998</v>
      </c>
      <c r="M151" s="44">
        <v>0.79620000000000002</v>
      </c>
      <c r="N151" s="45">
        <v>0.92</v>
      </c>
      <c r="O151" s="46">
        <v>0.01</v>
      </c>
      <c r="P151" s="47">
        <v>137666725</v>
      </c>
      <c r="Q151" s="42">
        <v>26257.439999999999</v>
      </c>
      <c r="R151" s="45">
        <v>0</v>
      </c>
      <c r="S151" s="45">
        <v>0.92</v>
      </c>
      <c r="T151" s="48">
        <v>1024150.87</v>
      </c>
      <c r="U151" s="49">
        <v>7183331854</v>
      </c>
      <c r="V151" s="50">
        <v>2650005676</v>
      </c>
      <c r="W151" s="51">
        <v>100868048.62</v>
      </c>
      <c r="X151" s="51">
        <v>97171823.359999999</v>
      </c>
      <c r="Y151" s="51">
        <v>0</v>
      </c>
      <c r="Z151" s="51">
        <v>21512.79</v>
      </c>
      <c r="AA151" s="52">
        <v>59450.58</v>
      </c>
    </row>
    <row r="152" spans="1:27" x14ac:dyDescent="0.2">
      <c r="A152" s="38">
        <v>124154003</v>
      </c>
      <c r="B152" s="39" t="s">
        <v>502</v>
      </c>
      <c r="C152" s="39" t="s">
        <v>498</v>
      </c>
      <c r="D152" s="40">
        <v>110970</v>
      </c>
      <c r="E152" s="41">
        <v>10316</v>
      </c>
      <c r="F152" s="42">
        <v>75195296.459999993</v>
      </c>
      <c r="G152" s="2">
        <v>65.69</v>
      </c>
      <c r="H152" s="3">
        <v>1.34</v>
      </c>
      <c r="I152" s="43">
        <v>80772717.870000005</v>
      </c>
      <c r="J152" s="20">
        <v>4138.8090000000002</v>
      </c>
      <c r="K152" s="21">
        <v>797.55100000000004</v>
      </c>
      <c r="L152" s="42">
        <v>16362.81</v>
      </c>
      <c r="M152" s="44">
        <v>0.93559999999999999</v>
      </c>
      <c r="N152" s="45">
        <v>1.25</v>
      </c>
      <c r="O152" s="46">
        <v>1.7600000000000001E-2</v>
      </c>
      <c r="P152" s="47">
        <v>59763670</v>
      </c>
      <c r="Q152" s="42">
        <v>12106.83</v>
      </c>
      <c r="R152" s="45">
        <v>0</v>
      </c>
      <c r="S152" s="45">
        <v>1.25</v>
      </c>
      <c r="T152" s="48">
        <v>1476813.28</v>
      </c>
      <c r="U152" s="49">
        <v>3288525493</v>
      </c>
      <c r="V152" s="50">
        <v>980308094</v>
      </c>
      <c r="W152" s="51">
        <v>80773228.069999993</v>
      </c>
      <c r="X152" s="51">
        <v>73697373.409999996</v>
      </c>
      <c r="Y152" s="51">
        <v>0</v>
      </c>
      <c r="Z152" s="51">
        <v>21109.77</v>
      </c>
      <c r="AA152" s="52">
        <v>510.2</v>
      </c>
    </row>
    <row r="153" spans="1:27" x14ac:dyDescent="0.2">
      <c r="A153" s="38">
        <v>124156503</v>
      </c>
      <c r="B153" s="39" t="s">
        <v>503</v>
      </c>
      <c r="C153" s="39" t="s">
        <v>498</v>
      </c>
      <c r="D153" s="40">
        <v>89030</v>
      </c>
      <c r="E153" s="41">
        <v>6223</v>
      </c>
      <c r="F153" s="42">
        <v>39721403.719999999</v>
      </c>
      <c r="G153" s="2">
        <v>71.69</v>
      </c>
      <c r="H153" s="3">
        <v>1.47</v>
      </c>
      <c r="I153" s="43">
        <v>50647672.75</v>
      </c>
      <c r="J153" s="20">
        <v>2286.5740000000001</v>
      </c>
      <c r="K153" s="21">
        <v>348.928</v>
      </c>
      <c r="L153" s="42">
        <v>19217.47</v>
      </c>
      <c r="M153" s="44">
        <v>0.79659999999999997</v>
      </c>
      <c r="N153" s="45">
        <v>1.17</v>
      </c>
      <c r="O153" s="46">
        <v>1.9699999999999999E-2</v>
      </c>
      <c r="P153" s="47">
        <v>28263331</v>
      </c>
      <c r="Q153" s="42">
        <v>10724.08</v>
      </c>
      <c r="R153" s="45">
        <v>0</v>
      </c>
      <c r="S153" s="45">
        <v>1.17</v>
      </c>
      <c r="T153" s="48">
        <v>1146004.6499999999</v>
      </c>
      <c r="U153" s="49">
        <v>1412995444</v>
      </c>
      <c r="V153" s="50">
        <v>605813894</v>
      </c>
      <c r="W153" s="51">
        <v>50958704.969999999</v>
      </c>
      <c r="X153" s="51">
        <v>38433185.170000002</v>
      </c>
      <c r="Y153" s="51">
        <v>0</v>
      </c>
      <c r="Z153" s="51">
        <v>142213.9</v>
      </c>
      <c r="AA153" s="52">
        <v>311032.21999999997</v>
      </c>
    </row>
    <row r="154" spans="1:27" x14ac:dyDescent="0.2">
      <c r="A154" s="38">
        <v>124156603</v>
      </c>
      <c r="B154" s="39" t="s">
        <v>504</v>
      </c>
      <c r="C154" s="39" t="s">
        <v>498</v>
      </c>
      <c r="D154" s="40">
        <v>107848</v>
      </c>
      <c r="E154" s="41">
        <v>13450</v>
      </c>
      <c r="F154" s="42">
        <v>93781460.310000002</v>
      </c>
      <c r="G154" s="2">
        <v>64.650000000000006</v>
      </c>
      <c r="H154" s="3">
        <v>1.32</v>
      </c>
      <c r="I154" s="43">
        <v>105623233.81</v>
      </c>
      <c r="J154" s="20">
        <v>5511.14</v>
      </c>
      <c r="K154" s="21">
        <v>322.18400000000003</v>
      </c>
      <c r="L154" s="42">
        <v>18106.87</v>
      </c>
      <c r="M154" s="44">
        <v>0.84550000000000003</v>
      </c>
      <c r="N154" s="45">
        <v>1.1200000000000001</v>
      </c>
      <c r="O154" s="46">
        <v>1.61E-2</v>
      </c>
      <c r="P154" s="47">
        <v>81310386</v>
      </c>
      <c r="Q154" s="42">
        <v>13938.95</v>
      </c>
      <c r="R154" s="45">
        <v>0</v>
      </c>
      <c r="S154" s="45">
        <v>1.1200000000000001</v>
      </c>
      <c r="T154" s="48">
        <v>1527968.58</v>
      </c>
      <c r="U154" s="49">
        <v>3773208356</v>
      </c>
      <c r="V154" s="50">
        <v>2034676345</v>
      </c>
      <c r="W154" s="51">
        <v>105771602.93000001</v>
      </c>
      <c r="X154" s="51">
        <v>92005574.730000004</v>
      </c>
      <c r="Y154" s="51">
        <v>0</v>
      </c>
      <c r="Z154" s="51">
        <v>247917</v>
      </c>
      <c r="AA154" s="52">
        <v>148369.12</v>
      </c>
    </row>
    <row r="155" spans="1:27" x14ac:dyDescent="0.2">
      <c r="A155" s="38">
        <v>124156703</v>
      </c>
      <c r="B155" s="39" t="s">
        <v>505</v>
      </c>
      <c r="C155" s="39" t="s">
        <v>498</v>
      </c>
      <c r="D155" s="40">
        <v>90083</v>
      </c>
      <c r="E155" s="41">
        <v>8317</v>
      </c>
      <c r="F155" s="42">
        <v>43702147.719999999</v>
      </c>
      <c r="G155" s="2">
        <v>58.33</v>
      </c>
      <c r="H155" s="3">
        <v>1.19</v>
      </c>
      <c r="I155" s="43">
        <v>69804261.439999998</v>
      </c>
      <c r="J155" s="20">
        <v>3944.2849999999999</v>
      </c>
      <c r="K155" s="21">
        <v>835.928</v>
      </c>
      <c r="L155" s="42">
        <v>14602.75</v>
      </c>
      <c r="M155" s="44">
        <v>1.0484</v>
      </c>
      <c r="N155" s="45">
        <v>1.19</v>
      </c>
      <c r="O155" s="46">
        <v>1.78E-2</v>
      </c>
      <c r="P155" s="47">
        <v>34331203</v>
      </c>
      <c r="Q155" s="42">
        <v>7181.94</v>
      </c>
      <c r="R155" s="45">
        <v>0.13</v>
      </c>
      <c r="S155" s="45">
        <v>1.32</v>
      </c>
      <c r="T155" s="48">
        <v>1576621.48</v>
      </c>
      <c r="U155" s="49">
        <v>1841309043</v>
      </c>
      <c r="V155" s="50">
        <v>610919739</v>
      </c>
      <c r="W155" s="51">
        <v>69806213.099999994</v>
      </c>
      <c r="X155" s="51">
        <v>42082071.039999999</v>
      </c>
      <c r="Y155" s="51">
        <v>0</v>
      </c>
      <c r="Z155" s="51">
        <v>43455.199999999997</v>
      </c>
      <c r="AA155" s="52">
        <v>1951.66</v>
      </c>
    </row>
    <row r="156" spans="1:27" x14ac:dyDescent="0.2">
      <c r="A156" s="38">
        <v>124157203</v>
      </c>
      <c r="B156" s="39" t="s">
        <v>506</v>
      </c>
      <c r="C156" s="39" t="s">
        <v>498</v>
      </c>
      <c r="D156" s="40">
        <v>105329</v>
      </c>
      <c r="E156" s="41">
        <v>14367</v>
      </c>
      <c r="F156" s="42">
        <v>84242531.810000002</v>
      </c>
      <c r="G156" s="2">
        <v>55.67</v>
      </c>
      <c r="H156" s="3">
        <v>1.1399999999999999</v>
      </c>
      <c r="I156" s="43">
        <v>87907517.799999997</v>
      </c>
      <c r="J156" s="20">
        <v>4401.9340000000002</v>
      </c>
      <c r="K156" s="21">
        <v>744.303</v>
      </c>
      <c r="L156" s="42">
        <v>17081.900000000001</v>
      </c>
      <c r="M156" s="44">
        <v>0.8962</v>
      </c>
      <c r="N156" s="45">
        <v>1.02</v>
      </c>
      <c r="O156" s="46">
        <v>1.5599999999999999E-2</v>
      </c>
      <c r="P156" s="47">
        <v>75713789</v>
      </c>
      <c r="Q156" s="42">
        <v>14712.46</v>
      </c>
      <c r="R156" s="45">
        <v>0</v>
      </c>
      <c r="S156" s="45">
        <v>1.02</v>
      </c>
      <c r="T156" s="48">
        <v>1411634.81</v>
      </c>
      <c r="U156" s="49">
        <v>3655966551</v>
      </c>
      <c r="V156" s="50">
        <v>1752161263</v>
      </c>
      <c r="W156" s="51">
        <v>87920987.25</v>
      </c>
      <c r="X156" s="51">
        <v>82720170.969999999</v>
      </c>
      <c r="Y156" s="51">
        <v>0</v>
      </c>
      <c r="Z156" s="51">
        <v>110726.03</v>
      </c>
      <c r="AA156" s="52">
        <v>13469.45</v>
      </c>
    </row>
    <row r="157" spans="1:27" x14ac:dyDescent="0.2">
      <c r="A157" s="38">
        <v>124157802</v>
      </c>
      <c r="B157" s="39" t="s">
        <v>507</v>
      </c>
      <c r="C157" s="39" t="s">
        <v>498</v>
      </c>
      <c r="D157" s="40">
        <v>150910</v>
      </c>
      <c r="E157" s="41">
        <v>15889</v>
      </c>
      <c r="F157" s="42">
        <v>132713813.16000001</v>
      </c>
      <c r="G157" s="2">
        <v>55.35</v>
      </c>
      <c r="H157" s="3">
        <v>1.1299999999999999</v>
      </c>
      <c r="I157" s="43">
        <v>144088209.13</v>
      </c>
      <c r="J157" s="20">
        <v>6887.3950000000004</v>
      </c>
      <c r="K157" s="21">
        <v>334.18900000000002</v>
      </c>
      <c r="L157" s="42">
        <v>19952.439999999999</v>
      </c>
      <c r="M157" s="44">
        <v>0.76729999999999998</v>
      </c>
      <c r="N157" s="45">
        <v>0.87</v>
      </c>
      <c r="O157" s="46">
        <v>9.7000000000000003E-3</v>
      </c>
      <c r="P157" s="47">
        <v>191648147</v>
      </c>
      <c r="Q157" s="42">
        <v>26538.240000000002</v>
      </c>
      <c r="R157" s="45">
        <v>0</v>
      </c>
      <c r="S157" s="45">
        <v>0.87</v>
      </c>
      <c r="T157" s="48">
        <v>2099919.7799999998</v>
      </c>
      <c r="U157" s="49">
        <v>9438726196</v>
      </c>
      <c r="V157" s="50">
        <v>4250427193</v>
      </c>
      <c r="W157" s="51">
        <v>144088209.13</v>
      </c>
      <c r="X157" s="51">
        <v>130281075.34</v>
      </c>
      <c r="Y157" s="51">
        <v>0</v>
      </c>
      <c r="Z157" s="51">
        <v>332818.03999999998</v>
      </c>
      <c r="AA157" s="52">
        <v>0</v>
      </c>
    </row>
    <row r="158" spans="1:27" x14ac:dyDescent="0.2">
      <c r="A158" s="38">
        <v>124158503</v>
      </c>
      <c r="B158" s="39" t="s">
        <v>508</v>
      </c>
      <c r="C158" s="39" t="s">
        <v>498</v>
      </c>
      <c r="D158" s="40">
        <v>142198</v>
      </c>
      <c r="E158" s="41">
        <v>8222</v>
      </c>
      <c r="F158" s="42">
        <v>75874667.120000005</v>
      </c>
      <c r="G158" s="2">
        <v>64.900000000000006</v>
      </c>
      <c r="H158" s="3">
        <v>1.33</v>
      </c>
      <c r="I158" s="43">
        <v>84310955.280000001</v>
      </c>
      <c r="J158" s="20">
        <v>3938.5039999999999</v>
      </c>
      <c r="K158" s="21">
        <v>66.221000000000004</v>
      </c>
      <c r="L158" s="42">
        <v>21052.87</v>
      </c>
      <c r="M158" s="44">
        <v>0.72719999999999996</v>
      </c>
      <c r="N158" s="45">
        <v>0.97</v>
      </c>
      <c r="O158" s="46">
        <v>1.3100000000000001E-2</v>
      </c>
      <c r="P158" s="47">
        <v>80910203</v>
      </c>
      <c r="Q158" s="42">
        <v>20203.689999999999</v>
      </c>
      <c r="R158" s="45">
        <v>0</v>
      </c>
      <c r="S158" s="45">
        <v>0.97</v>
      </c>
      <c r="T158" s="48">
        <v>1488647.19</v>
      </c>
      <c r="U158" s="49">
        <v>4010471504</v>
      </c>
      <c r="V158" s="50">
        <v>1768828691</v>
      </c>
      <c r="W158" s="51">
        <v>84554974.700000003</v>
      </c>
      <c r="X158" s="51">
        <v>74334569.290000007</v>
      </c>
      <c r="Y158" s="51">
        <v>0</v>
      </c>
      <c r="Z158" s="51">
        <v>51450.64</v>
      </c>
      <c r="AA158" s="52">
        <v>244019.42</v>
      </c>
    </row>
    <row r="159" spans="1:27" x14ac:dyDescent="0.2">
      <c r="A159" s="38">
        <v>124159002</v>
      </c>
      <c r="B159" s="39" t="s">
        <v>509</v>
      </c>
      <c r="C159" s="39" t="s">
        <v>498</v>
      </c>
      <c r="D159" s="40">
        <v>112021</v>
      </c>
      <c r="E159" s="41">
        <v>42948</v>
      </c>
      <c r="F159" s="42">
        <v>227164701.56999999</v>
      </c>
      <c r="G159" s="2">
        <v>47.22</v>
      </c>
      <c r="H159" s="3">
        <v>0.97</v>
      </c>
      <c r="I159" s="43">
        <v>231523334.02000001</v>
      </c>
      <c r="J159" s="20">
        <v>12642.402</v>
      </c>
      <c r="K159" s="21">
        <v>954.91899999999998</v>
      </c>
      <c r="L159" s="42">
        <v>17027.13</v>
      </c>
      <c r="M159" s="44">
        <v>0.89910000000000001</v>
      </c>
      <c r="N159" s="45">
        <v>0.87</v>
      </c>
      <c r="O159" s="46">
        <v>1.0999999999999999E-2</v>
      </c>
      <c r="P159" s="47">
        <v>289095128</v>
      </c>
      <c r="Q159" s="42">
        <v>21261.18</v>
      </c>
      <c r="R159" s="45">
        <v>0</v>
      </c>
      <c r="S159" s="45">
        <v>0.87</v>
      </c>
      <c r="T159" s="48">
        <v>3596194.12</v>
      </c>
      <c r="U159" s="49">
        <v>15125128109</v>
      </c>
      <c r="V159" s="50">
        <v>5524523899</v>
      </c>
      <c r="W159" s="51">
        <v>231614402.78999999</v>
      </c>
      <c r="X159" s="51">
        <v>223457900.56</v>
      </c>
      <c r="Y159" s="51">
        <v>0</v>
      </c>
      <c r="Z159" s="51">
        <v>110606.89</v>
      </c>
      <c r="AA159" s="52">
        <v>91068.77</v>
      </c>
    </row>
    <row r="160" spans="1:27" x14ac:dyDescent="0.2">
      <c r="A160" s="38">
        <v>106160303</v>
      </c>
      <c r="B160" s="39" t="s">
        <v>124</v>
      </c>
      <c r="C160" s="39" t="s">
        <v>125</v>
      </c>
      <c r="D160" s="40">
        <v>60795</v>
      </c>
      <c r="E160" s="41">
        <v>2122</v>
      </c>
      <c r="F160" s="42">
        <v>4658524.580000001</v>
      </c>
      <c r="G160" s="2">
        <v>36.11</v>
      </c>
      <c r="H160" s="3">
        <v>0.74</v>
      </c>
      <c r="I160" s="43">
        <v>15565300.76</v>
      </c>
      <c r="J160" s="20">
        <v>636.29999999999995</v>
      </c>
      <c r="K160" s="21">
        <v>190.78</v>
      </c>
      <c r="L160" s="42">
        <v>18819.580000000002</v>
      </c>
      <c r="M160" s="44">
        <v>0.8135</v>
      </c>
      <c r="N160" s="45">
        <v>0.6</v>
      </c>
      <c r="O160" s="46">
        <v>1.12E-2</v>
      </c>
      <c r="P160" s="47">
        <v>5818669</v>
      </c>
      <c r="Q160" s="42">
        <v>7035.19</v>
      </c>
      <c r="R160" s="45">
        <v>0.15</v>
      </c>
      <c r="S160" s="45">
        <v>0.75</v>
      </c>
      <c r="T160" s="48">
        <v>279807.90999999997</v>
      </c>
      <c r="U160" s="49">
        <v>307517107</v>
      </c>
      <c r="V160" s="50">
        <v>108102125</v>
      </c>
      <c r="W160" s="51">
        <v>15569653.380000001</v>
      </c>
      <c r="X160" s="51">
        <v>4378114.7300000004</v>
      </c>
      <c r="Y160" s="51">
        <v>0</v>
      </c>
      <c r="Z160" s="51">
        <v>601.94000000000005</v>
      </c>
      <c r="AA160" s="52">
        <v>4352.62</v>
      </c>
    </row>
    <row r="161" spans="1:27" x14ac:dyDescent="0.2">
      <c r="A161" s="38">
        <v>106161203</v>
      </c>
      <c r="B161" s="39" t="s">
        <v>126</v>
      </c>
      <c r="C161" s="39" t="s">
        <v>125</v>
      </c>
      <c r="D161" s="40">
        <v>54167</v>
      </c>
      <c r="E161" s="41">
        <v>2862</v>
      </c>
      <c r="F161" s="42">
        <v>8292514.2800000003</v>
      </c>
      <c r="G161" s="2">
        <v>53.49</v>
      </c>
      <c r="H161" s="3">
        <v>1.0900000000000001</v>
      </c>
      <c r="I161" s="43">
        <v>13626321.220000001</v>
      </c>
      <c r="J161" s="20">
        <v>775.00800000000004</v>
      </c>
      <c r="K161" s="21">
        <v>138.27199999999999</v>
      </c>
      <c r="L161" s="42">
        <v>14920.2</v>
      </c>
      <c r="M161" s="44">
        <v>1.0261</v>
      </c>
      <c r="N161" s="45">
        <v>1.0900000000000001</v>
      </c>
      <c r="O161" s="46">
        <v>1.6400000000000001E-2</v>
      </c>
      <c r="P161" s="47">
        <v>7062158</v>
      </c>
      <c r="Q161" s="42">
        <v>7732.74</v>
      </c>
      <c r="R161" s="45">
        <v>0.06</v>
      </c>
      <c r="S161" s="45">
        <v>1.1499999999999999</v>
      </c>
      <c r="T161" s="48">
        <v>210087.23</v>
      </c>
      <c r="U161" s="49">
        <v>352155659</v>
      </c>
      <c r="V161" s="50">
        <v>152284190</v>
      </c>
      <c r="W161" s="51">
        <v>14078353.529999999</v>
      </c>
      <c r="X161" s="51">
        <v>8012010.1299999999</v>
      </c>
      <c r="Y161" s="51">
        <v>0</v>
      </c>
      <c r="Z161" s="51">
        <v>70416.92</v>
      </c>
      <c r="AA161" s="52">
        <v>452032.31</v>
      </c>
    </row>
    <row r="162" spans="1:27" x14ac:dyDescent="0.2">
      <c r="A162" s="38">
        <v>106161703</v>
      </c>
      <c r="B162" s="39" t="s">
        <v>127</v>
      </c>
      <c r="C162" s="39" t="s">
        <v>125</v>
      </c>
      <c r="D162" s="40">
        <v>54545</v>
      </c>
      <c r="E162" s="41">
        <v>3108</v>
      </c>
      <c r="F162" s="42">
        <v>5958257.6200000001</v>
      </c>
      <c r="G162" s="2">
        <v>35.15</v>
      </c>
      <c r="H162" s="3">
        <v>0.72</v>
      </c>
      <c r="I162" s="43">
        <v>15835534.609999999</v>
      </c>
      <c r="J162" s="20">
        <v>815.39800000000002</v>
      </c>
      <c r="K162" s="21">
        <v>198.34100000000001</v>
      </c>
      <c r="L162" s="42">
        <v>15620.92</v>
      </c>
      <c r="M162" s="44">
        <v>0.98</v>
      </c>
      <c r="N162" s="45">
        <v>0.71</v>
      </c>
      <c r="O162" s="46">
        <v>1.3599999999999999E-2</v>
      </c>
      <c r="P162" s="47">
        <v>6138470</v>
      </c>
      <c r="Q162" s="42">
        <v>6055.28</v>
      </c>
      <c r="R162" s="45">
        <v>0.27</v>
      </c>
      <c r="S162" s="45">
        <v>0.98</v>
      </c>
      <c r="T162" s="48">
        <v>330599.09999999998</v>
      </c>
      <c r="U162" s="49">
        <v>297192208</v>
      </c>
      <c r="V162" s="50">
        <v>141269962</v>
      </c>
      <c r="W162" s="51">
        <v>15835559.880000001</v>
      </c>
      <c r="X162" s="51">
        <v>5526206.9000000004</v>
      </c>
      <c r="Y162" s="51">
        <v>0</v>
      </c>
      <c r="Z162" s="51">
        <v>101451.62</v>
      </c>
      <c r="AA162" s="52">
        <v>25.27</v>
      </c>
    </row>
    <row r="163" spans="1:27" x14ac:dyDescent="0.2">
      <c r="A163" s="38">
        <v>106166503</v>
      </c>
      <c r="B163" s="39" t="s">
        <v>128</v>
      </c>
      <c r="C163" s="39" t="s">
        <v>125</v>
      </c>
      <c r="D163" s="40">
        <v>49493</v>
      </c>
      <c r="E163" s="41">
        <v>2862</v>
      </c>
      <c r="F163" s="42">
        <v>5344184.87</v>
      </c>
      <c r="G163" s="2">
        <v>37.729999999999997</v>
      </c>
      <c r="H163" s="3">
        <v>0.77</v>
      </c>
      <c r="I163" s="43">
        <v>17168665.449999999</v>
      </c>
      <c r="J163" s="20">
        <v>903.14</v>
      </c>
      <c r="K163" s="21">
        <v>295.286</v>
      </c>
      <c r="L163" s="42">
        <v>14326.01</v>
      </c>
      <c r="M163" s="44">
        <v>1.0686</v>
      </c>
      <c r="N163" s="45">
        <v>0.77</v>
      </c>
      <c r="O163" s="46">
        <v>1.21E-2</v>
      </c>
      <c r="P163" s="47">
        <v>6168340</v>
      </c>
      <c r="Q163" s="42">
        <v>5147.03</v>
      </c>
      <c r="R163" s="45">
        <v>0.38</v>
      </c>
      <c r="S163" s="45">
        <v>1.1499999999999999</v>
      </c>
      <c r="T163" s="48">
        <v>279590.23</v>
      </c>
      <c r="U163" s="49">
        <v>281741435</v>
      </c>
      <c r="V163" s="50">
        <v>158854301</v>
      </c>
      <c r="W163" s="51">
        <v>17213491.91</v>
      </c>
      <c r="X163" s="51">
        <v>5001665.3499999996</v>
      </c>
      <c r="Y163" s="51">
        <v>0</v>
      </c>
      <c r="Z163" s="51">
        <v>62929.29</v>
      </c>
      <c r="AA163" s="52">
        <v>44826.46</v>
      </c>
    </row>
    <row r="164" spans="1:27" x14ac:dyDescent="0.2">
      <c r="A164" s="38">
        <v>106167504</v>
      </c>
      <c r="B164" s="39" t="s">
        <v>129</v>
      </c>
      <c r="C164" s="39" t="s">
        <v>125</v>
      </c>
      <c r="D164" s="40">
        <v>62961</v>
      </c>
      <c r="E164" s="41">
        <v>1849</v>
      </c>
      <c r="F164" s="42">
        <v>3598679.47</v>
      </c>
      <c r="G164" s="2">
        <v>30.91</v>
      </c>
      <c r="H164" s="3">
        <v>0.63</v>
      </c>
      <c r="I164" s="43">
        <v>9948503.6699999999</v>
      </c>
      <c r="J164" s="20">
        <v>585.46299999999997</v>
      </c>
      <c r="K164" s="21">
        <v>154.82900000000001</v>
      </c>
      <c r="L164" s="42">
        <v>13438.62</v>
      </c>
      <c r="M164" s="44">
        <v>1.1392</v>
      </c>
      <c r="N164" s="45">
        <v>0.63</v>
      </c>
      <c r="O164" s="46">
        <v>1.01E-2</v>
      </c>
      <c r="P164" s="47">
        <v>4990371</v>
      </c>
      <c r="Q164" s="42">
        <v>6741.08</v>
      </c>
      <c r="R164" s="45">
        <v>0.18</v>
      </c>
      <c r="S164" s="45">
        <v>0.81</v>
      </c>
      <c r="T164" s="48">
        <v>135681.82999999999</v>
      </c>
      <c r="U164" s="49">
        <v>258675634</v>
      </c>
      <c r="V164" s="50">
        <v>97779457</v>
      </c>
      <c r="W164" s="51">
        <v>10005128.67</v>
      </c>
      <c r="X164" s="51">
        <v>3461392.2</v>
      </c>
      <c r="Y164" s="51">
        <v>0</v>
      </c>
      <c r="Z164" s="51">
        <v>1605.44</v>
      </c>
      <c r="AA164" s="52">
        <v>56625</v>
      </c>
    </row>
    <row r="165" spans="1:27" x14ac:dyDescent="0.2">
      <c r="A165" s="38">
        <v>106168003</v>
      </c>
      <c r="B165" s="39" t="s">
        <v>130</v>
      </c>
      <c r="C165" s="39" t="s">
        <v>125</v>
      </c>
      <c r="D165" s="40">
        <v>51267</v>
      </c>
      <c r="E165" s="41">
        <v>3166</v>
      </c>
      <c r="F165" s="42">
        <v>4662094.51</v>
      </c>
      <c r="G165" s="2">
        <v>28.72</v>
      </c>
      <c r="H165" s="3">
        <v>0.59</v>
      </c>
      <c r="I165" s="43">
        <v>19607457.199999999</v>
      </c>
      <c r="J165" s="20">
        <v>1066.002</v>
      </c>
      <c r="K165" s="21">
        <v>273.26100000000002</v>
      </c>
      <c r="L165" s="42">
        <v>14640.48</v>
      </c>
      <c r="M165" s="44">
        <v>1.0457000000000001</v>
      </c>
      <c r="N165" s="45">
        <v>0.59</v>
      </c>
      <c r="O165" s="46">
        <v>1.01E-2</v>
      </c>
      <c r="P165" s="47">
        <v>6434818</v>
      </c>
      <c r="Q165" s="42">
        <v>4804.75</v>
      </c>
      <c r="R165" s="45">
        <v>0.42</v>
      </c>
      <c r="S165" s="45">
        <v>1.01</v>
      </c>
      <c r="T165" s="48">
        <v>250453.29</v>
      </c>
      <c r="U165" s="49">
        <v>308655467</v>
      </c>
      <c r="V165" s="50">
        <v>150974391</v>
      </c>
      <c r="W165" s="51">
        <v>19633727.890000001</v>
      </c>
      <c r="X165" s="51">
        <v>4278579.51</v>
      </c>
      <c r="Y165" s="51">
        <v>0</v>
      </c>
      <c r="Z165" s="51">
        <v>133061.71</v>
      </c>
      <c r="AA165" s="52">
        <v>26270.69</v>
      </c>
    </row>
    <row r="166" spans="1:27" x14ac:dyDescent="0.2">
      <c r="A166" s="38">
        <v>106169003</v>
      </c>
      <c r="B166" s="39" t="s">
        <v>131</v>
      </c>
      <c r="C166" s="39" t="s">
        <v>125</v>
      </c>
      <c r="D166" s="40">
        <v>49779</v>
      </c>
      <c r="E166" s="41">
        <v>1642</v>
      </c>
      <c r="F166" s="42">
        <v>2475430.4</v>
      </c>
      <c r="G166" s="2">
        <v>30.29</v>
      </c>
      <c r="H166" s="3">
        <v>0.62</v>
      </c>
      <c r="I166" s="43">
        <v>11771097.16</v>
      </c>
      <c r="J166" s="20">
        <v>587.63300000000004</v>
      </c>
      <c r="K166" s="21">
        <v>232.22900000000001</v>
      </c>
      <c r="L166" s="42">
        <v>14357.41</v>
      </c>
      <c r="M166" s="44">
        <v>1.0663</v>
      </c>
      <c r="N166" s="45">
        <v>0.62</v>
      </c>
      <c r="O166" s="46">
        <v>1.38E-2</v>
      </c>
      <c r="P166" s="47">
        <v>2502587</v>
      </c>
      <c r="Q166" s="42">
        <v>3052.45</v>
      </c>
      <c r="R166" s="45">
        <v>0.63</v>
      </c>
      <c r="S166" s="45">
        <v>1.25</v>
      </c>
      <c r="T166" s="48">
        <v>141032.21</v>
      </c>
      <c r="U166" s="49">
        <v>112345909</v>
      </c>
      <c r="V166" s="50">
        <v>66410329</v>
      </c>
      <c r="W166" s="51">
        <v>11771097.16</v>
      </c>
      <c r="X166" s="51">
        <v>2327329.91</v>
      </c>
      <c r="Y166" s="51">
        <v>0</v>
      </c>
      <c r="Z166" s="51">
        <v>7068.28</v>
      </c>
      <c r="AA166" s="52">
        <v>0</v>
      </c>
    </row>
    <row r="167" spans="1:27" x14ac:dyDescent="0.2">
      <c r="A167" s="38">
        <v>110171003</v>
      </c>
      <c r="B167" s="39" t="s">
        <v>226</v>
      </c>
      <c r="C167" s="39" t="s">
        <v>133</v>
      </c>
      <c r="D167" s="40">
        <v>48947</v>
      </c>
      <c r="E167" s="41">
        <v>7733</v>
      </c>
      <c r="F167" s="42">
        <v>17002432.400000002</v>
      </c>
      <c r="G167" s="2">
        <v>44.92</v>
      </c>
      <c r="H167" s="3">
        <v>0.92</v>
      </c>
      <c r="I167" s="43">
        <v>39773473.560000002</v>
      </c>
      <c r="J167" s="20">
        <v>2161.2449999999999</v>
      </c>
      <c r="K167" s="21">
        <v>524.11</v>
      </c>
      <c r="L167" s="42">
        <v>14811.25</v>
      </c>
      <c r="M167" s="44">
        <v>1.0336000000000001</v>
      </c>
      <c r="N167" s="45">
        <v>0.92</v>
      </c>
      <c r="O167" s="46">
        <v>1.34E-2</v>
      </c>
      <c r="P167" s="47">
        <v>17700177</v>
      </c>
      <c r="Q167" s="42">
        <v>6591.37</v>
      </c>
      <c r="R167" s="45">
        <v>0.2</v>
      </c>
      <c r="S167" s="45">
        <v>1.1200000000000001</v>
      </c>
      <c r="T167" s="48">
        <v>861251.72</v>
      </c>
      <c r="U167" s="49">
        <v>919851473</v>
      </c>
      <c r="V167" s="50">
        <v>344446859</v>
      </c>
      <c r="W167" s="51">
        <v>39958058.850000001</v>
      </c>
      <c r="X167" s="51">
        <v>16085326.060000001</v>
      </c>
      <c r="Y167" s="51">
        <v>0</v>
      </c>
      <c r="Z167" s="51">
        <v>55854.62</v>
      </c>
      <c r="AA167" s="52">
        <v>184585.29</v>
      </c>
    </row>
    <row r="168" spans="1:27" x14ac:dyDescent="0.2">
      <c r="A168" s="38">
        <v>110171803</v>
      </c>
      <c r="B168" s="39" t="s">
        <v>227</v>
      </c>
      <c r="C168" s="39" t="s">
        <v>133</v>
      </c>
      <c r="D168" s="40">
        <v>51113</v>
      </c>
      <c r="E168" s="41">
        <v>3007</v>
      </c>
      <c r="F168" s="42">
        <v>5201121.04</v>
      </c>
      <c r="G168" s="2">
        <v>33.840000000000003</v>
      </c>
      <c r="H168" s="3">
        <v>0.69</v>
      </c>
      <c r="I168" s="43">
        <v>18409195.780000001</v>
      </c>
      <c r="J168" s="20">
        <v>1042.0350000000001</v>
      </c>
      <c r="K168" s="21">
        <v>296.86399999999998</v>
      </c>
      <c r="L168" s="42">
        <v>13749.5</v>
      </c>
      <c r="M168" s="44">
        <v>1.1133999999999999</v>
      </c>
      <c r="N168" s="45">
        <v>0.69</v>
      </c>
      <c r="O168" s="46">
        <v>1.1900000000000001E-2</v>
      </c>
      <c r="P168" s="47">
        <v>6110068</v>
      </c>
      <c r="Q168" s="42">
        <v>4563.5</v>
      </c>
      <c r="R168" s="45">
        <v>0.45</v>
      </c>
      <c r="S168" s="45">
        <v>1.1399999999999999</v>
      </c>
      <c r="T168" s="48">
        <v>352104.6</v>
      </c>
      <c r="U168" s="49">
        <v>295799898</v>
      </c>
      <c r="V168" s="50">
        <v>140633502</v>
      </c>
      <c r="W168" s="51">
        <v>18409347.66</v>
      </c>
      <c r="X168" s="51">
        <v>4500613.4400000004</v>
      </c>
      <c r="Y168" s="51">
        <v>0</v>
      </c>
      <c r="Z168" s="51">
        <v>348403</v>
      </c>
      <c r="AA168" s="52">
        <v>151.88</v>
      </c>
    </row>
    <row r="169" spans="1:27" x14ac:dyDescent="0.2">
      <c r="A169" s="38">
        <v>106172003</v>
      </c>
      <c r="B169" s="39" t="s">
        <v>132</v>
      </c>
      <c r="C169" s="39" t="s">
        <v>133</v>
      </c>
      <c r="D169" s="40">
        <v>54787</v>
      </c>
      <c r="E169" s="41">
        <v>12631</v>
      </c>
      <c r="F169" s="42">
        <v>27343390.689999998</v>
      </c>
      <c r="G169" s="2">
        <v>39.51</v>
      </c>
      <c r="H169" s="3">
        <v>0.81</v>
      </c>
      <c r="I169" s="43">
        <v>58211100.020000003</v>
      </c>
      <c r="J169" s="20">
        <v>3578.7</v>
      </c>
      <c r="K169" s="21">
        <v>646.47199999999998</v>
      </c>
      <c r="L169" s="42">
        <v>13777.21</v>
      </c>
      <c r="M169" s="44">
        <v>1.1112</v>
      </c>
      <c r="N169" s="45">
        <v>0.81</v>
      </c>
      <c r="O169" s="46">
        <v>1.17E-2</v>
      </c>
      <c r="P169" s="47">
        <v>32663841</v>
      </c>
      <c r="Q169" s="42">
        <v>7730.77</v>
      </c>
      <c r="R169" s="45">
        <v>0.06</v>
      </c>
      <c r="S169" s="45">
        <v>0.87</v>
      </c>
      <c r="T169" s="48">
        <v>1864307.06</v>
      </c>
      <c r="U169" s="49">
        <v>1629435759</v>
      </c>
      <c r="V169" s="50">
        <v>703695728</v>
      </c>
      <c r="W169" s="51">
        <v>58285093.920000002</v>
      </c>
      <c r="X169" s="51">
        <v>25391772.129999999</v>
      </c>
      <c r="Y169" s="51">
        <v>0</v>
      </c>
      <c r="Z169" s="51">
        <v>87311.5</v>
      </c>
      <c r="AA169" s="52">
        <v>73993.899999999994</v>
      </c>
    </row>
    <row r="170" spans="1:27" x14ac:dyDescent="0.2">
      <c r="A170" s="38">
        <v>110173003</v>
      </c>
      <c r="B170" s="39" t="s">
        <v>228</v>
      </c>
      <c r="C170" s="39" t="s">
        <v>133</v>
      </c>
      <c r="D170" s="40">
        <v>52435</v>
      </c>
      <c r="E170" s="41">
        <v>2057</v>
      </c>
      <c r="F170" s="42">
        <v>3835096.5799999996</v>
      </c>
      <c r="G170" s="2">
        <v>35.56</v>
      </c>
      <c r="H170" s="3">
        <v>0.73</v>
      </c>
      <c r="I170" s="43">
        <v>13396951.310000001</v>
      </c>
      <c r="J170" s="20">
        <v>697.76400000000001</v>
      </c>
      <c r="K170" s="21">
        <v>224.52500000000001</v>
      </c>
      <c r="L170" s="42">
        <v>14525.76</v>
      </c>
      <c r="M170" s="44">
        <v>1.0539000000000001</v>
      </c>
      <c r="N170" s="45">
        <v>0.73</v>
      </c>
      <c r="O170" s="46">
        <v>1.3599999999999999E-2</v>
      </c>
      <c r="P170" s="47">
        <v>3939640</v>
      </c>
      <c r="Q170" s="42">
        <v>4271.59</v>
      </c>
      <c r="R170" s="45">
        <v>0.48</v>
      </c>
      <c r="S170" s="45">
        <v>1.21</v>
      </c>
      <c r="T170" s="48">
        <v>311732.28000000003</v>
      </c>
      <c r="U170" s="49">
        <v>188447798</v>
      </c>
      <c r="V170" s="50">
        <v>92955091</v>
      </c>
      <c r="W170" s="51">
        <v>13400585.310000001</v>
      </c>
      <c r="X170" s="51">
        <v>3515992.48</v>
      </c>
      <c r="Y170" s="51">
        <v>0</v>
      </c>
      <c r="Z170" s="51">
        <v>7371.82</v>
      </c>
      <c r="AA170" s="52">
        <v>3634</v>
      </c>
    </row>
    <row r="171" spans="1:27" x14ac:dyDescent="0.2">
      <c r="A171" s="38">
        <v>110173504</v>
      </c>
      <c r="B171" s="39" t="s">
        <v>229</v>
      </c>
      <c r="C171" s="39" t="s">
        <v>133</v>
      </c>
      <c r="D171" s="40">
        <v>48750</v>
      </c>
      <c r="E171" s="41">
        <v>915</v>
      </c>
      <c r="F171" s="42">
        <v>1377918.3599999999</v>
      </c>
      <c r="G171" s="2">
        <v>30.89</v>
      </c>
      <c r="H171" s="3">
        <v>0.63</v>
      </c>
      <c r="I171" s="43">
        <v>5785976.6200000001</v>
      </c>
      <c r="J171" s="20">
        <v>257.38400000000001</v>
      </c>
      <c r="K171" s="21">
        <v>114.458</v>
      </c>
      <c r="L171" s="42">
        <v>15560.31</v>
      </c>
      <c r="M171" s="44">
        <v>0.9839</v>
      </c>
      <c r="N171" s="45">
        <v>0.62</v>
      </c>
      <c r="O171" s="46">
        <v>0.01</v>
      </c>
      <c r="P171" s="47">
        <v>1919944</v>
      </c>
      <c r="Q171" s="42">
        <v>5163.33</v>
      </c>
      <c r="R171" s="45">
        <v>0.37</v>
      </c>
      <c r="S171" s="45">
        <v>0.99</v>
      </c>
      <c r="T171" s="48">
        <v>80716.7</v>
      </c>
      <c r="U171" s="49">
        <v>97198923</v>
      </c>
      <c r="V171" s="50">
        <v>39939921</v>
      </c>
      <c r="W171" s="51">
        <v>5785976.6200000001</v>
      </c>
      <c r="X171" s="51">
        <v>1286274.3899999999</v>
      </c>
      <c r="Y171" s="51">
        <v>0</v>
      </c>
      <c r="Z171" s="51">
        <v>10927.27</v>
      </c>
      <c r="AA171" s="52">
        <v>0</v>
      </c>
    </row>
    <row r="172" spans="1:27" x14ac:dyDescent="0.2">
      <c r="A172" s="38">
        <v>110175003</v>
      </c>
      <c r="B172" s="39" t="s">
        <v>230</v>
      </c>
      <c r="C172" s="39" t="s">
        <v>133</v>
      </c>
      <c r="D172" s="40">
        <v>54093</v>
      </c>
      <c r="E172" s="41">
        <v>2551</v>
      </c>
      <c r="F172" s="42">
        <v>4175487.62</v>
      </c>
      <c r="G172" s="2">
        <v>30.26</v>
      </c>
      <c r="H172" s="3">
        <v>0.62</v>
      </c>
      <c r="I172" s="43">
        <v>15753961.949999999</v>
      </c>
      <c r="J172" s="20">
        <v>843.16899999999998</v>
      </c>
      <c r="K172" s="21">
        <v>182.99600000000001</v>
      </c>
      <c r="L172" s="42">
        <v>15352.27</v>
      </c>
      <c r="M172" s="44">
        <v>0.99719999999999998</v>
      </c>
      <c r="N172" s="45">
        <v>0.62</v>
      </c>
      <c r="O172" s="46">
        <v>1.11E-2</v>
      </c>
      <c r="P172" s="47">
        <v>5276057</v>
      </c>
      <c r="Q172" s="42">
        <v>5141.53</v>
      </c>
      <c r="R172" s="45">
        <v>0.38</v>
      </c>
      <c r="S172" s="45">
        <v>1</v>
      </c>
      <c r="T172" s="48">
        <v>325647.37</v>
      </c>
      <c r="U172" s="49">
        <v>251881751</v>
      </c>
      <c r="V172" s="50">
        <v>124979442</v>
      </c>
      <c r="W172" s="51">
        <v>15753961.949999999</v>
      </c>
      <c r="X172" s="51">
        <v>3822649.22</v>
      </c>
      <c r="Y172" s="51">
        <v>0</v>
      </c>
      <c r="Z172" s="51">
        <v>27191.03</v>
      </c>
      <c r="AA172" s="52">
        <v>0</v>
      </c>
    </row>
    <row r="173" spans="1:27" x14ac:dyDescent="0.2">
      <c r="A173" s="38">
        <v>110177003</v>
      </c>
      <c r="B173" s="39" t="s">
        <v>231</v>
      </c>
      <c r="C173" s="39" t="s">
        <v>133</v>
      </c>
      <c r="D173" s="40">
        <v>48932</v>
      </c>
      <c r="E173" s="41">
        <v>5922</v>
      </c>
      <c r="F173" s="42">
        <v>12461402.620000001</v>
      </c>
      <c r="G173" s="2">
        <v>43</v>
      </c>
      <c r="H173" s="3">
        <v>0.88</v>
      </c>
      <c r="I173" s="43">
        <v>32687748.309999999</v>
      </c>
      <c r="J173" s="20">
        <v>1686.2929999999999</v>
      </c>
      <c r="K173" s="21">
        <v>407.11</v>
      </c>
      <c r="L173" s="42">
        <v>15614.65</v>
      </c>
      <c r="M173" s="44">
        <v>0.98040000000000005</v>
      </c>
      <c r="N173" s="45">
        <v>0.86</v>
      </c>
      <c r="O173" s="46">
        <v>1.46E-2</v>
      </c>
      <c r="P173" s="47">
        <v>11914558</v>
      </c>
      <c r="Q173" s="42">
        <v>5691.48</v>
      </c>
      <c r="R173" s="45">
        <v>0.31</v>
      </c>
      <c r="S173" s="45">
        <v>1.17</v>
      </c>
      <c r="T173" s="48">
        <v>781735.26</v>
      </c>
      <c r="U173" s="49">
        <v>575359869</v>
      </c>
      <c r="V173" s="50">
        <v>275680014</v>
      </c>
      <c r="W173" s="51">
        <v>32691219.199999999</v>
      </c>
      <c r="X173" s="51">
        <v>11644076.960000001</v>
      </c>
      <c r="Y173" s="51">
        <v>0</v>
      </c>
      <c r="Z173" s="51">
        <v>35590.400000000001</v>
      </c>
      <c r="AA173" s="52">
        <v>3470.89</v>
      </c>
    </row>
    <row r="174" spans="1:27" x14ac:dyDescent="0.2">
      <c r="A174" s="38">
        <v>110179003</v>
      </c>
      <c r="B174" s="39" t="s">
        <v>232</v>
      </c>
      <c r="C174" s="39" t="s">
        <v>133</v>
      </c>
      <c r="D174" s="40">
        <v>59111</v>
      </c>
      <c r="E174" s="41">
        <v>2890</v>
      </c>
      <c r="F174" s="42">
        <v>5533346.29</v>
      </c>
      <c r="G174" s="2">
        <v>32.39</v>
      </c>
      <c r="H174" s="3">
        <v>0.66</v>
      </c>
      <c r="I174" s="43">
        <v>18049196.84</v>
      </c>
      <c r="J174" s="20">
        <v>953.11</v>
      </c>
      <c r="K174" s="21">
        <v>314.298</v>
      </c>
      <c r="L174" s="42">
        <v>14241.03</v>
      </c>
      <c r="M174" s="44">
        <v>1.075</v>
      </c>
      <c r="N174" s="45">
        <v>0.66</v>
      </c>
      <c r="O174" s="46">
        <v>1.1900000000000001E-2</v>
      </c>
      <c r="P174" s="47">
        <v>6484999</v>
      </c>
      <c r="Q174" s="42">
        <v>5116.74</v>
      </c>
      <c r="R174" s="45">
        <v>0.38</v>
      </c>
      <c r="S174" s="45">
        <v>1.04</v>
      </c>
      <c r="T174" s="48">
        <v>282676.62</v>
      </c>
      <c r="U174" s="49">
        <v>312850940</v>
      </c>
      <c r="V174" s="50">
        <v>150363265</v>
      </c>
      <c r="W174" s="51">
        <v>18065383.940000001</v>
      </c>
      <c r="X174" s="51">
        <v>5227243.18</v>
      </c>
      <c r="Y174" s="51">
        <v>0</v>
      </c>
      <c r="Z174" s="51">
        <v>23426.49</v>
      </c>
      <c r="AA174" s="52">
        <v>16187.1</v>
      </c>
    </row>
    <row r="175" spans="1:27" x14ac:dyDescent="0.2">
      <c r="A175" s="38">
        <v>110183602</v>
      </c>
      <c r="B175" s="39" t="s">
        <v>233</v>
      </c>
      <c r="C175" s="39" t="s">
        <v>234</v>
      </c>
      <c r="D175" s="40">
        <v>53142</v>
      </c>
      <c r="E175" s="41">
        <v>13956</v>
      </c>
      <c r="F175" s="42">
        <v>36679340.229999997</v>
      </c>
      <c r="G175" s="2">
        <v>49.46</v>
      </c>
      <c r="H175" s="3">
        <v>1.01</v>
      </c>
      <c r="I175" s="43">
        <v>77021809.310000002</v>
      </c>
      <c r="J175" s="20">
        <v>4134.6549999999997</v>
      </c>
      <c r="K175" s="21">
        <v>690.96100000000001</v>
      </c>
      <c r="L175" s="42">
        <v>15961.03</v>
      </c>
      <c r="M175" s="44">
        <v>0.95920000000000005</v>
      </c>
      <c r="N175" s="45">
        <v>0.97</v>
      </c>
      <c r="O175" s="46">
        <v>1.3100000000000001E-2</v>
      </c>
      <c r="P175" s="47">
        <v>39317169</v>
      </c>
      <c r="Q175" s="42">
        <v>8147.6</v>
      </c>
      <c r="R175" s="45">
        <v>0.01</v>
      </c>
      <c r="S175" s="45">
        <v>0.98</v>
      </c>
      <c r="T175" s="48">
        <v>2156031.7599999998</v>
      </c>
      <c r="U175" s="49">
        <v>2083038786</v>
      </c>
      <c r="V175" s="50">
        <v>725330397</v>
      </c>
      <c r="W175" s="51">
        <v>77055166.290000007</v>
      </c>
      <c r="X175" s="51">
        <v>34019215.310000002</v>
      </c>
      <c r="Y175" s="51">
        <v>0</v>
      </c>
      <c r="Z175" s="51">
        <v>504093.16</v>
      </c>
      <c r="AA175" s="52">
        <v>33356.980000000003</v>
      </c>
    </row>
    <row r="176" spans="1:27" x14ac:dyDescent="0.2">
      <c r="A176" s="38">
        <v>116191004</v>
      </c>
      <c r="B176" s="39" t="s">
        <v>346</v>
      </c>
      <c r="C176" s="39" t="s">
        <v>347</v>
      </c>
      <c r="D176" s="40">
        <v>61719</v>
      </c>
      <c r="E176" s="41">
        <v>2081</v>
      </c>
      <c r="F176" s="42">
        <v>7266113.5499999998</v>
      </c>
      <c r="G176" s="2">
        <v>56.57</v>
      </c>
      <c r="H176" s="3">
        <v>1.1599999999999999</v>
      </c>
      <c r="I176" s="43">
        <v>13443943.9</v>
      </c>
      <c r="J176" s="20">
        <v>671.96699999999998</v>
      </c>
      <c r="K176" s="21">
        <v>171.809</v>
      </c>
      <c r="L176" s="42">
        <v>15933.07</v>
      </c>
      <c r="M176" s="44">
        <v>0.96079999999999999</v>
      </c>
      <c r="N176" s="45">
        <v>1.1100000000000001</v>
      </c>
      <c r="O176" s="46">
        <v>1.4500000000000001E-2</v>
      </c>
      <c r="P176" s="47">
        <v>7007204</v>
      </c>
      <c r="Q176" s="42">
        <v>8304.58</v>
      </c>
      <c r="R176" s="45">
        <v>0</v>
      </c>
      <c r="S176" s="45">
        <v>1.1100000000000001</v>
      </c>
      <c r="T176" s="48">
        <v>353212.83</v>
      </c>
      <c r="U176" s="49">
        <v>382309008</v>
      </c>
      <c r="V176" s="50">
        <v>118205598</v>
      </c>
      <c r="W176" s="51">
        <v>13647599.16</v>
      </c>
      <c r="X176" s="51">
        <v>6837373.5899999999</v>
      </c>
      <c r="Y176" s="51">
        <v>0</v>
      </c>
      <c r="Z176" s="51">
        <v>75527.13</v>
      </c>
      <c r="AA176" s="52">
        <v>203655.26</v>
      </c>
    </row>
    <row r="177" spans="1:27" x14ac:dyDescent="0.2">
      <c r="A177" s="38">
        <v>116191103</v>
      </c>
      <c r="B177" s="39" t="s">
        <v>348</v>
      </c>
      <c r="C177" s="39" t="s">
        <v>347</v>
      </c>
      <c r="D177" s="40">
        <v>55126</v>
      </c>
      <c r="E177" s="41">
        <v>9451</v>
      </c>
      <c r="F177" s="42">
        <v>20766631.149999999</v>
      </c>
      <c r="G177" s="2">
        <v>39.86</v>
      </c>
      <c r="H177" s="3">
        <v>0.82</v>
      </c>
      <c r="I177" s="43">
        <v>48245879.649999999</v>
      </c>
      <c r="J177" s="20">
        <v>2937.3040000000001</v>
      </c>
      <c r="K177" s="21">
        <v>518.20399999999995</v>
      </c>
      <c r="L177" s="42">
        <v>13962.02</v>
      </c>
      <c r="M177" s="44">
        <v>1.0965</v>
      </c>
      <c r="N177" s="45">
        <v>0.82</v>
      </c>
      <c r="O177" s="46">
        <v>1.18E-2</v>
      </c>
      <c r="P177" s="47">
        <v>24682014</v>
      </c>
      <c r="Q177" s="42">
        <v>7142.8</v>
      </c>
      <c r="R177" s="45">
        <v>0.14000000000000001</v>
      </c>
      <c r="S177" s="45">
        <v>0.96</v>
      </c>
      <c r="T177" s="48">
        <v>1099997.49</v>
      </c>
      <c r="U177" s="49">
        <v>1328450382</v>
      </c>
      <c r="V177" s="50">
        <v>434550621</v>
      </c>
      <c r="W177" s="51">
        <v>48351393.420000002</v>
      </c>
      <c r="X177" s="51">
        <v>19626440.129999999</v>
      </c>
      <c r="Y177" s="51">
        <v>0</v>
      </c>
      <c r="Z177" s="51">
        <v>40193.53</v>
      </c>
      <c r="AA177" s="52">
        <v>105513.77</v>
      </c>
    </row>
    <row r="178" spans="1:27" x14ac:dyDescent="0.2">
      <c r="A178" s="38">
        <v>116191203</v>
      </c>
      <c r="B178" s="39" t="s">
        <v>349</v>
      </c>
      <c r="C178" s="39" t="s">
        <v>347</v>
      </c>
      <c r="D178" s="40">
        <v>47381</v>
      </c>
      <c r="E178" s="41">
        <v>6589</v>
      </c>
      <c r="F178" s="42">
        <v>16718124.410000002</v>
      </c>
      <c r="G178" s="2">
        <v>53.55</v>
      </c>
      <c r="H178" s="3">
        <v>1.1000000000000001</v>
      </c>
      <c r="I178" s="43">
        <v>26070495.149999999</v>
      </c>
      <c r="J178" s="20">
        <v>1696.25</v>
      </c>
      <c r="K178" s="21">
        <v>300.07499999999999</v>
      </c>
      <c r="L178" s="42">
        <v>13059.24</v>
      </c>
      <c r="M178" s="44">
        <v>1.1722999999999999</v>
      </c>
      <c r="N178" s="45">
        <v>1.1000000000000001</v>
      </c>
      <c r="O178" s="46">
        <v>1.21E-2</v>
      </c>
      <c r="P178" s="47">
        <v>19396115</v>
      </c>
      <c r="Q178" s="42">
        <v>9715.91</v>
      </c>
      <c r="R178" s="45">
        <v>0</v>
      </c>
      <c r="S178" s="45">
        <v>1.1000000000000001</v>
      </c>
      <c r="T178" s="48">
        <v>488160.4</v>
      </c>
      <c r="U178" s="49">
        <v>1055372575</v>
      </c>
      <c r="V178" s="50">
        <v>330064186</v>
      </c>
      <c r="W178" s="51">
        <v>26161203.239999998</v>
      </c>
      <c r="X178" s="51">
        <v>16183291.9</v>
      </c>
      <c r="Y178" s="51">
        <v>1903.9</v>
      </c>
      <c r="Z178" s="51">
        <v>44768.21</v>
      </c>
      <c r="AA178" s="52">
        <v>90708.09</v>
      </c>
    </row>
    <row r="179" spans="1:27" x14ac:dyDescent="0.2">
      <c r="A179" s="38">
        <v>116191503</v>
      </c>
      <c r="B179" s="39" t="s">
        <v>350</v>
      </c>
      <c r="C179" s="39" t="s">
        <v>347</v>
      </c>
      <c r="D179" s="40">
        <v>66974</v>
      </c>
      <c r="E179" s="41">
        <v>6045</v>
      </c>
      <c r="F179" s="42">
        <v>19289786.589999996</v>
      </c>
      <c r="G179" s="2">
        <v>47.65</v>
      </c>
      <c r="H179" s="3">
        <v>0.97</v>
      </c>
      <c r="I179" s="43">
        <v>31372973.219999999</v>
      </c>
      <c r="J179" s="20">
        <v>1935.347</v>
      </c>
      <c r="K179" s="21">
        <v>267.59199999999998</v>
      </c>
      <c r="L179" s="42">
        <v>14241.42</v>
      </c>
      <c r="M179" s="44">
        <v>1.075</v>
      </c>
      <c r="N179" s="45">
        <v>0.97</v>
      </c>
      <c r="O179" s="46">
        <v>1.2200000000000001E-2</v>
      </c>
      <c r="P179" s="47">
        <v>22221648</v>
      </c>
      <c r="Q179" s="42">
        <v>10087.27</v>
      </c>
      <c r="R179" s="45">
        <v>0</v>
      </c>
      <c r="S179" s="45">
        <v>0.97</v>
      </c>
      <c r="T179" s="48">
        <v>356318.31</v>
      </c>
      <c r="U179" s="49">
        <v>1167470015</v>
      </c>
      <c r="V179" s="50">
        <v>419790590</v>
      </c>
      <c r="W179" s="51">
        <v>32108552.09</v>
      </c>
      <c r="X179" s="51">
        <v>18698639.129999999</v>
      </c>
      <c r="Y179" s="51">
        <v>0</v>
      </c>
      <c r="Z179" s="51">
        <v>234829.15</v>
      </c>
      <c r="AA179" s="52">
        <v>735578.87</v>
      </c>
    </row>
    <row r="180" spans="1:27" x14ac:dyDescent="0.2">
      <c r="A180" s="38">
        <v>116195004</v>
      </c>
      <c r="B180" s="39" t="s">
        <v>351</v>
      </c>
      <c r="C180" s="39" t="s">
        <v>347</v>
      </c>
      <c r="D180" s="40">
        <v>57800</v>
      </c>
      <c r="E180" s="41">
        <v>2054</v>
      </c>
      <c r="F180" s="42">
        <v>6153822.0800000001</v>
      </c>
      <c r="G180" s="2">
        <v>51.83</v>
      </c>
      <c r="H180" s="3">
        <v>1.06</v>
      </c>
      <c r="I180" s="43">
        <v>13648802.630000001</v>
      </c>
      <c r="J180" s="20">
        <v>615.173</v>
      </c>
      <c r="K180" s="21">
        <v>170.74700000000001</v>
      </c>
      <c r="L180" s="42">
        <v>17366.66</v>
      </c>
      <c r="M180" s="44">
        <v>0.88149999999999995</v>
      </c>
      <c r="N180" s="45">
        <v>0.93</v>
      </c>
      <c r="O180" s="46">
        <v>1.2800000000000001E-2</v>
      </c>
      <c r="P180" s="47">
        <v>6753759</v>
      </c>
      <c r="Q180" s="42">
        <v>8593.44</v>
      </c>
      <c r="R180" s="45">
        <v>0</v>
      </c>
      <c r="S180" s="45">
        <v>0.93</v>
      </c>
      <c r="T180" s="48">
        <v>283517.76</v>
      </c>
      <c r="U180" s="49">
        <v>366803575</v>
      </c>
      <c r="V180" s="50">
        <v>115607815</v>
      </c>
      <c r="W180" s="51">
        <v>13735418.550000001</v>
      </c>
      <c r="X180" s="51">
        <v>5824694.1600000001</v>
      </c>
      <c r="Y180" s="51">
        <v>0</v>
      </c>
      <c r="Z180" s="51">
        <v>45610.16</v>
      </c>
      <c r="AA180" s="52">
        <v>86615.92</v>
      </c>
    </row>
    <row r="181" spans="1:27" x14ac:dyDescent="0.2">
      <c r="A181" s="38">
        <v>116197503</v>
      </c>
      <c r="B181" s="39" t="s">
        <v>352</v>
      </c>
      <c r="C181" s="39" t="s">
        <v>347</v>
      </c>
      <c r="D181" s="40">
        <v>73487</v>
      </c>
      <c r="E181" s="41">
        <v>4043</v>
      </c>
      <c r="F181" s="42">
        <v>14411284.579999998</v>
      </c>
      <c r="G181" s="2">
        <v>48.51</v>
      </c>
      <c r="H181" s="3">
        <v>0.99</v>
      </c>
      <c r="I181" s="43">
        <v>21981075.969999999</v>
      </c>
      <c r="J181" s="20">
        <v>1327.8140000000001</v>
      </c>
      <c r="K181" s="21">
        <v>163.601</v>
      </c>
      <c r="L181" s="42">
        <v>14738.4</v>
      </c>
      <c r="M181" s="44">
        <v>1.0387</v>
      </c>
      <c r="N181" s="45">
        <v>0.99</v>
      </c>
      <c r="O181" s="46">
        <v>1.4E-2</v>
      </c>
      <c r="P181" s="47">
        <v>14406564</v>
      </c>
      <c r="Q181" s="42">
        <v>9659.66</v>
      </c>
      <c r="R181" s="45">
        <v>0</v>
      </c>
      <c r="S181" s="45">
        <v>0.99</v>
      </c>
      <c r="T181" s="48">
        <v>295019.53999999998</v>
      </c>
      <c r="U181" s="49">
        <v>732212813</v>
      </c>
      <c r="V181" s="50">
        <v>296827456</v>
      </c>
      <c r="W181" s="51">
        <v>21981075.969999999</v>
      </c>
      <c r="X181" s="51">
        <v>14071398.859999999</v>
      </c>
      <c r="Y181" s="51">
        <v>0</v>
      </c>
      <c r="Z181" s="51">
        <v>44866.18</v>
      </c>
      <c r="AA181" s="52">
        <v>0</v>
      </c>
    </row>
    <row r="182" spans="1:27" x14ac:dyDescent="0.2">
      <c r="A182" s="38">
        <v>105201033</v>
      </c>
      <c r="B182" s="39" t="s">
        <v>104</v>
      </c>
      <c r="C182" s="39" t="s">
        <v>105</v>
      </c>
      <c r="D182" s="40">
        <v>56098</v>
      </c>
      <c r="E182" s="41">
        <v>6782</v>
      </c>
      <c r="F182" s="42">
        <v>17911911.069999997</v>
      </c>
      <c r="G182" s="2">
        <v>47.08</v>
      </c>
      <c r="H182" s="3">
        <v>0.96</v>
      </c>
      <c r="I182" s="43">
        <v>38979667.729999997</v>
      </c>
      <c r="J182" s="20">
        <v>1937.134</v>
      </c>
      <c r="K182" s="21">
        <v>389.17099999999999</v>
      </c>
      <c r="L182" s="42">
        <v>16756.04</v>
      </c>
      <c r="M182" s="44">
        <v>0.91369999999999996</v>
      </c>
      <c r="N182" s="45">
        <v>0.88</v>
      </c>
      <c r="O182" s="46">
        <v>1.34E-2</v>
      </c>
      <c r="P182" s="47">
        <v>18647178</v>
      </c>
      <c r="Q182" s="42">
        <v>8015.79</v>
      </c>
      <c r="R182" s="45">
        <v>0.03</v>
      </c>
      <c r="S182" s="45">
        <v>0.91</v>
      </c>
      <c r="T182" s="48">
        <v>970899.15</v>
      </c>
      <c r="U182" s="49">
        <v>994190890</v>
      </c>
      <c r="V182" s="50">
        <v>337750367</v>
      </c>
      <c r="W182" s="51">
        <v>38982234.770000003</v>
      </c>
      <c r="X182" s="51">
        <v>16926292.18</v>
      </c>
      <c r="Y182" s="51">
        <v>0</v>
      </c>
      <c r="Z182" s="51">
        <v>14719.74</v>
      </c>
      <c r="AA182" s="52">
        <v>2567.04</v>
      </c>
    </row>
    <row r="183" spans="1:27" x14ac:dyDescent="0.2">
      <c r="A183" s="38">
        <v>105201352</v>
      </c>
      <c r="B183" s="39" t="s">
        <v>106</v>
      </c>
      <c r="C183" s="39" t="s">
        <v>105</v>
      </c>
      <c r="D183" s="40">
        <v>53750</v>
      </c>
      <c r="E183" s="41">
        <v>11916</v>
      </c>
      <c r="F183" s="42">
        <v>28466627.209999997</v>
      </c>
      <c r="G183" s="2">
        <v>44.45</v>
      </c>
      <c r="H183" s="3">
        <v>0.91</v>
      </c>
      <c r="I183" s="43">
        <v>59307359.909999996</v>
      </c>
      <c r="J183" s="20">
        <v>3438.5509999999999</v>
      </c>
      <c r="K183" s="21">
        <v>581.93799999999999</v>
      </c>
      <c r="L183" s="42">
        <v>14751.28</v>
      </c>
      <c r="M183" s="44">
        <v>1.0378000000000001</v>
      </c>
      <c r="N183" s="45">
        <v>0.91</v>
      </c>
      <c r="O183" s="46">
        <v>1.54E-2</v>
      </c>
      <c r="P183" s="47">
        <v>25914269</v>
      </c>
      <c r="Q183" s="42">
        <v>6445.55</v>
      </c>
      <c r="R183" s="45">
        <v>0.22</v>
      </c>
      <c r="S183" s="45">
        <v>1.1299999999999999</v>
      </c>
      <c r="T183" s="48">
        <v>1453136.06</v>
      </c>
      <c r="U183" s="49">
        <v>1272482399</v>
      </c>
      <c r="V183" s="50">
        <v>578536833</v>
      </c>
      <c r="W183" s="51">
        <v>59348703.200000003</v>
      </c>
      <c r="X183" s="51">
        <v>26977651.57</v>
      </c>
      <c r="Y183" s="51">
        <v>0</v>
      </c>
      <c r="Z183" s="51">
        <v>35839.58</v>
      </c>
      <c r="AA183" s="52">
        <v>41343.29</v>
      </c>
    </row>
    <row r="184" spans="1:27" x14ac:dyDescent="0.2">
      <c r="A184" s="38">
        <v>105204703</v>
      </c>
      <c r="B184" s="39" t="s">
        <v>107</v>
      </c>
      <c r="C184" s="39" t="s">
        <v>105</v>
      </c>
      <c r="D184" s="40">
        <v>61859</v>
      </c>
      <c r="E184" s="41">
        <v>8718</v>
      </c>
      <c r="F184" s="42">
        <v>18301379.140000001</v>
      </c>
      <c r="G184" s="2">
        <v>33.94</v>
      </c>
      <c r="H184" s="3">
        <v>0.69</v>
      </c>
      <c r="I184" s="43">
        <v>52124823.240000002</v>
      </c>
      <c r="J184" s="20">
        <v>2693.1640000000002</v>
      </c>
      <c r="K184" s="21">
        <v>362.21699999999998</v>
      </c>
      <c r="L184" s="42">
        <v>17060.009999999998</v>
      </c>
      <c r="M184" s="44">
        <v>0.89739999999999998</v>
      </c>
      <c r="N184" s="45">
        <v>0.62</v>
      </c>
      <c r="O184" s="46">
        <v>1.24E-2</v>
      </c>
      <c r="P184" s="47">
        <v>20638488</v>
      </c>
      <c r="Q184" s="42">
        <v>6754.8</v>
      </c>
      <c r="R184" s="45">
        <v>0.18</v>
      </c>
      <c r="S184" s="45">
        <v>0.8</v>
      </c>
      <c r="T184" s="48">
        <v>1272280.83</v>
      </c>
      <c r="U184" s="49">
        <v>1015925250</v>
      </c>
      <c r="V184" s="50">
        <v>458252478</v>
      </c>
      <c r="W184" s="51">
        <v>53905764.75</v>
      </c>
      <c r="X184" s="51">
        <v>17029098.309999999</v>
      </c>
      <c r="Y184" s="51">
        <v>0</v>
      </c>
      <c r="Z184" s="51">
        <v>0</v>
      </c>
      <c r="AA184" s="52">
        <v>1780941.51</v>
      </c>
    </row>
    <row r="185" spans="1:27" x14ac:dyDescent="0.2">
      <c r="A185" s="38">
        <v>115210503</v>
      </c>
      <c r="B185" s="39" t="s">
        <v>319</v>
      </c>
      <c r="C185" s="39" t="s">
        <v>320</v>
      </c>
      <c r="D185" s="40">
        <v>65101</v>
      </c>
      <c r="E185" s="41">
        <v>7763</v>
      </c>
      <c r="F185" s="42">
        <v>36574416.920000002</v>
      </c>
      <c r="G185" s="2">
        <v>72.37</v>
      </c>
      <c r="H185" s="3">
        <v>1.48</v>
      </c>
      <c r="I185" s="43">
        <v>50048816.619999997</v>
      </c>
      <c r="J185" s="20">
        <v>2557.201</v>
      </c>
      <c r="K185" s="21">
        <v>444.541</v>
      </c>
      <c r="L185" s="42">
        <v>16673.259999999998</v>
      </c>
      <c r="M185" s="44">
        <v>0.91820000000000002</v>
      </c>
      <c r="N185" s="45">
        <v>1.36</v>
      </c>
      <c r="O185" s="46">
        <v>1.66E-2</v>
      </c>
      <c r="P185" s="47">
        <v>30841083</v>
      </c>
      <c r="Q185" s="42">
        <v>10274.4</v>
      </c>
      <c r="R185" s="45">
        <v>0</v>
      </c>
      <c r="S185" s="45">
        <v>1.36</v>
      </c>
      <c r="T185" s="48">
        <v>776579.27</v>
      </c>
      <c r="U185" s="49">
        <v>1689800758</v>
      </c>
      <c r="V185" s="50">
        <v>513133770</v>
      </c>
      <c r="W185" s="51">
        <v>50757796.789999999</v>
      </c>
      <c r="X185" s="51">
        <v>35790388.439999998</v>
      </c>
      <c r="Y185" s="51">
        <v>0</v>
      </c>
      <c r="Z185" s="51">
        <v>7449.21</v>
      </c>
      <c r="AA185" s="52">
        <v>708980.17</v>
      </c>
    </row>
    <row r="186" spans="1:27" x14ac:dyDescent="0.2">
      <c r="A186" s="38">
        <v>115211003</v>
      </c>
      <c r="B186" s="39" t="s">
        <v>321</v>
      </c>
      <c r="C186" s="39" t="s">
        <v>320</v>
      </c>
      <c r="D186" s="40">
        <v>99137</v>
      </c>
      <c r="E186" s="41">
        <v>3201</v>
      </c>
      <c r="F186" s="42">
        <v>20108495.77</v>
      </c>
      <c r="G186" s="2">
        <v>63.37</v>
      </c>
      <c r="H186" s="3">
        <v>1.3</v>
      </c>
      <c r="I186" s="43">
        <v>23741220.719999999</v>
      </c>
      <c r="J186" s="20">
        <v>1221.078</v>
      </c>
      <c r="K186" s="21">
        <v>139.15</v>
      </c>
      <c r="L186" s="42">
        <v>17453.849999999999</v>
      </c>
      <c r="M186" s="44">
        <v>0.87709999999999999</v>
      </c>
      <c r="N186" s="45">
        <v>1.1399999999999999</v>
      </c>
      <c r="O186" s="46">
        <v>1.7100000000000001E-2</v>
      </c>
      <c r="P186" s="47">
        <v>16448377</v>
      </c>
      <c r="Q186" s="42">
        <v>12092.37</v>
      </c>
      <c r="R186" s="45">
        <v>0</v>
      </c>
      <c r="S186" s="45">
        <v>1.1399999999999999</v>
      </c>
      <c r="T186" s="48">
        <v>263825.62</v>
      </c>
      <c r="U186" s="49">
        <v>747321169</v>
      </c>
      <c r="V186" s="50">
        <v>427562911</v>
      </c>
      <c r="W186" s="51">
        <v>23910159.600000001</v>
      </c>
      <c r="X186" s="51">
        <v>19842175.329999998</v>
      </c>
      <c r="Y186" s="51">
        <v>0</v>
      </c>
      <c r="Z186" s="51">
        <v>2494.8200000000002</v>
      </c>
      <c r="AA186" s="52">
        <v>168938.88</v>
      </c>
    </row>
    <row r="187" spans="1:27" x14ac:dyDescent="0.2">
      <c r="A187" s="38">
        <v>115211103</v>
      </c>
      <c r="B187" s="39" t="s">
        <v>322</v>
      </c>
      <c r="C187" s="39" t="s">
        <v>320</v>
      </c>
      <c r="D187" s="40">
        <v>66533</v>
      </c>
      <c r="E187" s="41">
        <v>15751</v>
      </c>
      <c r="F187" s="42">
        <v>64218479.880000003</v>
      </c>
      <c r="G187" s="2">
        <v>61.28</v>
      </c>
      <c r="H187" s="3">
        <v>1.25</v>
      </c>
      <c r="I187" s="43">
        <v>83897749.260000005</v>
      </c>
      <c r="J187" s="20">
        <v>5221.875</v>
      </c>
      <c r="K187" s="21">
        <v>795.98699999999997</v>
      </c>
      <c r="L187" s="42">
        <v>13941.45</v>
      </c>
      <c r="M187" s="44">
        <v>1.0981000000000001</v>
      </c>
      <c r="N187" s="45">
        <v>1.25</v>
      </c>
      <c r="O187" s="46">
        <v>1.6400000000000001E-2</v>
      </c>
      <c r="P187" s="47">
        <v>54847075</v>
      </c>
      <c r="Q187" s="42">
        <v>9114.0499999999993</v>
      </c>
      <c r="R187" s="45">
        <v>0</v>
      </c>
      <c r="S187" s="45">
        <v>1.25</v>
      </c>
      <c r="T187" s="48">
        <v>1101869.1399999999</v>
      </c>
      <c r="U187" s="49">
        <v>2976433493</v>
      </c>
      <c r="V187" s="50">
        <v>941214744</v>
      </c>
      <c r="W187" s="51">
        <v>84025857.640000001</v>
      </c>
      <c r="X187" s="51">
        <v>62927709.060000002</v>
      </c>
      <c r="Y187" s="51">
        <v>0</v>
      </c>
      <c r="Z187" s="51">
        <v>188901.68</v>
      </c>
      <c r="AA187" s="52">
        <v>128108.38</v>
      </c>
    </row>
    <row r="188" spans="1:27" x14ac:dyDescent="0.2">
      <c r="A188" s="38">
        <v>115211603</v>
      </c>
      <c r="B188" s="39" t="s">
        <v>323</v>
      </c>
      <c r="C188" s="39" t="s">
        <v>320</v>
      </c>
      <c r="D188" s="40">
        <v>94389</v>
      </c>
      <c r="E188" s="41">
        <v>24803</v>
      </c>
      <c r="F188" s="42">
        <v>120826958.40000001</v>
      </c>
      <c r="G188" s="2">
        <v>51.61</v>
      </c>
      <c r="H188" s="3">
        <v>1.06</v>
      </c>
      <c r="I188" s="43">
        <v>144068475</v>
      </c>
      <c r="J188" s="20">
        <v>9864.5120000000006</v>
      </c>
      <c r="K188" s="21">
        <v>1304.749</v>
      </c>
      <c r="L188" s="42">
        <v>12898.66</v>
      </c>
      <c r="M188" s="44">
        <v>1.1869000000000001</v>
      </c>
      <c r="N188" s="45">
        <v>1.06</v>
      </c>
      <c r="O188" s="46">
        <v>1.18E-2</v>
      </c>
      <c r="P188" s="47">
        <v>143208735</v>
      </c>
      <c r="Q188" s="42">
        <v>12821.68</v>
      </c>
      <c r="R188" s="45">
        <v>0</v>
      </c>
      <c r="S188" s="45">
        <v>1.06</v>
      </c>
      <c r="T188" s="48">
        <v>935656.4</v>
      </c>
      <c r="U188" s="49">
        <v>7588320207</v>
      </c>
      <c r="V188" s="50">
        <v>2640875144</v>
      </c>
      <c r="W188" s="51">
        <v>144197602</v>
      </c>
      <c r="X188" s="51">
        <v>119687789</v>
      </c>
      <c r="Y188" s="51">
        <v>0</v>
      </c>
      <c r="Z188" s="51">
        <v>203513</v>
      </c>
      <c r="AA188" s="52">
        <v>129127</v>
      </c>
    </row>
    <row r="189" spans="1:27" x14ac:dyDescent="0.2">
      <c r="A189" s="38">
        <v>115212503</v>
      </c>
      <c r="B189" s="39" t="s">
        <v>324</v>
      </c>
      <c r="C189" s="39" t="s">
        <v>320</v>
      </c>
      <c r="D189" s="40">
        <v>71837</v>
      </c>
      <c r="E189" s="41">
        <v>8909</v>
      </c>
      <c r="F189" s="42">
        <v>31203895.080000002</v>
      </c>
      <c r="G189" s="2">
        <v>48.76</v>
      </c>
      <c r="H189" s="3">
        <v>1</v>
      </c>
      <c r="I189" s="43">
        <v>46244914.159999996</v>
      </c>
      <c r="J189" s="20">
        <v>2701.732</v>
      </c>
      <c r="K189" s="21">
        <v>373.60899999999998</v>
      </c>
      <c r="L189" s="42">
        <v>15037.33</v>
      </c>
      <c r="M189" s="44">
        <v>1.0181</v>
      </c>
      <c r="N189" s="45">
        <v>1</v>
      </c>
      <c r="O189" s="46">
        <v>1.3899999999999999E-2</v>
      </c>
      <c r="P189" s="47">
        <v>31356715</v>
      </c>
      <c r="Q189" s="42">
        <v>10196.17</v>
      </c>
      <c r="R189" s="45">
        <v>0</v>
      </c>
      <c r="S189" s="45">
        <v>1</v>
      </c>
      <c r="T189" s="48">
        <v>672546.3</v>
      </c>
      <c r="U189" s="49">
        <v>1666381410</v>
      </c>
      <c r="V189" s="50">
        <v>573383937</v>
      </c>
      <c r="W189" s="51">
        <v>46414252.969999999</v>
      </c>
      <c r="X189" s="51">
        <v>30531348.780000001</v>
      </c>
      <c r="Y189" s="51">
        <v>0</v>
      </c>
      <c r="Z189" s="51">
        <v>0</v>
      </c>
      <c r="AA189" s="52">
        <v>169338.81</v>
      </c>
    </row>
    <row r="190" spans="1:27" x14ac:dyDescent="0.2">
      <c r="A190" s="38">
        <v>115216503</v>
      </c>
      <c r="B190" s="39" t="s">
        <v>325</v>
      </c>
      <c r="C190" s="39" t="s">
        <v>320</v>
      </c>
      <c r="D190" s="40">
        <v>78774</v>
      </c>
      <c r="E190" s="41">
        <v>13650</v>
      </c>
      <c r="F190" s="42">
        <v>59471260.170000002</v>
      </c>
      <c r="G190" s="2">
        <v>55.31</v>
      </c>
      <c r="H190" s="3">
        <v>1.1299999999999999</v>
      </c>
      <c r="I190" s="43">
        <v>72332161.680000007</v>
      </c>
      <c r="J190" s="20">
        <v>4542.7860000000001</v>
      </c>
      <c r="K190" s="21">
        <v>624.86900000000003</v>
      </c>
      <c r="L190" s="42">
        <v>13997.1</v>
      </c>
      <c r="M190" s="44">
        <v>1.0936999999999999</v>
      </c>
      <c r="N190" s="45">
        <v>1.1299999999999999</v>
      </c>
      <c r="O190" s="46">
        <v>1.47E-2</v>
      </c>
      <c r="P190" s="47">
        <v>56570419</v>
      </c>
      <c r="Q190" s="42">
        <v>10947.02</v>
      </c>
      <c r="R190" s="45">
        <v>0</v>
      </c>
      <c r="S190" s="45">
        <v>1.1299999999999999</v>
      </c>
      <c r="T190" s="48">
        <v>890674.81</v>
      </c>
      <c r="U190" s="49">
        <v>2702862741</v>
      </c>
      <c r="V190" s="50">
        <v>1337881462</v>
      </c>
      <c r="W190" s="51">
        <v>73269830.230000004</v>
      </c>
      <c r="X190" s="51">
        <v>58489621.049999997</v>
      </c>
      <c r="Y190" s="51">
        <v>0</v>
      </c>
      <c r="Z190" s="51">
        <v>90964.31</v>
      </c>
      <c r="AA190" s="52">
        <v>937668.55</v>
      </c>
    </row>
    <row r="191" spans="1:27" x14ac:dyDescent="0.2">
      <c r="A191" s="38">
        <v>115218003</v>
      </c>
      <c r="B191" s="39" t="s">
        <v>326</v>
      </c>
      <c r="C191" s="39" t="s">
        <v>320</v>
      </c>
      <c r="D191" s="40">
        <v>58600</v>
      </c>
      <c r="E191" s="41">
        <v>11684</v>
      </c>
      <c r="F191" s="42">
        <v>35014894.100000001</v>
      </c>
      <c r="G191" s="2">
        <v>51.14</v>
      </c>
      <c r="H191" s="3">
        <v>1.05</v>
      </c>
      <c r="I191" s="43">
        <v>54259525.060000002</v>
      </c>
      <c r="J191" s="20">
        <v>3646.39</v>
      </c>
      <c r="K191" s="21">
        <v>432.048</v>
      </c>
      <c r="L191" s="42">
        <v>13304</v>
      </c>
      <c r="M191" s="44">
        <v>1.1507000000000001</v>
      </c>
      <c r="N191" s="45">
        <v>1.05</v>
      </c>
      <c r="O191" s="46">
        <v>1.3599999999999999E-2</v>
      </c>
      <c r="P191" s="47">
        <v>35937597</v>
      </c>
      <c r="Q191" s="42">
        <v>8811.61</v>
      </c>
      <c r="R191" s="45">
        <v>0</v>
      </c>
      <c r="S191" s="45">
        <v>1.05</v>
      </c>
      <c r="T191" s="48">
        <v>922434.53</v>
      </c>
      <c r="U191" s="49">
        <v>1956045936</v>
      </c>
      <c r="V191" s="50">
        <v>610925260</v>
      </c>
      <c r="W191" s="51">
        <v>54287786.259999998</v>
      </c>
      <c r="X191" s="51">
        <v>33890983.350000001</v>
      </c>
      <c r="Y191" s="51">
        <v>0</v>
      </c>
      <c r="Z191" s="51">
        <v>201476.22</v>
      </c>
      <c r="AA191" s="52">
        <v>28261.200000000001</v>
      </c>
    </row>
    <row r="192" spans="1:27" x14ac:dyDescent="0.2">
      <c r="A192" s="38">
        <v>115218303</v>
      </c>
      <c r="B192" s="39" t="s">
        <v>327</v>
      </c>
      <c r="C192" s="39" t="s">
        <v>320</v>
      </c>
      <c r="D192" s="40">
        <v>85477</v>
      </c>
      <c r="E192" s="41">
        <v>6352</v>
      </c>
      <c r="F192" s="42">
        <v>29170315.150000002</v>
      </c>
      <c r="G192" s="2">
        <v>53.73</v>
      </c>
      <c r="H192" s="3">
        <v>1.1000000000000001</v>
      </c>
      <c r="I192" s="43">
        <v>37010679.210000001</v>
      </c>
      <c r="J192" s="20">
        <v>2194.627</v>
      </c>
      <c r="K192" s="21">
        <v>156.69300000000001</v>
      </c>
      <c r="L192" s="42">
        <v>15740.38</v>
      </c>
      <c r="M192" s="44">
        <v>0.97260000000000002</v>
      </c>
      <c r="N192" s="45">
        <v>1.07</v>
      </c>
      <c r="O192" s="46">
        <v>1.29E-2</v>
      </c>
      <c r="P192" s="47">
        <v>31719539</v>
      </c>
      <c r="Q192" s="42">
        <v>13490.1</v>
      </c>
      <c r="R192" s="45">
        <v>0</v>
      </c>
      <c r="S192" s="45">
        <v>1.07</v>
      </c>
      <c r="T192" s="48">
        <v>538506.96</v>
      </c>
      <c r="U192" s="49">
        <v>1754143807</v>
      </c>
      <c r="V192" s="50">
        <v>511537563</v>
      </c>
      <c r="W192" s="51">
        <v>37251911.090000004</v>
      </c>
      <c r="X192" s="51">
        <v>28606766.300000001</v>
      </c>
      <c r="Y192" s="51">
        <v>0</v>
      </c>
      <c r="Z192" s="51">
        <v>25041.89</v>
      </c>
      <c r="AA192" s="52">
        <v>241231.88</v>
      </c>
    </row>
    <row r="193" spans="1:27" x14ac:dyDescent="0.2">
      <c r="A193" s="38">
        <v>115221402</v>
      </c>
      <c r="B193" s="39" t="s">
        <v>329</v>
      </c>
      <c r="C193" s="39" t="s">
        <v>330</v>
      </c>
      <c r="D193" s="40">
        <v>75567</v>
      </c>
      <c r="E193" s="41">
        <v>41339</v>
      </c>
      <c r="F193" s="42">
        <v>163323047</v>
      </c>
      <c r="G193" s="2">
        <v>52.28</v>
      </c>
      <c r="H193" s="3">
        <v>1.07</v>
      </c>
      <c r="I193" s="43">
        <v>203517916.18000001</v>
      </c>
      <c r="J193" s="20">
        <v>13258.654</v>
      </c>
      <c r="K193" s="21">
        <v>2410.529</v>
      </c>
      <c r="L193" s="42">
        <v>12988.42</v>
      </c>
      <c r="M193" s="44">
        <v>1.1787000000000001</v>
      </c>
      <c r="N193" s="45">
        <v>1.07</v>
      </c>
      <c r="O193" s="46">
        <v>1.46E-2</v>
      </c>
      <c r="P193" s="47">
        <v>156580999</v>
      </c>
      <c r="Q193" s="42">
        <v>9992.93</v>
      </c>
      <c r="R193" s="45">
        <v>0</v>
      </c>
      <c r="S193" s="45">
        <v>1.07</v>
      </c>
      <c r="T193" s="48">
        <v>2629780.98</v>
      </c>
      <c r="U193" s="49">
        <v>8159000330</v>
      </c>
      <c r="V193" s="50">
        <v>3025356751</v>
      </c>
      <c r="W193" s="51">
        <v>204420312.06999999</v>
      </c>
      <c r="X193" s="51">
        <v>157567755.27000001</v>
      </c>
      <c r="Y193" s="51">
        <v>0</v>
      </c>
      <c r="Z193" s="51">
        <v>3125510.75</v>
      </c>
      <c r="AA193" s="52">
        <v>902395.89</v>
      </c>
    </row>
    <row r="194" spans="1:27" x14ac:dyDescent="0.2">
      <c r="A194" s="38">
        <v>115221753</v>
      </c>
      <c r="B194" s="39" t="s">
        <v>331</v>
      </c>
      <c r="C194" s="39" t="s">
        <v>330</v>
      </c>
      <c r="D194" s="40">
        <v>79040</v>
      </c>
      <c r="E194" s="41">
        <v>9686</v>
      </c>
      <c r="F194" s="42">
        <v>51298399.030000001</v>
      </c>
      <c r="G194" s="2">
        <v>67.010000000000005</v>
      </c>
      <c r="H194" s="3">
        <v>1.37</v>
      </c>
      <c r="I194" s="43">
        <v>62316405.090000004</v>
      </c>
      <c r="J194" s="20">
        <v>3399.9</v>
      </c>
      <c r="K194" s="21">
        <v>333.34800000000001</v>
      </c>
      <c r="L194" s="42">
        <v>16692.28</v>
      </c>
      <c r="M194" s="44">
        <v>0.91710000000000003</v>
      </c>
      <c r="N194" s="45">
        <v>1.26</v>
      </c>
      <c r="O194" s="46">
        <v>1.23E-2</v>
      </c>
      <c r="P194" s="47">
        <v>58260622</v>
      </c>
      <c r="Q194" s="42">
        <v>15605.88</v>
      </c>
      <c r="R194" s="45">
        <v>0</v>
      </c>
      <c r="S194" s="45">
        <v>1.26</v>
      </c>
      <c r="T194" s="48">
        <v>672467.76</v>
      </c>
      <c r="U194" s="49">
        <v>2978046312</v>
      </c>
      <c r="V194" s="50">
        <v>1183426699</v>
      </c>
      <c r="W194" s="51">
        <v>62506648.82</v>
      </c>
      <c r="X194" s="51">
        <v>50460122.100000001</v>
      </c>
      <c r="Y194" s="51">
        <v>0</v>
      </c>
      <c r="Z194" s="51">
        <v>165809.17000000001</v>
      </c>
      <c r="AA194" s="52">
        <v>190243.73</v>
      </c>
    </row>
    <row r="195" spans="1:27" x14ac:dyDescent="0.2">
      <c r="A195" s="38">
        <v>115222504</v>
      </c>
      <c r="B195" s="39" t="s">
        <v>332</v>
      </c>
      <c r="C195" s="39" t="s">
        <v>330</v>
      </c>
      <c r="D195" s="40">
        <v>71771</v>
      </c>
      <c r="E195" s="41">
        <v>2861</v>
      </c>
      <c r="F195" s="42">
        <v>10053126.43</v>
      </c>
      <c r="G195" s="2">
        <v>48.96</v>
      </c>
      <c r="H195" s="3">
        <v>1</v>
      </c>
      <c r="I195" s="43">
        <v>19942502.420000002</v>
      </c>
      <c r="J195" s="20">
        <v>976.92700000000002</v>
      </c>
      <c r="K195" s="21">
        <v>216.76</v>
      </c>
      <c r="L195" s="42">
        <v>16706.64</v>
      </c>
      <c r="M195" s="44">
        <v>0.91639999999999999</v>
      </c>
      <c r="N195" s="45">
        <v>0.92</v>
      </c>
      <c r="O195" s="46">
        <v>1.4800000000000001E-2</v>
      </c>
      <c r="P195" s="47">
        <v>9479018</v>
      </c>
      <c r="Q195" s="42">
        <v>7940.96</v>
      </c>
      <c r="R195" s="45">
        <v>0.04</v>
      </c>
      <c r="S195" s="45">
        <v>0.96</v>
      </c>
      <c r="T195" s="48">
        <v>433292.58</v>
      </c>
      <c r="U195" s="49">
        <v>477265182</v>
      </c>
      <c r="V195" s="50">
        <v>199807565</v>
      </c>
      <c r="W195" s="51">
        <v>19973790.57</v>
      </c>
      <c r="X195" s="51">
        <v>9563033.8499999996</v>
      </c>
      <c r="Y195" s="51">
        <v>0</v>
      </c>
      <c r="Z195" s="51">
        <v>56800</v>
      </c>
      <c r="AA195" s="52">
        <v>31288.15</v>
      </c>
    </row>
    <row r="196" spans="1:27" x14ac:dyDescent="0.2">
      <c r="A196" s="38">
        <v>115222752</v>
      </c>
      <c r="B196" s="39" t="s">
        <v>333</v>
      </c>
      <c r="C196" s="39" t="s">
        <v>330</v>
      </c>
      <c r="D196" s="40">
        <v>44444</v>
      </c>
      <c r="E196" s="41">
        <v>20953</v>
      </c>
      <c r="F196" s="42">
        <v>62104328.980000004</v>
      </c>
      <c r="G196" s="2">
        <v>66.69</v>
      </c>
      <c r="H196" s="3">
        <v>1.36</v>
      </c>
      <c r="I196" s="43">
        <v>137868003.71000001</v>
      </c>
      <c r="J196" s="20">
        <v>8090.3559999999998</v>
      </c>
      <c r="K196" s="21">
        <v>4787.9250000000002</v>
      </c>
      <c r="L196" s="42">
        <v>10705.47</v>
      </c>
      <c r="M196" s="44">
        <v>1.43</v>
      </c>
      <c r="N196" s="45">
        <v>1.36</v>
      </c>
      <c r="O196" s="46">
        <v>2.12E-2</v>
      </c>
      <c r="P196" s="47">
        <v>41055446</v>
      </c>
      <c r="Q196" s="42">
        <v>3187.96</v>
      </c>
      <c r="R196" s="45">
        <v>0.61</v>
      </c>
      <c r="S196" s="45">
        <v>1.97</v>
      </c>
      <c r="T196" s="48">
        <v>2776272.46</v>
      </c>
      <c r="U196" s="49">
        <v>2204516696</v>
      </c>
      <c r="V196" s="50">
        <v>728015174</v>
      </c>
      <c r="W196" s="51">
        <v>137976758.80000001</v>
      </c>
      <c r="X196" s="51">
        <v>59000442.390000001</v>
      </c>
      <c r="Y196" s="51">
        <v>0</v>
      </c>
      <c r="Z196" s="51">
        <v>327614.13</v>
      </c>
      <c r="AA196" s="52">
        <v>108755.09</v>
      </c>
    </row>
    <row r="197" spans="1:27" x14ac:dyDescent="0.2">
      <c r="A197" s="38">
        <v>115224003</v>
      </c>
      <c r="B197" s="39" t="s">
        <v>334</v>
      </c>
      <c r="C197" s="39" t="s">
        <v>330</v>
      </c>
      <c r="D197" s="40">
        <v>84286</v>
      </c>
      <c r="E197" s="41">
        <v>9688</v>
      </c>
      <c r="F197" s="42">
        <v>41529307.620000005</v>
      </c>
      <c r="G197" s="2">
        <v>50.86</v>
      </c>
      <c r="H197" s="3">
        <v>1.04</v>
      </c>
      <c r="I197" s="43">
        <v>63185620.990000002</v>
      </c>
      <c r="J197" s="20">
        <v>3761.1210000000001</v>
      </c>
      <c r="K197" s="21">
        <v>287.73599999999999</v>
      </c>
      <c r="L197" s="42">
        <v>15605.79</v>
      </c>
      <c r="M197" s="44">
        <v>0.98099999999999998</v>
      </c>
      <c r="N197" s="45">
        <v>1.02</v>
      </c>
      <c r="O197" s="46">
        <v>1.3100000000000001E-2</v>
      </c>
      <c r="P197" s="47">
        <v>44451463</v>
      </c>
      <c r="Q197" s="42">
        <v>10978.77</v>
      </c>
      <c r="R197" s="45">
        <v>0</v>
      </c>
      <c r="S197" s="45">
        <v>1.02</v>
      </c>
      <c r="T197" s="48">
        <v>1351361.64</v>
      </c>
      <c r="U197" s="49">
        <v>2225016681</v>
      </c>
      <c r="V197" s="50">
        <v>950087830</v>
      </c>
      <c r="W197" s="51">
        <v>63290414.719999999</v>
      </c>
      <c r="X197" s="51">
        <v>40164917.810000002</v>
      </c>
      <c r="Y197" s="51">
        <v>0</v>
      </c>
      <c r="Z197" s="51">
        <v>13028.17</v>
      </c>
      <c r="AA197" s="52">
        <v>104793.73</v>
      </c>
    </row>
    <row r="198" spans="1:27" x14ac:dyDescent="0.2">
      <c r="A198" s="38">
        <v>115226003</v>
      </c>
      <c r="B198" s="39" t="s">
        <v>335</v>
      </c>
      <c r="C198" s="39" t="s">
        <v>330</v>
      </c>
      <c r="D198" s="40">
        <v>67029</v>
      </c>
      <c r="E198" s="41">
        <v>8533</v>
      </c>
      <c r="F198" s="42">
        <v>31986351.07</v>
      </c>
      <c r="G198" s="2">
        <v>55.92</v>
      </c>
      <c r="H198" s="3">
        <v>1.1399999999999999</v>
      </c>
      <c r="I198" s="43">
        <v>45513675.100000001</v>
      </c>
      <c r="J198" s="20">
        <v>2555.0250000000001</v>
      </c>
      <c r="K198" s="21">
        <v>488.20699999999999</v>
      </c>
      <c r="L198" s="42">
        <v>14955.7</v>
      </c>
      <c r="M198" s="44">
        <v>1.0236000000000001</v>
      </c>
      <c r="N198" s="45">
        <v>1.1399999999999999</v>
      </c>
      <c r="O198" s="46">
        <v>1.6500000000000001E-2</v>
      </c>
      <c r="P198" s="47">
        <v>27098019</v>
      </c>
      <c r="Q198" s="42">
        <v>8904.36</v>
      </c>
      <c r="R198" s="45">
        <v>0</v>
      </c>
      <c r="S198" s="45">
        <v>1.1399999999999999</v>
      </c>
      <c r="T198" s="48">
        <v>930262.21</v>
      </c>
      <c r="U198" s="49">
        <v>1492650447</v>
      </c>
      <c r="V198" s="50">
        <v>442922344</v>
      </c>
      <c r="W198" s="51">
        <v>45790481.329999998</v>
      </c>
      <c r="X198" s="51">
        <v>30965541.079999998</v>
      </c>
      <c r="Y198" s="51">
        <v>0</v>
      </c>
      <c r="Z198" s="51">
        <v>90547.78</v>
      </c>
      <c r="AA198" s="52">
        <v>276806.23</v>
      </c>
    </row>
    <row r="199" spans="1:27" x14ac:dyDescent="0.2">
      <c r="A199" s="38">
        <v>115226103</v>
      </c>
      <c r="B199" s="39" t="s">
        <v>336</v>
      </c>
      <c r="C199" s="39" t="s">
        <v>330</v>
      </c>
      <c r="D199" s="40">
        <v>54639</v>
      </c>
      <c r="E199" s="41">
        <v>2745</v>
      </c>
      <c r="F199" s="42">
        <v>7532432.79</v>
      </c>
      <c r="G199" s="2">
        <v>50.22</v>
      </c>
      <c r="H199" s="3">
        <v>1.03</v>
      </c>
      <c r="I199" s="43">
        <v>14965096.08</v>
      </c>
      <c r="J199" s="20">
        <v>805.50099999999998</v>
      </c>
      <c r="K199" s="21">
        <v>204.66800000000001</v>
      </c>
      <c r="L199" s="42">
        <v>14814.45</v>
      </c>
      <c r="M199" s="44">
        <v>1.0334000000000001</v>
      </c>
      <c r="N199" s="45">
        <v>1.03</v>
      </c>
      <c r="O199" s="46">
        <v>1.49E-2</v>
      </c>
      <c r="P199" s="47">
        <v>7070783</v>
      </c>
      <c r="Q199" s="42">
        <v>6999.6</v>
      </c>
      <c r="R199" s="45">
        <v>0.15</v>
      </c>
      <c r="S199" s="45">
        <v>1.18</v>
      </c>
      <c r="T199" s="48">
        <v>251066.89</v>
      </c>
      <c r="U199" s="49">
        <v>339844023</v>
      </c>
      <c r="V199" s="50">
        <v>165211929</v>
      </c>
      <c r="W199" s="51">
        <v>15014269.439999999</v>
      </c>
      <c r="X199" s="51">
        <v>7281365.9000000004</v>
      </c>
      <c r="Y199" s="51">
        <v>0</v>
      </c>
      <c r="Z199" s="51">
        <v>0</v>
      </c>
      <c r="AA199" s="52">
        <v>49173.36</v>
      </c>
    </row>
    <row r="200" spans="1:27" x14ac:dyDescent="0.2">
      <c r="A200" s="38">
        <v>115228003</v>
      </c>
      <c r="B200" s="39" t="s">
        <v>337</v>
      </c>
      <c r="C200" s="39" t="s">
        <v>330</v>
      </c>
      <c r="D200" s="40">
        <v>45805</v>
      </c>
      <c r="E200" s="41">
        <v>3492</v>
      </c>
      <c r="F200" s="42">
        <v>7954367.3799999999</v>
      </c>
      <c r="G200" s="2">
        <v>49.73</v>
      </c>
      <c r="H200" s="3">
        <v>1.02</v>
      </c>
      <c r="I200" s="43">
        <v>29405333</v>
      </c>
      <c r="J200" s="20">
        <v>1617.62</v>
      </c>
      <c r="K200" s="21">
        <v>497.83300000000003</v>
      </c>
      <c r="L200" s="42">
        <v>13900.25</v>
      </c>
      <c r="M200" s="44">
        <v>1.1013999999999999</v>
      </c>
      <c r="N200" s="45">
        <v>1.02</v>
      </c>
      <c r="O200" s="46">
        <v>2.0799999999999999E-2</v>
      </c>
      <c r="P200" s="47">
        <v>5349568</v>
      </c>
      <c r="Q200" s="42">
        <v>2528.8000000000002</v>
      </c>
      <c r="R200" s="45">
        <v>0.69</v>
      </c>
      <c r="S200" s="45">
        <v>1.71</v>
      </c>
      <c r="T200" s="48">
        <v>395855.38</v>
      </c>
      <c r="U200" s="49">
        <v>259792783</v>
      </c>
      <c r="V200" s="50">
        <v>122319194</v>
      </c>
      <c r="W200" s="51">
        <v>29426037</v>
      </c>
      <c r="X200" s="51">
        <v>7503320</v>
      </c>
      <c r="Y200" s="51">
        <v>457</v>
      </c>
      <c r="Z200" s="51">
        <v>54735</v>
      </c>
      <c r="AA200" s="52">
        <v>20704</v>
      </c>
    </row>
    <row r="201" spans="1:27" x14ac:dyDescent="0.2">
      <c r="A201" s="38">
        <v>115228303</v>
      </c>
      <c r="B201" s="39" t="s">
        <v>338</v>
      </c>
      <c r="C201" s="39" t="s">
        <v>330</v>
      </c>
      <c r="D201" s="40">
        <v>78149</v>
      </c>
      <c r="E201" s="41">
        <v>11158</v>
      </c>
      <c r="F201" s="42">
        <v>41875400.939999998</v>
      </c>
      <c r="G201" s="2">
        <v>48.02</v>
      </c>
      <c r="H201" s="3">
        <v>0.98</v>
      </c>
      <c r="I201" s="43">
        <v>51943514.200000003</v>
      </c>
      <c r="J201" s="20">
        <v>3387.2159999999999</v>
      </c>
      <c r="K201" s="21">
        <v>748.11500000000001</v>
      </c>
      <c r="L201" s="42">
        <v>12560.91</v>
      </c>
      <c r="M201" s="44">
        <v>1.2188000000000001</v>
      </c>
      <c r="N201" s="45">
        <v>0.98</v>
      </c>
      <c r="O201" s="46">
        <v>1.37E-2</v>
      </c>
      <c r="P201" s="47">
        <v>42696875</v>
      </c>
      <c r="Q201" s="42">
        <v>10324.9</v>
      </c>
      <c r="R201" s="45">
        <v>0</v>
      </c>
      <c r="S201" s="45">
        <v>0.98</v>
      </c>
      <c r="T201" s="48">
        <v>457805.67</v>
      </c>
      <c r="U201" s="49">
        <v>2309793009</v>
      </c>
      <c r="V201" s="50">
        <v>739983753</v>
      </c>
      <c r="W201" s="51">
        <v>51996138.109999999</v>
      </c>
      <c r="X201" s="51">
        <v>41398653.729999997</v>
      </c>
      <c r="Y201" s="51">
        <v>0</v>
      </c>
      <c r="Z201" s="51">
        <v>18941.54</v>
      </c>
      <c r="AA201" s="52">
        <v>52623.91</v>
      </c>
    </row>
    <row r="202" spans="1:27" x14ac:dyDescent="0.2">
      <c r="A202" s="38">
        <v>115229003</v>
      </c>
      <c r="B202" s="39" t="s">
        <v>339</v>
      </c>
      <c r="C202" s="39" t="s">
        <v>330</v>
      </c>
      <c r="D202" s="40">
        <v>63432</v>
      </c>
      <c r="E202" s="41">
        <v>3635</v>
      </c>
      <c r="F202" s="42">
        <v>9881849.3600000013</v>
      </c>
      <c r="G202" s="2">
        <v>42.86</v>
      </c>
      <c r="H202" s="3">
        <v>0.88</v>
      </c>
      <c r="I202" s="43">
        <v>21245371.66</v>
      </c>
      <c r="J202" s="20">
        <v>1112.818</v>
      </c>
      <c r="K202" s="21">
        <v>267.86</v>
      </c>
      <c r="L202" s="42">
        <v>15387.64</v>
      </c>
      <c r="M202" s="44">
        <v>0.99490000000000001</v>
      </c>
      <c r="N202" s="45">
        <v>0.88</v>
      </c>
      <c r="O202" s="46">
        <v>1.37E-2</v>
      </c>
      <c r="P202" s="47">
        <v>10067950</v>
      </c>
      <c r="Q202" s="42">
        <v>7292.03</v>
      </c>
      <c r="R202" s="45">
        <v>0.12</v>
      </c>
      <c r="S202" s="45">
        <v>1</v>
      </c>
      <c r="T202" s="48">
        <v>418483.93</v>
      </c>
      <c r="U202" s="49">
        <v>519787933</v>
      </c>
      <c r="V202" s="50">
        <v>199351343</v>
      </c>
      <c r="W202" s="51">
        <v>21379609.98</v>
      </c>
      <c r="X202" s="51">
        <v>9461855.2100000009</v>
      </c>
      <c r="Y202" s="51">
        <v>0</v>
      </c>
      <c r="Z202" s="51">
        <v>1510.22</v>
      </c>
      <c r="AA202" s="52">
        <v>134238.32</v>
      </c>
    </row>
    <row r="203" spans="1:27" x14ac:dyDescent="0.2">
      <c r="A203" s="38">
        <v>125231232</v>
      </c>
      <c r="B203" s="39" t="s">
        <v>510</v>
      </c>
      <c r="C203" s="39" t="s">
        <v>511</v>
      </c>
      <c r="D203" s="40">
        <v>37952</v>
      </c>
      <c r="E203" s="41">
        <v>14835</v>
      </c>
      <c r="F203" s="42">
        <v>28396525.440000001</v>
      </c>
      <c r="G203" s="2">
        <v>50.44</v>
      </c>
      <c r="H203" s="3">
        <v>1.03</v>
      </c>
      <c r="I203" s="43">
        <v>134420148.66</v>
      </c>
      <c r="J203" s="20">
        <v>6794.4449999999997</v>
      </c>
      <c r="K203" s="21">
        <v>4144.0829999999996</v>
      </c>
      <c r="L203" s="42">
        <v>12288.69</v>
      </c>
      <c r="M203" s="44">
        <v>1.2458</v>
      </c>
      <c r="N203" s="45">
        <v>1.03</v>
      </c>
      <c r="O203" s="46">
        <v>1.6199999999999999E-2</v>
      </c>
      <c r="P203" s="47">
        <v>24512179</v>
      </c>
      <c r="Q203" s="42">
        <v>2240.9</v>
      </c>
      <c r="R203" s="45">
        <v>0.73</v>
      </c>
      <c r="S203" s="45">
        <v>1.76</v>
      </c>
      <c r="T203" s="48">
        <v>2753221.98</v>
      </c>
      <c r="U203" s="49">
        <v>1311339229</v>
      </c>
      <c r="V203" s="50">
        <v>439530731</v>
      </c>
      <c r="W203" s="51">
        <v>134624885.90000001</v>
      </c>
      <c r="X203" s="51">
        <v>25187057.09</v>
      </c>
      <c r="Y203" s="51">
        <v>0</v>
      </c>
      <c r="Z203" s="51">
        <v>456246.37</v>
      </c>
      <c r="AA203" s="52">
        <v>204737.24</v>
      </c>
    </row>
    <row r="204" spans="1:27" x14ac:dyDescent="0.2">
      <c r="A204" s="38">
        <v>125231303</v>
      </c>
      <c r="B204" s="39" t="s">
        <v>512</v>
      </c>
      <c r="C204" s="39" t="s">
        <v>511</v>
      </c>
      <c r="D204" s="40">
        <v>76171</v>
      </c>
      <c r="E204" s="41">
        <v>9418</v>
      </c>
      <c r="F204" s="42">
        <v>54193275.240000002</v>
      </c>
      <c r="G204" s="2">
        <v>75.540000000000006</v>
      </c>
      <c r="H204" s="3">
        <v>1.55</v>
      </c>
      <c r="I204" s="43">
        <v>76777819.430000007</v>
      </c>
      <c r="J204" s="20">
        <v>3294.74</v>
      </c>
      <c r="K204" s="21">
        <v>599.14499999999998</v>
      </c>
      <c r="L204" s="42">
        <v>19717.54</v>
      </c>
      <c r="M204" s="44">
        <v>0.77639999999999998</v>
      </c>
      <c r="N204" s="45">
        <v>1.2</v>
      </c>
      <c r="O204" s="46">
        <v>2.4500000000000001E-2</v>
      </c>
      <c r="P204" s="47">
        <v>30922080</v>
      </c>
      <c r="Q204" s="42">
        <v>7941.19</v>
      </c>
      <c r="R204" s="45">
        <v>0.04</v>
      </c>
      <c r="S204" s="45">
        <v>1.24</v>
      </c>
      <c r="T204" s="48">
        <v>1797880.79</v>
      </c>
      <c r="U204" s="49">
        <v>1692569315</v>
      </c>
      <c r="V204" s="50">
        <v>516150688</v>
      </c>
      <c r="W204" s="51">
        <v>76840206.5</v>
      </c>
      <c r="X204" s="51">
        <v>51637756.420000002</v>
      </c>
      <c r="Y204" s="51">
        <v>0</v>
      </c>
      <c r="Z204" s="51">
        <v>757638.03</v>
      </c>
      <c r="AA204" s="52">
        <v>62387.07</v>
      </c>
    </row>
    <row r="205" spans="1:27" x14ac:dyDescent="0.2">
      <c r="A205" s="38">
        <v>125234103</v>
      </c>
      <c r="B205" s="39" t="s">
        <v>513</v>
      </c>
      <c r="C205" s="39" t="s">
        <v>511</v>
      </c>
      <c r="D205" s="40">
        <v>124702</v>
      </c>
      <c r="E205" s="41">
        <v>10913</v>
      </c>
      <c r="F205" s="42">
        <v>93544738.019999996</v>
      </c>
      <c r="G205" s="2">
        <v>68.739999999999995</v>
      </c>
      <c r="H205" s="3">
        <v>1.41</v>
      </c>
      <c r="I205" s="43">
        <v>100780668.84</v>
      </c>
      <c r="J205" s="20">
        <v>4429.625</v>
      </c>
      <c r="K205" s="21">
        <v>192.94900000000001</v>
      </c>
      <c r="L205" s="42">
        <v>21801.85</v>
      </c>
      <c r="M205" s="44">
        <v>0.70220000000000005</v>
      </c>
      <c r="N205" s="45">
        <v>0.99</v>
      </c>
      <c r="O205" s="46">
        <v>1.77E-2</v>
      </c>
      <c r="P205" s="47">
        <v>74119461</v>
      </c>
      <c r="Q205" s="42">
        <v>16034.24</v>
      </c>
      <c r="R205" s="45">
        <v>0</v>
      </c>
      <c r="S205" s="45">
        <v>0.99</v>
      </c>
      <c r="T205" s="48">
        <v>1467562.02</v>
      </c>
      <c r="U205" s="49">
        <v>3947157015</v>
      </c>
      <c r="V205" s="50">
        <v>1347090167</v>
      </c>
      <c r="W205" s="51">
        <v>101050096.84</v>
      </c>
      <c r="X205" s="51">
        <v>91998397</v>
      </c>
      <c r="Y205" s="51">
        <v>0</v>
      </c>
      <c r="Z205" s="51">
        <v>78779</v>
      </c>
      <c r="AA205" s="52">
        <v>269428</v>
      </c>
    </row>
    <row r="206" spans="1:27" x14ac:dyDescent="0.2">
      <c r="A206" s="38">
        <v>125234502</v>
      </c>
      <c r="B206" s="39" t="s">
        <v>514</v>
      </c>
      <c r="C206" s="39" t="s">
        <v>511</v>
      </c>
      <c r="D206" s="40">
        <v>114474</v>
      </c>
      <c r="E206" s="41">
        <v>18106</v>
      </c>
      <c r="F206" s="42">
        <v>110854390.84</v>
      </c>
      <c r="G206" s="2">
        <v>53.48</v>
      </c>
      <c r="H206" s="3">
        <v>1.0900000000000001</v>
      </c>
      <c r="I206" s="43">
        <v>120965749.88</v>
      </c>
      <c r="J206" s="20">
        <v>6488.3329999999996</v>
      </c>
      <c r="K206" s="21">
        <v>341.20600000000002</v>
      </c>
      <c r="L206" s="42">
        <v>17712.14</v>
      </c>
      <c r="M206" s="44">
        <v>0.86429999999999996</v>
      </c>
      <c r="N206" s="45">
        <v>0.94</v>
      </c>
      <c r="O206" s="46">
        <v>1.46E-2</v>
      </c>
      <c r="P206" s="47">
        <v>106517495</v>
      </c>
      <c r="Q206" s="42">
        <v>15596.59</v>
      </c>
      <c r="R206" s="45">
        <v>0</v>
      </c>
      <c r="S206" s="45">
        <v>0.94</v>
      </c>
      <c r="T206" s="48">
        <v>2103966.31</v>
      </c>
      <c r="U206" s="49">
        <v>5138664063</v>
      </c>
      <c r="V206" s="50">
        <v>2469728443</v>
      </c>
      <c r="W206" s="51">
        <v>120983833.53</v>
      </c>
      <c r="X206" s="51">
        <v>108691619.23999999</v>
      </c>
      <c r="Y206" s="51">
        <v>0</v>
      </c>
      <c r="Z206" s="51">
        <v>58805.29</v>
      </c>
      <c r="AA206" s="52">
        <v>18083.650000000001</v>
      </c>
    </row>
    <row r="207" spans="1:27" x14ac:dyDescent="0.2">
      <c r="A207" s="38">
        <v>125235103</v>
      </c>
      <c r="B207" s="39" t="s">
        <v>515</v>
      </c>
      <c r="C207" s="39" t="s">
        <v>511</v>
      </c>
      <c r="D207" s="40">
        <v>67717</v>
      </c>
      <c r="E207" s="41">
        <v>9206</v>
      </c>
      <c r="F207" s="42">
        <v>47964493.409999996</v>
      </c>
      <c r="G207" s="2">
        <v>76.94</v>
      </c>
      <c r="H207" s="3">
        <v>1.57</v>
      </c>
      <c r="I207" s="43">
        <v>67917084.260000005</v>
      </c>
      <c r="J207" s="20">
        <v>3393.2910000000002</v>
      </c>
      <c r="K207" s="21">
        <v>659.35</v>
      </c>
      <c r="L207" s="42">
        <v>16758.72</v>
      </c>
      <c r="M207" s="44">
        <v>0.91349999999999998</v>
      </c>
      <c r="N207" s="45">
        <v>1.43</v>
      </c>
      <c r="O207" s="46">
        <v>2.0299999999999999E-2</v>
      </c>
      <c r="P207" s="47">
        <v>33108958</v>
      </c>
      <c r="Q207" s="42">
        <v>8169.72</v>
      </c>
      <c r="R207" s="45">
        <v>0.01</v>
      </c>
      <c r="S207" s="45">
        <v>1.44</v>
      </c>
      <c r="T207" s="48">
        <v>2021288.62</v>
      </c>
      <c r="U207" s="49">
        <v>1782934302</v>
      </c>
      <c r="V207" s="50">
        <v>581991285</v>
      </c>
      <c r="W207" s="51">
        <v>67922641.319999993</v>
      </c>
      <c r="X207" s="51">
        <v>45223741.810000002</v>
      </c>
      <c r="Y207" s="51">
        <v>0</v>
      </c>
      <c r="Z207" s="51">
        <v>719462.98</v>
      </c>
      <c r="AA207" s="52">
        <v>5557.06</v>
      </c>
    </row>
    <row r="208" spans="1:27" x14ac:dyDescent="0.2">
      <c r="A208" s="38">
        <v>125235502</v>
      </c>
      <c r="B208" s="39" t="s">
        <v>516</v>
      </c>
      <c r="C208" s="39" t="s">
        <v>511</v>
      </c>
      <c r="D208" s="40">
        <v>117483</v>
      </c>
      <c r="E208" s="41">
        <v>14259</v>
      </c>
      <c r="F208" s="42">
        <v>80212563.489999995</v>
      </c>
      <c r="G208" s="2">
        <v>47.88</v>
      </c>
      <c r="H208" s="3">
        <v>0.98</v>
      </c>
      <c r="I208" s="43">
        <v>84540690.909999996</v>
      </c>
      <c r="J208" s="20">
        <v>3620.29</v>
      </c>
      <c r="K208" s="21">
        <v>171.46799999999999</v>
      </c>
      <c r="L208" s="42">
        <v>22295.91</v>
      </c>
      <c r="M208" s="44">
        <v>0.68659999999999999</v>
      </c>
      <c r="N208" s="45">
        <v>0.67</v>
      </c>
      <c r="O208" s="46">
        <v>1.03E-2</v>
      </c>
      <c r="P208" s="47">
        <v>109487999</v>
      </c>
      <c r="Q208" s="42">
        <v>28875.26</v>
      </c>
      <c r="R208" s="45">
        <v>0</v>
      </c>
      <c r="S208" s="45">
        <v>0.67</v>
      </c>
      <c r="T208" s="48">
        <v>1229796.9099999999</v>
      </c>
      <c r="U208" s="49">
        <v>5481621556</v>
      </c>
      <c r="V208" s="50">
        <v>2338949823</v>
      </c>
      <c r="W208" s="51">
        <v>86533404.640000001</v>
      </c>
      <c r="X208" s="51">
        <v>78946815.510000005</v>
      </c>
      <c r="Y208" s="51">
        <v>0</v>
      </c>
      <c r="Z208" s="51">
        <v>35951.07</v>
      </c>
      <c r="AA208" s="52">
        <v>1992713.73</v>
      </c>
    </row>
    <row r="209" spans="1:27" x14ac:dyDescent="0.2">
      <c r="A209" s="38">
        <v>125236903</v>
      </c>
      <c r="B209" s="39" t="s">
        <v>517</v>
      </c>
      <c r="C209" s="39" t="s">
        <v>511</v>
      </c>
      <c r="D209" s="40">
        <v>90201</v>
      </c>
      <c r="E209" s="41">
        <v>10482</v>
      </c>
      <c r="F209" s="42">
        <v>48796706.350000001</v>
      </c>
      <c r="G209" s="2">
        <v>51.61</v>
      </c>
      <c r="H209" s="3">
        <v>1.06</v>
      </c>
      <c r="I209" s="43">
        <v>57795407.619999997</v>
      </c>
      <c r="J209" s="20">
        <v>3281.35</v>
      </c>
      <c r="K209" s="21">
        <v>201.18</v>
      </c>
      <c r="L209" s="42">
        <v>16595.810000000001</v>
      </c>
      <c r="M209" s="44">
        <v>0.92249999999999999</v>
      </c>
      <c r="N209" s="45">
        <v>0.98</v>
      </c>
      <c r="O209" s="46">
        <v>1.7299999999999999E-2</v>
      </c>
      <c r="P209" s="47">
        <v>39517805</v>
      </c>
      <c r="Q209" s="42">
        <v>11347.44</v>
      </c>
      <c r="R209" s="45">
        <v>0</v>
      </c>
      <c r="S209" s="45">
        <v>0.98</v>
      </c>
      <c r="T209" s="48">
        <v>1403558.35</v>
      </c>
      <c r="U209" s="49">
        <v>2062812513</v>
      </c>
      <c r="V209" s="50">
        <v>759887864</v>
      </c>
      <c r="W209" s="51">
        <v>57817431.619999997</v>
      </c>
      <c r="X209" s="51">
        <v>47295925</v>
      </c>
      <c r="Y209" s="51">
        <v>0</v>
      </c>
      <c r="Z209" s="51">
        <v>97223</v>
      </c>
      <c r="AA209" s="52">
        <v>22024</v>
      </c>
    </row>
    <row r="210" spans="1:27" x14ac:dyDescent="0.2">
      <c r="A210" s="38">
        <v>125237603</v>
      </c>
      <c r="B210" s="39" t="s">
        <v>518</v>
      </c>
      <c r="C210" s="39" t="s">
        <v>511</v>
      </c>
      <c r="D210" s="40">
        <v>139141</v>
      </c>
      <c r="E210" s="41">
        <v>10097</v>
      </c>
      <c r="F210" s="42">
        <v>89121030.720000014</v>
      </c>
      <c r="G210" s="2">
        <v>63.44</v>
      </c>
      <c r="H210" s="3">
        <v>1.3</v>
      </c>
      <c r="I210" s="43">
        <v>95351489.569999993</v>
      </c>
      <c r="J210" s="20">
        <v>3629.7</v>
      </c>
      <c r="K210" s="21">
        <v>254.53800000000001</v>
      </c>
      <c r="L210" s="42">
        <v>24548.31</v>
      </c>
      <c r="M210" s="44">
        <v>0.62360000000000004</v>
      </c>
      <c r="N210" s="45">
        <v>0.81</v>
      </c>
      <c r="O210" s="46">
        <v>1.06E-2</v>
      </c>
      <c r="P210" s="47">
        <v>117190163</v>
      </c>
      <c r="Q210" s="42">
        <v>30170.7</v>
      </c>
      <c r="R210" s="45">
        <v>0</v>
      </c>
      <c r="S210" s="45">
        <v>0.81</v>
      </c>
      <c r="T210" s="48">
        <v>1453189.51</v>
      </c>
      <c r="U210" s="49">
        <v>5586911054</v>
      </c>
      <c r="V210" s="50">
        <v>2783814852</v>
      </c>
      <c r="W210" s="51">
        <v>96500042.920000002</v>
      </c>
      <c r="X210" s="51">
        <v>87394714.700000003</v>
      </c>
      <c r="Y210" s="51">
        <v>0</v>
      </c>
      <c r="Z210" s="51">
        <v>273126.51</v>
      </c>
      <c r="AA210" s="52">
        <v>1148553.3500000001</v>
      </c>
    </row>
    <row r="211" spans="1:27" x14ac:dyDescent="0.2">
      <c r="A211" s="38">
        <v>125237702</v>
      </c>
      <c r="B211" s="39" t="s">
        <v>519</v>
      </c>
      <c r="C211" s="39" t="s">
        <v>511</v>
      </c>
      <c r="D211" s="40">
        <v>77304</v>
      </c>
      <c r="E211" s="41">
        <v>15946</v>
      </c>
      <c r="F211" s="42">
        <v>79508000.060000002</v>
      </c>
      <c r="G211" s="2">
        <v>64.5</v>
      </c>
      <c r="H211" s="3">
        <v>1.32</v>
      </c>
      <c r="I211" s="43">
        <v>114605770.34</v>
      </c>
      <c r="J211" s="20">
        <v>5569.5469999999996</v>
      </c>
      <c r="K211" s="21">
        <v>626.798</v>
      </c>
      <c r="L211" s="42">
        <v>18495.71</v>
      </c>
      <c r="M211" s="44">
        <v>0.82769999999999999</v>
      </c>
      <c r="N211" s="45">
        <v>1.0900000000000001</v>
      </c>
      <c r="O211" s="46">
        <v>2.1299999999999999E-2</v>
      </c>
      <c r="P211" s="47">
        <v>52214109</v>
      </c>
      <c r="Q211" s="42">
        <v>8426.6</v>
      </c>
      <c r="R211" s="45">
        <v>0</v>
      </c>
      <c r="S211" s="45">
        <v>1.0900000000000001</v>
      </c>
      <c r="T211" s="48">
        <v>2068357.07</v>
      </c>
      <c r="U211" s="49">
        <v>2658631834</v>
      </c>
      <c r="V211" s="50">
        <v>1070947346</v>
      </c>
      <c r="W211" s="51">
        <v>114624253.69</v>
      </c>
      <c r="X211" s="51">
        <v>75972011.480000004</v>
      </c>
      <c r="Y211" s="51">
        <v>0</v>
      </c>
      <c r="Z211" s="51">
        <v>1467631.51</v>
      </c>
      <c r="AA211" s="52">
        <v>18483.349999999999</v>
      </c>
    </row>
    <row r="212" spans="1:27" x14ac:dyDescent="0.2">
      <c r="A212" s="38">
        <v>125237903</v>
      </c>
      <c r="B212" s="39" t="s">
        <v>520</v>
      </c>
      <c r="C212" s="39" t="s">
        <v>511</v>
      </c>
      <c r="D212" s="40">
        <v>103810</v>
      </c>
      <c r="E212" s="41">
        <v>14997</v>
      </c>
      <c r="F212" s="42">
        <v>85947486.800000012</v>
      </c>
      <c r="G212" s="2">
        <v>55.21</v>
      </c>
      <c r="H212" s="3">
        <v>1.1299999999999999</v>
      </c>
      <c r="I212" s="43">
        <v>91851952.980000004</v>
      </c>
      <c r="J212" s="20">
        <v>3983.1320000000001</v>
      </c>
      <c r="K212" s="21">
        <v>158.85300000000001</v>
      </c>
      <c r="L212" s="42">
        <v>22175.83</v>
      </c>
      <c r="M212" s="44">
        <v>0.69040000000000001</v>
      </c>
      <c r="N212" s="45">
        <v>0.78</v>
      </c>
      <c r="O212" s="46">
        <v>1.2999999999999999E-2</v>
      </c>
      <c r="P212" s="47">
        <v>92630054</v>
      </c>
      <c r="Q212" s="42">
        <v>22363.69</v>
      </c>
      <c r="R212" s="45">
        <v>0</v>
      </c>
      <c r="S212" s="45">
        <v>0.78</v>
      </c>
      <c r="T212" s="48">
        <v>1633197.08</v>
      </c>
      <c r="U212" s="49">
        <v>4577645388</v>
      </c>
      <c r="V212" s="50">
        <v>2038787009</v>
      </c>
      <c r="W212" s="51">
        <v>92686567.219999999</v>
      </c>
      <c r="X212" s="51">
        <v>84151007.790000007</v>
      </c>
      <c r="Y212" s="51">
        <v>0</v>
      </c>
      <c r="Z212" s="51">
        <v>163281.93</v>
      </c>
      <c r="AA212" s="52">
        <v>834614.24</v>
      </c>
    </row>
    <row r="213" spans="1:27" x14ac:dyDescent="0.2">
      <c r="A213" s="38">
        <v>125238402</v>
      </c>
      <c r="B213" s="39" t="s">
        <v>521</v>
      </c>
      <c r="C213" s="39" t="s">
        <v>511</v>
      </c>
      <c r="D213" s="40">
        <v>56345</v>
      </c>
      <c r="E213" s="41">
        <v>11523</v>
      </c>
      <c r="F213" s="42">
        <v>46768250.009999998</v>
      </c>
      <c r="G213" s="2">
        <v>72.03</v>
      </c>
      <c r="H213" s="3">
        <v>1.47</v>
      </c>
      <c r="I213" s="43">
        <v>85775715.439999998</v>
      </c>
      <c r="J213" s="20">
        <v>4697.4690000000001</v>
      </c>
      <c r="K213" s="21">
        <v>1184.981</v>
      </c>
      <c r="L213" s="42">
        <v>14581.63</v>
      </c>
      <c r="M213" s="44">
        <v>1.0499000000000001</v>
      </c>
      <c r="N213" s="45">
        <v>1.47</v>
      </c>
      <c r="O213" s="46">
        <v>2.6599999999999999E-2</v>
      </c>
      <c r="P213" s="47">
        <v>24624664</v>
      </c>
      <c r="Q213" s="42">
        <v>4186.12</v>
      </c>
      <c r="R213" s="45">
        <v>0.49</v>
      </c>
      <c r="S213" s="45">
        <v>1.96</v>
      </c>
      <c r="T213" s="48">
        <v>2168806.0099999998</v>
      </c>
      <c r="U213" s="49">
        <v>1279566899</v>
      </c>
      <c r="V213" s="50">
        <v>479337657</v>
      </c>
      <c r="W213" s="51">
        <v>85808062.439999998</v>
      </c>
      <c r="X213" s="51">
        <v>44388404</v>
      </c>
      <c r="Y213" s="51">
        <v>0</v>
      </c>
      <c r="Z213" s="51">
        <v>211040</v>
      </c>
      <c r="AA213" s="52">
        <v>32347</v>
      </c>
    </row>
    <row r="214" spans="1:27" x14ac:dyDescent="0.2">
      <c r="A214" s="38">
        <v>125238502</v>
      </c>
      <c r="B214" s="39" t="s">
        <v>522</v>
      </c>
      <c r="C214" s="39" t="s">
        <v>511</v>
      </c>
      <c r="D214" s="40">
        <v>115487</v>
      </c>
      <c r="E214" s="41">
        <v>9716</v>
      </c>
      <c r="F214" s="42">
        <v>65622548.300000004</v>
      </c>
      <c r="G214" s="2">
        <v>58.48</v>
      </c>
      <c r="H214" s="3">
        <v>1.2</v>
      </c>
      <c r="I214" s="43">
        <v>73602435.969999999</v>
      </c>
      <c r="J214" s="20">
        <v>4275.9089999999997</v>
      </c>
      <c r="K214" s="21">
        <v>130.40799999999999</v>
      </c>
      <c r="L214" s="42">
        <v>16703.84</v>
      </c>
      <c r="M214" s="44">
        <v>0.91649999999999998</v>
      </c>
      <c r="N214" s="45">
        <v>1.1000000000000001</v>
      </c>
      <c r="O214" s="46">
        <v>1.72E-2</v>
      </c>
      <c r="P214" s="47">
        <v>53404062</v>
      </c>
      <c r="Q214" s="42">
        <v>12119.89</v>
      </c>
      <c r="R214" s="45">
        <v>0</v>
      </c>
      <c r="S214" s="45">
        <v>1.1000000000000001</v>
      </c>
      <c r="T214" s="48">
        <v>1219232.28</v>
      </c>
      <c r="U214" s="49">
        <v>2746671477</v>
      </c>
      <c r="V214" s="50">
        <v>1067904363</v>
      </c>
      <c r="W214" s="51">
        <v>73607482.019999996</v>
      </c>
      <c r="X214" s="51">
        <v>64131628.560000002</v>
      </c>
      <c r="Y214" s="51">
        <v>0</v>
      </c>
      <c r="Z214" s="51">
        <v>271687.46000000002</v>
      </c>
      <c r="AA214" s="52">
        <v>5046.05</v>
      </c>
    </row>
    <row r="215" spans="1:27" x14ac:dyDescent="0.2">
      <c r="A215" s="38">
        <v>125239452</v>
      </c>
      <c r="B215" s="39" t="s">
        <v>523</v>
      </c>
      <c r="C215" s="39" t="s">
        <v>511</v>
      </c>
      <c r="D215" s="40">
        <v>61094</v>
      </c>
      <c r="E215" s="41">
        <v>35910</v>
      </c>
      <c r="F215" s="42">
        <v>117626785.54000001</v>
      </c>
      <c r="G215" s="2">
        <v>53.62</v>
      </c>
      <c r="H215" s="3">
        <v>1.1000000000000001</v>
      </c>
      <c r="I215" s="43">
        <v>207667873.88</v>
      </c>
      <c r="J215" s="20">
        <v>12905.548000000001</v>
      </c>
      <c r="K215" s="21">
        <v>3602.3809999999999</v>
      </c>
      <c r="L215" s="42">
        <v>12579.89</v>
      </c>
      <c r="M215" s="44">
        <v>1.2170000000000001</v>
      </c>
      <c r="N215" s="45">
        <v>1.1000000000000001</v>
      </c>
      <c r="O215" s="46">
        <v>2.0299999999999999E-2</v>
      </c>
      <c r="P215" s="47">
        <v>81168208</v>
      </c>
      <c r="Q215" s="42">
        <v>4916.92</v>
      </c>
      <c r="R215" s="45">
        <v>0.4</v>
      </c>
      <c r="S215" s="45">
        <v>1.5</v>
      </c>
      <c r="T215" s="48">
        <v>5142375.76</v>
      </c>
      <c r="U215" s="49">
        <v>3797468229</v>
      </c>
      <c r="V215" s="50">
        <v>2000260922</v>
      </c>
      <c r="W215" s="51">
        <v>207945751.87</v>
      </c>
      <c r="X215" s="51">
        <v>112274796.79000001</v>
      </c>
      <c r="Y215" s="51">
        <v>0</v>
      </c>
      <c r="Z215" s="51">
        <v>209612.99</v>
      </c>
      <c r="AA215" s="52">
        <v>277877.99</v>
      </c>
    </row>
    <row r="216" spans="1:27" x14ac:dyDescent="0.2">
      <c r="A216" s="38">
        <v>125239603</v>
      </c>
      <c r="B216" s="39" t="s">
        <v>524</v>
      </c>
      <c r="C216" s="39" t="s">
        <v>511</v>
      </c>
      <c r="D216" s="40">
        <v>129625</v>
      </c>
      <c r="E216" s="41">
        <v>8275</v>
      </c>
      <c r="F216" s="42">
        <v>70945449.109999999</v>
      </c>
      <c r="G216" s="2">
        <v>66.14</v>
      </c>
      <c r="H216" s="3">
        <v>1.35</v>
      </c>
      <c r="I216" s="43">
        <v>78852082.849999994</v>
      </c>
      <c r="J216" s="20">
        <v>3555.9549999999999</v>
      </c>
      <c r="K216" s="21">
        <v>147.679</v>
      </c>
      <c r="L216" s="42">
        <v>21290.46</v>
      </c>
      <c r="M216" s="44">
        <v>0.71909999999999996</v>
      </c>
      <c r="N216" s="45">
        <v>0.97</v>
      </c>
      <c r="O216" s="46">
        <v>2.1100000000000001E-2</v>
      </c>
      <c r="P216" s="47">
        <v>47053306</v>
      </c>
      <c r="Q216" s="42">
        <v>12704.63</v>
      </c>
      <c r="R216" s="45">
        <v>0</v>
      </c>
      <c r="S216" s="45">
        <v>0.97</v>
      </c>
      <c r="T216" s="48">
        <v>1838130.59</v>
      </c>
      <c r="U216" s="49">
        <v>2235192974</v>
      </c>
      <c r="V216" s="50">
        <v>1125757460</v>
      </c>
      <c r="W216" s="51">
        <v>79363458.590000004</v>
      </c>
      <c r="X216" s="51">
        <v>69031692</v>
      </c>
      <c r="Y216" s="51">
        <v>0</v>
      </c>
      <c r="Z216" s="51">
        <v>75626.52</v>
      </c>
      <c r="AA216" s="52">
        <v>511375.74</v>
      </c>
    </row>
    <row r="217" spans="1:27" x14ac:dyDescent="0.2">
      <c r="A217" s="38">
        <v>125239652</v>
      </c>
      <c r="B217" s="39" t="s">
        <v>525</v>
      </c>
      <c r="C217" s="39" t="s">
        <v>511</v>
      </c>
      <c r="D217" s="40">
        <v>56623</v>
      </c>
      <c r="E217" s="41">
        <v>17000</v>
      </c>
      <c r="F217" s="42">
        <v>54682048.82</v>
      </c>
      <c r="G217" s="2">
        <v>56.81</v>
      </c>
      <c r="H217" s="3">
        <v>1.1599999999999999</v>
      </c>
      <c r="I217" s="43">
        <v>109941093.89</v>
      </c>
      <c r="J217" s="20">
        <v>5591.125</v>
      </c>
      <c r="K217" s="21">
        <v>1499.692</v>
      </c>
      <c r="L217" s="42">
        <v>15504.71</v>
      </c>
      <c r="M217" s="44">
        <v>0.98740000000000006</v>
      </c>
      <c r="N217" s="45">
        <v>1.1499999999999999</v>
      </c>
      <c r="O217" s="46">
        <v>2.3400000000000001E-2</v>
      </c>
      <c r="P217" s="47">
        <v>32762737</v>
      </c>
      <c r="Q217" s="42">
        <v>4620.45</v>
      </c>
      <c r="R217" s="45">
        <v>0.44</v>
      </c>
      <c r="S217" s="45">
        <v>1.59</v>
      </c>
      <c r="T217" s="48">
        <v>3404335.45</v>
      </c>
      <c r="U217" s="49">
        <v>1485511563</v>
      </c>
      <c r="V217" s="50">
        <v>854683956</v>
      </c>
      <c r="W217" s="51">
        <v>109967369.01000001</v>
      </c>
      <c r="X217" s="51">
        <v>51028097.439999998</v>
      </c>
      <c r="Y217" s="51">
        <v>0</v>
      </c>
      <c r="Z217" s="51">
        <v>249615.93</v>
      </c>
      <c r="AA217" s="52">
        <v>26275.119999999999</v>
      </c>
    </row>
    <row r="218" spans="1:27" x14ac:dyDescent="0.2">
      <c r="A218" s="38">
        <v>109243503</v>
      </c>
      <c r="B218" s="39" t="s">
        <v>205</v>
      </c>
      <c r="C218" s="39" t="s">
        <v>206</v>
      </c>
      <c r="D218" s="40">
        <v>49759</v>
      </c>
      <c r="E218" s="41">
        <v>1849</v>
      </c>
      <c r="F218" s="42">
        <v>2923918.4600000004</v>
      </c>
      <c r="G218" s="2">
        <v>31.78</v>
      </c>
      <c r="H218" s="3">
        <v>0.65</v>
      </c>
      <c r="I218" s="43">
        <v>10192027.800000001</v>
      </c>
      <c r="J218" s="20">
        <v>540.14</v>
      </c>
      <c r="K218" s="21">
        <v>211.904</v>
      </c>
      <c r="L218" s="42">
        <v>13552.44</v>
      </c>
      <c r="M218" s="44">
        <v>1.1295999999999999</v>
      </c>
      <c r="N218" s="45">
        <v>0.65</v>
      </c>
      <c r="O218" s="46">
        <v>1.17E-2</v>
      </c>
      <c r="P218" s="47">
        <v>3497919</v>
      </c>
      <c r="Q218" s="42">
        <v>4651.22</v>
      </c>
      <c r="R218" s="45">
        <v>0.44</v>
      </c>
      <c r="S218" s="45">
        <v>1.0900000000000001</v>
      </c>
      <c r="T218" s="48">
        <v>283836.46999999997</v>
      </c>
      <c r="U218" s="49">
        <v>166600186</v>
      </c>
      <c r="V218" s="50">
        <v>83251187</v>
      </c>
      <c r="W218" s="51">
        <v>10207088.98</v>
      </c>
      <c r="X218" s="51">
        <v>2629529.7200000002</v>
      </c>
      <c r="Y218" s="51">
        <v>0</v>
      </c>
      <c r="Z218" s="51">
        <v>10552.27</v>
      </c>
      <c r="AA218" s="52">
        <v>15061.18</v>
      </c>
    </row>
    <row r="219" spans="1:27" x14ac:dyDescent="0.2">
      <c r="A219" s="38">
        <v>109246003</v>
      </c>
      <c r="B219" s="39" t="s">
        <v>207</v>
      </c>
      <c r="C219" s="39" t="s">
        <v>206</v>
      </c>
      <c r="D219" s="40">
        <v>57992</v>
      </c>
      <c r="E219" s="41">
        <v>2878</v>
      </c>
      <c r="F219" s="42">
        <v>5306078.0500000007</v>
      </c>
      <c r="G219" s="2">
        <v>31.79</v>
      </c>
      <c r="H219" s="3">
        <v>0.65</v>
      </c>
      <c r="I219" s="43">
        <v>14670460.939999999</v>
      </c>
      <c r="J219" s="20">
        <v>796.971</v>
      </c>
      <c r="K219" s="21">
        <v>187.096</v>
      </c>
      <c r="L219" s="42">
        <v>14907.99</v>
      </c>
      <c r="M219" s="44">
        <v>1.0268999999999999</v>
      </c>
      <c r="N219" s="45">
        <v>0.65</v>
      </c>
      <c r="O219" s="46">
        <v>1.35E-2</v>
      </c>
      <c r="P219" s="47">
        <v>5504354</v>
      </c>
      <c r="Q219" s="42">
        <v>5593.47</v>
      </c>
      <c r="R219" s="45">
        <v>0.32</v>
      </c>
      <c r="S219" s="45">
        <v>0.97</v>
      </c>
      <c r="T219" s="48">
        <v>352401.62</v>
      </c>
      <c r="U219" s="49">
        <v>253437090</v>
      </c>
      <c r="V219" s="50">
        <v>139731042</v>
      </c>
      <c r="W219" s="51">
        <v>14684968.689999999</v>
      </c>
      <c r="X219" s="51">
        <v>4725098.53</v>
      </c>
      <c r="Y219" s="51">
        <v>0</v>
      </c>
      <c r="Z219" s="51">
        <v>228577.9</v>
      </c>
      <c r="AA219" s="52">
        <v>14507.75</v>
      </c>
    </row>
    <row r="220" spans="1:27" x14ac:dyDescent="0.2">
      <c r="A220" s="38">
        <v>109248003</v>
      </c>
      <c r="B220" s="39" t="s">
        <v>208</v>
      </c>
      <c r="C220" s="39" t="s">
        <v>206</v>
      </c>
      <c r="D220" s="40">
        <v>59395</v>
      </c>
      <c r="E220" s="41">
        <v>8231</v>
      </c>
      <c r="F220" s="42">
        <v>15747338.890000001</v>
      </c>
      <c r="G220" s="2">
        <v>32.21</v>
      </c>
      <c r="H220" s="3">
        <v>0.66</v>
      </c>
      <c r="I220" s="43">
        <v>29037115.32</v>
      </c>
      <c r="J220" s="20">
        <v>1923.204</v>
      </c>
      <c r="K220" s="21">
        <v>223.77199999999999</v>
      </c>
      <c r="L220" s="42">
        <v>13524.66</v>
      </c>
      <c r="M220" s="44">
        <v>1.1318999999999999</v>
      </c>
      <c r="N220" s="45">
        <v>0.66</v>
      </c>
      <c r="O220" s="46">
        <v>1.09E-2</v>
      </c>
      <c r="P220" s="47">
        <v>20258722</v>
      </c>
      <c r="Q220" s="42">
        <v>9435.93</v>
      </c>
      <c r="R220" s="45">
        <v>0</v>
      </c>
      <c r="S220" s="45">
        <v>0.66</v>
      </c>
      <c r="T220" s="48">
        <v>349348.07</v>
      </c>
      <c r="U220" s="49">
        <v>1009082953</v>
      </c>
      <c r="V220" s="50">
        <v>437968584</v>
      </c>
      <c r="W220" s="51">
        <v>29041028.27</v>
      </c>
      <c r="X220" s="51">
        <v>15397990.82</v>
      </c>
      <c r="Y220" s="51">
        <v>0</v>
      </c>
      <c r="Z220" s="51">
        <v>0</v>
      </c>
      <c r="AA220" s="52">
        <v>3912.95</v>
      </c>
    </row>
    <row r="221" spans="1:27" x14ac:dyDescent="0.2">
      <c r="A221" s="38">
        <v>105251453</v>
      </c>
      <c r="B221" s="39" t="s">
        <v>108</v>
      </c>
      <c r="C221" s="39" t="s">
        <v>109</v>
      </c>
      <c r="D221" s="40">
        <v>48521</v>
      </c>
      <c r="E221" s="41">
        <v>5755</v>
      </c>
      <c r="F221" s="42">
        <v>9666070.5599999987</v>
      </c>
      <c r="G221" s="2">
        <v>34.619999999999997</v>
      </c>
      <c r="H221" s="3">
        <v>0.71</v>
      </c>
      <c r="I221" s="43">
        <v>33721016.399999999</v>
      </c>
      <c r="J221" s="20">
        <v>1885.3</v>
      </c>
      <c r="K221" s="21">
        <v>641.55399999999997</v>
      </c>
      <c r="L221" s="42">
        <v>13345.06</v>
      </c>
      <c r="M221" s="44">
        <v>1.1472</v>
      </c>
      <c r="N221" s="45">
        <v>0.71</v>
      </c>
      <c r="O221" s="46">
        <v>1.24E-2</v>
      </c>
      <c r="P221" s="47">
        <v>10894005</v>
      </c>
      <c r="Q221" s="42">
        <v>4311.29</v>
      </c>
      <c r="R221" s="45">
        <v>0.48</v>
      </c>
      <c r="S221" s="45">
        <v>1.19</v>
      </c>
      <c r="T221" s="48">
        <v>526170.75</v>
      </c>
      <c r="U221" s="49">
        <v>558154062</v>
      </c>
      <c r="V221" s="50">
        <v>219989186</v>
      </c>
      <c r="W221" s="51">
        <v>33721016.399999999</v>
      </c>
      <c r="X221" s="51">
        <v>8927526.2899999991</v>
      </c>
      <c r="Y221" s="51">
        <v>0</v>
      </c>
      <c r="Z221" s="51">
        <v>212373.52</v>
      </c>
      <c r="AA221" s="52">
        <v>0</v>
      </c>
    </row>
    <row r="222" spans="1:27" x14ac:dyDescent="0.2">
      <c r="A222" s="38">
        <v>105252602</v>
      </c>
      <c r="B222" s="39" t="s">
        <v>110</v>
      </c>
      <c r="C222" s="39" t="s">
        <v>109</v>
      </c>
      <c r="D222" s="40">
        <v>40201</v>
      </c>
      <c r="E222" s="41">
        <v>38992</v>
      </c>
      <c r="F222" s="42">
        <v>67927802.710000008</v>
      </c>
      <c r="G222" s="2">
        <v>43.33</v>
      </c>
      <c r="H222" s="3">
        <v>0.89</v>
      </c>
      <c r="I222" s="43">
        <v>195141513.12</v>
      </c>
      <c r="J222" s="20">
        <v>12334.184999999999</v>
      </c>
      <c r="K222" s="21">
        <v>6033.951</v>
      </c>
      <c r="L222" s="42">
        <v>10623.91</v>
      </c>
      <c r="M222" s="44">
        <v>1.4410000000000001</v>
      </c>
      <c r="N222" s="45">
        <v>0.89</v>
      </c>
      <c r="O222" s="46">
        <v>1.54E-2</v>
      </c>
      <c r="P222" s="47">
        <v>61831056</v>
      </c>
      <c r="Q222" s="42">
        <v>3366.21</v>
      </c>
      <c r="R222" s="45">
        <v>0.59</v>
      </c>
      <c r="S222" s="45">
        <v>1.48</v>
      </c>
      <c r="T222" s="48">
        <v>5925505.71</v>
      </c>
      <c r="U222" s="49">
        <v>2980822781</v>
      </c>
      <c r="V222" s="50">
        <v>1435681235</v>
      </c>
      <c r="W222" s="51">
        <v>195988021.12</v>
      </c>
      <c r="X222" s="51">
        <v>61089339</v>
      </c>
      <c r="Y222" s="51">
        <v>450196</v>
      </c>
      <c r="Z222" s="51">
        <v>462762</v>
      </c>
      <c r="AA222" s="52">
        <v>846508</v>
      </c>
    </row>
    <row r="223" spans="1:27" x14ac:dyDescent="0.2">
      <c r="A223" s="38">
        <v>105253303</v>
      </c>
      <c r="B223" s="39" t="s">
        <v>111</v>
      </c>
      <c r="C223" s="39" t="s">
        <v>109</v>
      </c>
      <c r="D223" s="40">
        <v>94009</v>
      </c>
      <c r="E223" s="41">
        <v>3854</v>
      </c>
      <c r="F223" s="42">
        <v>21182642.68</v>
      </c>
      <c r="G223" s="2">
        <v>58.47</v>
      </c>
      <c r="H223" s="3">
        <v>1.2</v>
      </c>
      <c r="I223" s="43">
        <v>26889246</v>
      </c>
      <c r="J223" s="20">
        <v>1849.2819999999999</v>
      </c>
      <c r="K223" s="21">
        <v>153.86699999999999</v>
      </c>
      <c r="L223" s="42">
        <v>13423.49</v>
      </c>
      <c r="M223" s="44">
        <v>1.1405000000000001</v>
      </c>
      <c r="N223" s="45">
        <v>1.2</v>
      </c>
      <c r="O223" s="46">
        <v>1.55E-2</v>
      </c>
      <c r="P223" s="47">
        <v>19123278</v>
      </c>
      <c r="Q223" s="42">
        <v>9546.61</v>
      </c>
      <c r="R223" s="45">
        <v>0</v>
      </c>
      <c r="S223" s="45">
        <v>1.2</v>
      </c>
      <c r="T223" s="48">
        <v>264510.68</v>
      </c>
      <c r="U223" s="49">
        <v>926261342</v>
      </c>
      <c r="V223" s="50">
        <v>439687084</v>
      </c>
      <c r="W223" s="51">
        <v>26923524</v>
      </c>
      <c r="X223" s="51">
        <v>20917352</v>
      </c>
      <c r="Y223" s="51">
        <v>0</v>
      </c>
      <c r="Z223" s="51">
        <v>780</v>
      </c>
      <c r="AA223" s="52">
        <v>34278</v>
      </c>
    </row>
    <row r="224" spans="1:27" x14ac:dyDescent="0.2">
      <c r="A224" s="38">
        <v>105253553</v>
      </c>
      <c r="B224" s="39" t="s">
        <v>112</v>
      </c>
      <c r="C224" s="39" t="s">
        <v>109</v>
      </c>
      <c r="D224" s="40">
        <v>66969</v>
      </c>
      <c r="E224" s="41">
        <v>5841</v>
      </c>
      <c r="F224" s="42">
        <v>20044325.550000001</v>
      </c>
      <c r="G224" s="2">
        <v>51.24</v>
      </c>
      <c r="H224" s="3">
        <v>1.05</v>
      </c>
      <c r="I224" s="43">
        <v>33387150.469999999</v>
      </c>
      <c r="J224" s="20">
        <v>2043.45</v>
      </c>
      <c r="K224" s="21">
        <v>375.27100000000002</v>
      </c>
      <c r="L224" s="42">
        <v>13803.64</v>
      </c>
      <c r="M224" s="44">
        <v>1.1091</v>
      </c>
      <c r="N224" s="45">
        <v>1.05</v>
      </c>
      <c r="O224" s="46">
        <v>1.1900000000000001E-2</v>
      </c>
      <c r="P224" s="47">
        <v>23578452</v>
      </c>
      <c r="Q224" s="42">
        <v>9748.31</v>
      </c>
      <c r="R224" s="45">
        <v>0</v>
      </c>
      <c r="S224" s="45">
        <v>1.05</v>
      </c>
      <c r="T224" s="48">
        <v>714345.3</v>
      </c>
      <c r="U224" s="49">
        <v>1343002090</v>
      </c>
      <c r="V224" s="50">
        <v>341173031</v>
      </c>
      <c r="W224" s="51">
        <v>33413581.760000002</v>
      </c>
      <c r="X224" s="51">
        <v>19323242.170000002</v>
      </c>
      <c r="Y224" s="51">
        <v>0</v>
      </c>
      <c r="Z224" s="51">
        <v>6738.08</v>
      </c>
      <c r="AA224" s="52">
        <v>26431.29</v>
      </c>
    </row>
    <row r="225" spans="1:27" x14ac:dyDescent="0.2">
      <c r="A225" s="38">
        <v>105253903</v>
      </c>
      <c r="B225" s="39" t="s">
        <v>113</v>
      </c>
      <c r="C225" s="39" t="s">
        <v>109</v>
      </c>
      <c r="D225" s="40">
        <v>65000</v>
      </c>
      <c r="E225" s="41">
        <v>6218</v>
      </c>
      <c r="F225" s="42">
        <v>15383702.75</v>
      </c>
      <c r="G225" s="2">
        <v>38.06</v>
      </c>
      <c r="H225" s="3">
        <v>0.78</v>
      </c>
      <c r="I225" s="43">
        <v>36257741.609999999</v>
      </c>
      <c r="J225" s="20">
        <v>2181.2460000000001</v>
      </c>
      <c r="K225" s="21">
        <v>261.166</v>
      </c>
      <c r="L225" s="42">
        <v>14845.06</v>
      </c>
      <c r="M225" s="44">
        <v>1.0313000000000001</v>
      </c>
      <c r="N225" s="45">
        <v>0.78</v>
      </c>
      <c r="O225" s="46">
        <v>1.1299999999999999E-2</v>
      </c>
      <c r="P225" s="47">
        <v>19127191</v>
      </c>
      <c r="Q225" s="42">
        <v>7831.27</v>
      </c>
      <c r="R225" s="45">
        <v>0.05</v>
      </c>
      <c r="S225" s="45">
        <v>0.83</v>
      </c>
      <c r="T225" s="48">
        <v>519219.12</v>
      </c>
      <c r="U225" s="49">
        <v>993635034</v>
      </c>
      <c r="V225" s="50">
        <v>372592918</v>
      </c>
      <c r="W225" s="51">
        <v>36579631.380000003</v>
      </c>
      <c r="X225" s="51">
        <v>14838755.16</v>
      </c>
      <c r="Y225" s="51">
        <v>0</v>
      </c>
      <c r="Z225" s="51">
        <v>25728.47</v>
      </c>
      <c r="AA225" s="52">
        <v>321889.77</v>
      </c>
    </row>
    <row r="226" spans="1:27" x14ac:dyDescent="0.2">
      <c r="A226" s="38">
        <v>105254053</v>
      </c>
      <c r="B226" s="39" t="s">
        <v>114</v>
      </c>
      <c r="C226" s="39" t="s">
        <v>109</v>
      </c>
      <c r="D226" s="40">
        <v>65581</v>
      </c>
      <c r="E226" s="41">
        <v>4575</v>
      </c>
      <c r="F226" s="42">
        <v>11394298.949999999</v>
      </c>
      <c r="G226" s="2">
        <v>37.979999999999997</v>
      </c>
      <c r="H226" s="3">
        <v>0.78</v>
      </c>
      <c r="I226" s="43">
        <v>27876394.91</v>
      </c>
      <c r="J226" s="20">
        <v>1562.2270000000001</v>
      </c>
      <c r="K226" s="21">
        <v>257.72800000000001</v>
      </c>
      <c r="L226" s="42">
        <v>15317.08</v>
      </c>
      <c r="M226" s="44">
        <v>0.99950000000000006</v>
      </c>
      <c r="N226" s="45">
        <v>0.78</v>
      </c>
      <c r="O226" s="46">
        <v>1.5599999999999999E-2</v>
      </c>
      <c r="P226" s="47">
        <v>10245965</v>
      </c>
      <c r="Q226" s="42">
        <v>5629.79</v>
      </c>
      <c r="R226" s="45">
        <v>0.32</v>
      </c>
      <c r="S226" s="45">
        <v>1.1000000000000001</v>
      </c>
      <c r="T226" s="48">
        <v>735605.62</v>
      </c>
      <c r="U226" s="49">
        <v>511460385</v>
      </c>
      <c r="V226" s="50">
        <v>220394242</v>
      </c>
      <c r="W226" s="51">
        <v>27891959.91</v>
      </c>
      <c r="X226" s="51">
        <v>10562107.73</v>
      </c>
      <c r="Y226" s="51">
        <v>0</v>
      </c>
      <c r="Z226" s="51">
        <v>96585.600000000006</v>
      </c>
      <c r="AA226" s="52">
        <v>15565</v>
      </c>
    </row>
    <row r="227" spans="1:27" x14ac:dyDescent="0.2">
      <c r="A227" s="38">
        <v>105254353</v>
      </c>
      <c r="B227" s="39" t="s">
        <v>115</v>
      </c>
      <c r="C227" s="39" t="s">
        <v>109</v>
      </c>
      <c r="D227" s="40">
        <v>69250</v>
      </c>
      <c r="E227" s="41">
        <v>6002</v>
      </c>
      <c r="F227" s="42">
        <v>21011744.140000001</v>
      </c>
      <c r="G227" s="2">
        <v>50.55</v>
      </c>
      <c r="H227" s="3">
        <v>1.03</v>
      </c>
      <c r="I227" s="43">
        <v>33442790.109999999</v>
      </c>
      <c r="J227" s="20">
        <v>2072.723</v>
      </c>
      <c r="K227" s="21">
        <v>262.68700000000001</v>
      </c>
      <c r="L227" s="42">
        <v>14319.88</v>
      </c>
      <c r="M227" s="44">
        <v>1.0690999999999999</v>
      </c>
      <c r="N227" s="45">
        <v>1.03</v>
      </c>
      <c r="O227" s="46">
        <v>1.5299999999999999E-2</v>
      </c>
      <c r="P227" s="47">
        <v>19218512</v>
      </c>
      <c r="Q227" s="42">
        <v>8229.18</v>
      </c>
      <c r="R227" s="45">
        <v>0</v>
      </c>
      <c r="S227" s="45">
        <v>1.03</v>
      </c>
      <c r="T227" s="48">
        <v>458609.71</v>
      </c>
      <c r="U227" s="49">
        <v>1014406819</v>
      </c>
      <c r="V227" s="50">
        <v>358344035</v>
      </c>
      <c r="W227" s="51">
        <v>33536746.98</v>
      </c>
      <c r="X227" s="51">
        <v>20537684.030000001</v>
      </c>
      <c r="Y227" s="51">
        <v>10360</v>
      </c>
      <c r="Z227" s="51">
        <v>5090.3999999999996</v>
      </c>
      <c r="AA227" s="52">
        <v>93956.87</v>
      </c>
    </row>
    <row r="228" spans="1:27" x14ac:dyDescent="0.2">
      <c r="A228" s="38">
        <v>105256553</v>
      </c>
      <c r="B228" s="39" t="s">
        <v>116</v>
      </c>
      <c r="C228" s="39" t="s">
        <v>109</v>
      </c>
      <c r="D228" s="40">
        <v>54203</v>
      </c>
      <c r="E228" s="41">
        <v>2845</v>
      </c>
      <c r="F228" s="42">
        <v>7691445.1299999999</v>
      </c>
      <c r="G228" s="2">
        <v>49.88</v>
      </c>
      <c r="H228" s="3">
        <v>1.02</v>
      </c>
      <c r="I228" s="43">
        <v>21329492.300000001</v>
      </c>
      <c r="J228" s="20">
        <v>1135.951</v>
      </c>
      <c r="K228" s="21">
        <v>448.08499999999998</v>
      </c>
      <c r="L228" s="42">
        <v>13465.28</v>
      </c>
      <c r="M228" s="44">
        <v>1.1369</v>
      </c>
      <c r="N228" s="45">
        <v>1.02</v>
      </c>
      <c r="O228" s="46">
        <v>1.9699999999999999E-2</v>
      </c>
      <c r="P228" s="47">
        <v>5458552</v>
      </c>
      <c r="Q228" s="42">
        <v>3445.98</v>
      </c>
      <c r="R228" s="45">
        <v>0.57999999999999996</v>
      </c>
      <c r="S228" s="45">
        <v>1.6</v>
      </c>
      <c r="T228" s="48">
        <v>622917.54</v>
      </c>
      <c r="U228" s="49">
        <v>274020243</v>
      </c>
      <c r="V228" s="50">
        <v>115876363</v>
      </c>
      <c r="W228" s="51">
        <v>21464624.23</v>
      </c>
      <c r="X228" s="51">
        <v>7056717.1799999997</v>
      </c>
      <c r="Y228" s="51">
        <v>0</v>
      </c>
      <c r="Z228" s="51">
        <v>11810.41</v>
      </c>
      <c r="AA228" s="52">
        <v>135131.93</v>
      </c>
    </row>
    <row r="229" spans="1:27" x14ac:dyDescent="0.2">
      <c r="A229" s="38">
        <v>105257602</v>
      </c>
      <c r="B229" s="39" t="s">
        <v>117</v>
      </c>
      <c r="C229" s="39" t="s">
        <v>109</v>
      </c>
      <c r="D229" s="40">
        <v>71762</v>
      </c>
      <c r="E229" s="41">
        <v>23110</v>
      </c>
      <c r="F229" s="42">
        <v>68818675.890000001</v>
      </c>
      <c r="G229" s="2">
        <v>41.5</v>
      </c>
      <c r="H229" s="3">
        <v>0.85</v>
      </c>
      <c r="I229" s="43">
        <v>104682287.72</v>
      </c>
      <c r="J229" s="20">
        <v>6391.6679999999997</v>
      </c>
      <c r="K229" s="21">
        <v>614.45299999999997</v>
      </c>
      <c r="L229" s="42">
        <v>14941.55</v>
      </c>
      <c r="M229" s="44">
        <v>1.0246</v>
      </c>
      <c r="N229" s="45">
        <v>0.85</v>
      </c>
      <c r="O229" s="46">
        <v>1.21E-2</v>
      </c>
      <c r="P229" s="47">
        <v>79928265</v>
      </c>
      <c r="Q229" s="42">
        <v>11408.35</v>
      </c>
      <c r="R229" s="45">
        <v>0</v>
      </c>
      <c r="S229" s="45">
        <v>0.85</v>
      </c>
      <c r="T229" s="48">
        <v>937736.86</v>
      </c>
      <c r="U229" s="49">
        <v>3846491143</v>
      </c>
      <c r="V229" s="50">
        <v>1862670647</v>
      </c>
      <c r="W229" s="51">
        <v>106130445.27</v>
      </c>
      <c r="X229" s="51">
        <v>67757897.799999997</v>
      </c>
      <c r="Y229" s="51">
        <v>0</v>
      </c>
      <c r="Z229" s="51">
        <v>123041.23</v>
      </c>
      <c r="AA229" s="52">
        <v>1448157.55</v>
      </c>
    </row>
    <row r="230" spans="1:27" x14ac:dyDescent="0.2">
      <c r="A230" s="38">
        <v>105258303</v>
      </c>
      <c r="B230" s="39" t="s">
        <v>118</v>
      </c>
      <c r="C230" s="39" t="s">
        <v>109</v>
      </c>
      <c r="D230" s="40">
        <v>63877</v>
      </c>
      <c r="E230" s="41">
        <v>4190</v>
      </c>
      <c r="F230" s="42">
        <v>11166067.790000001</v>
      </c>
      <c r="G230" s="2">
        <v>41.72</v>
      </c>
      <c r="H230" s="3">
        <v>0.85</v>
      </c>
      <c r="I230" s="43">
        <v>25413774.370000001</v>
      </c>
      <c r="J230" s="20">
        <v>1587.0609999999999</v>
      </c>
      <c r="K230" s="21">
        <v>271.44</v>
      </c>
      <c r="L230" s="42">
        <v>13674.34</v>
      </c>
      <c r="M230" s="44">
        <v>1.1195999999999999</v>
      </c>
      <c r="N230" s="45">
        <v>0.85</v>
      </c>
      <c r="O230" s="46">
        <v>1.3100000000000001E-2</v>
      </c>
      <c r="P230" s="47">
        <v>11889827</v>
      </c>
      <c r="Q230" s="42">
        <v>6397.54</v>
      </c>
      <c r="R230" s="45">
        <v>0.23</v>
      </c>
      <c r="S230" s="45">
        <v>1.08</v>
      </c>
      <c r="T230" s="48">
        <v>558609.75</v>
      </c>
      <c r="U230" s="49">
        <v>608205515</v>
      </c>
      <c r="V230" s="50">
        <v>241067818</v>
      </c>
      <c r="W230" s="51">
        <v>25506657.030000001</v>
      </c>
      <c r="X230" s="51">
        <v>9740092.4700000007</v>
      </c>
      <c r="Y230" s="51">
        <v>0</v>
      </c>
      <c r="Z230" s="51">
        <v>867365.57</v>
      </c>
      <c r="AA230" s="52">
        <v>92882.66</v>
      </c>
    </row>
    <row r="231" spans="1:27" x14ac:dyDescent="0.2">
      <c r="A231" s="38">
        <v>105258503</v>
      </c>
      <c r="B231" s="39" t="s">
        <v>119</v>
      </c>
      <c r="C231" s="39" t="s">
        <v>109</v>
      </c>
      <c r="D231" s="40">
        <v>66839</v>
      </c>
      <c r="E231" s="41">
        <v>3623</v>
      </c>
      <c r="F231" s="42">
        <v>6076650.29</v>
      </c>
      <c r="G231" s="2">
        <v>25.09</v>
      </c>
      <c r="H231" s="3">
        <v>0.51</v>
      </c>
      <c r="I231" s="43">
        <v>23860255.02</v>
      </c>
      <c r="J231" s="20">
        <v>1310.2660000000001</v>
      </c>
      <c r="K231" s="21">
        <v>265.476</v>
      </c>
      <c r="L231" s="42">
        <v>15142.23</v>
      </c>
      <c r="M231" s="44">
        <v>1.0109999999999999</v>
      </c>
      <c r="N231" s="45">
        <v>0.51</v>
      </c>
      <c r="O231" s="46">
        <v>9.7999999999999997E-3</v>
      </c>
      <c r="P231" s="47">
        <v>8686952</v>
      </c>
      <c r="Q231" s="42">
        <v>5512.93</v>
      </c>
      <c r="R231" s="45">
        <v>0.33</v>
      </c>
      <c r="S231" s="45">
        <v>0.84</v>
      </c>
      <c r="T231" s="48">
        <v>394145.65</v>
      </c>
      <c r="U231" s="49">
        <v>448877353</v>
      </c>
      <c r="V231" s="50">
        <v>171619184</v>
      </c>
      <c r="W231" s="51">
        <v>23943776.739999998</v>
      </c>
      <c r="X231" s="51">
        <v>5680171.6399999997</v>
      </c>
      <c r="Y231" s="51">
        <v>0</v>
      </c>
      <c r="Z231" s="51">
        <v>2333</v>
      </c>
      <c r="AA231" s="52">
        <v>83521.72</v>
      </c>
    </row>
    <row r="232" spans="1:27" x14ac:dyDescent="0.2">
      <c r="A232" s="38">
        <v>105259103</v>
      </c>
      <c r="B232" s="39" t="s">
        <v>120</v>
      </c>
      <c r="C232" s="39" t="s">
        <v>109</v>
      </c>
      <c r="D232" s="40">
        <v>51038</v>
      </c>
      <c r="E232" s="41">
        <v>2598</v>
      </c>
      <c r="F232" s="42">
        <v>4004366.73</v>
      </c>
      <c r="G232" s="2">
        <v>30.2</v>
      </c>
      <c r="H232" s="3">
        <v>0.62</v>
      </c>
      <c r="I232" s="43">
        <v>18912827.98</v>
      </c>
      <c r="J232" s="20">
        <v>1010.423</v>
      </c>
      <c r="K232" s="21">
        <v>267.065</v>
      </c>
      <c r="L232" s="42">
        <v>14804.7</v>
      </c>
      <c r="M232" s="44">
        <v>1.0341</v>
      </c>
      <c r="N232" s="45">
        <v>0.62</v>
      </c>
      <c r="O232" s="46">
        <v>1.04E-2</v>
      </c>
      <c r="P232" s="47">
        <v>5390231</v>
      </c>
      <c r="Q232" s="42">
        <v>4219.3999999999996</v>
      </c>
      <c r="R232" s="45">
        <v>0.49</v>
      </c>
      <c r="S232" s="45">
        <v>1.1100000000000001</v>
      </c>
      <c r="T232" s="48">
        <v>334325.2</v>
      </c>
      <c r="U232" s="49">
        <v>273522626</v>
      </c>
      <c r="V232" s="50">
        <v>111493849</v>
      </c>
      <c r="W232" s="51">
        <v>18927905.350000001</v>
      </c>
      <c r="X232" s="51">
        <v>3638007.16</v>
      </c>
      <c r="Y232" s="51">
        <v>23997.57</v>
      </c>
      <c r="Z232" s="51">
        <v>8036.8</v>
      </c>
      <c r="AA232" s="52">
        <v>15077.37</v>
      </c>
    </row>
    <row r="233" spans="1:27" x14ac:dyDescent="0.2">
      <c r="A233" s="38">
        <v>105259703</v>
      </c>
      <c r="B233" s="39" t="s">
        <v>121</v>
      </c>
      <c r="C233" s="39" t="s">
        <v>109</v>
      </c>
      <c r="D233" s="40">
        <v>70681</v>
      </c>
      <c r="E233" s="41">
        <v>3711</v>
      </c>
      <c r="F233" s="42">
        <v>13625082.609999999</v>
      </c>
      <c r="G233" s="2">
        <v>51.95</v>
      </c>
      <c r="H233" s="3">
        <v>1.06</v>
      </c>
      <c r="I233" s="43">
        <v>23802147.920000002</v>
      </c>
      <c r="J233" s="20">
        <v>1318.9680000000001</v>
      </c>
      <c r="K233" s="21">
        <v>288.49200000000002</v>
      </c>
      <c r="L233" s="42">
        <v>14807.3</v>
      </c>
      <c r="M233" s="44">
        <v>1.0339</v>
      </c>
      <c r="N233" s="45">
        <v>1.06</v>
      </c>
      <c r="O233" s="46">
        <v>1.6500000000000001E-2</v>
      </c>
      <c r="P233" s="47">
        <v>11528517</v>
      </c>
      <c r="Q233" s="42">
        <v>7171.88</v>
      </c>
      <c r="R233" s="45">
        <v>0.13</v>
      </c>
      <c r="S233" s="45">
        <v>1.19</v>
      </c>
      <c r="T233" s="48">
        <v>463424.04</v>
      </c>
      <c r="U233" s="49">
        <v>592677134</v>
      </c>
      <c r="V233" s="50">
        <v>230788373</v>
      </c>
      <c r="W233" s="51">
        <v>23944935.210000001</v>
      </c>
      <c r="X233" s="51">
        <v>13158845.83</v>
      </c>
      <c r="Y233" s="51">
        <v>0</v>
      </c>
      <c r="Z233" s="51">
        <v>2812.74</v>
      </c>
      <c r="AA233" s="52">
        <v>142787.29</v>
      </c>
    </row>
    <row r="234" spans="1:27" x14ac:dyDescent="0.2">
      <c r="A234" s="38">
        <v>101260303</v>
      </c>
      <c r="B234" s="39" t="s">
        <v>3</v>
      </c>
      <c r="C234" s="39" t="s">
        <v>4</v>
      </c>
      <c r="D234" s="40">
        <v>58872</v>
      </c>
      <c r="E234" s="41">
        <v>8826</v>
      </c>
      <c r="F234" s="42">
        <v>13856210.73</v>
      </c>
      <c r="G234" s="2">
        <v>26.67</v>
      </c>
      <c r="H234" s="3">
        <v>0.55000000000000004</v>
      </c>
      <c r="I234" s="43">
        <v>54863745.43</v>
      </c>
      <c r="J234" s="20">
        <v>3203.7289999999998</v>
      </c>
      <c r="K234" s="21">
        <v>573.19200000000001</v>
      </c>
      <c r="L234" s="42">
        <v>14526.05</v>
      </c>
      <c r="M234" s="44">
        <v>1.0539000000000001</v>
      </c>
      <c r="N234" s="45">
        <v>0.55000000000000004</v>
      </c>
      <c r="O234" s="46">
        <v>9.4000000000000004E-3</v>
      </c>
      <c r="P234" s="47">
        <v>20663729</v>
      </c>
      <c r="Q234" s="42">
        <v>5471.05</v>
      </c>
      <c r="R234" s="45">
        <v>0.34</v>
      </c>
      <c r="S234" s="45">
        <v>0.89</v>
      </c>
      <c r="T234" s="48">
        <v>833814.63</v>
      </c>
      <c r="U234" s="49">
        <v>1055202835</v>
      </c>
      <c r="V234" s="50">
        <v>420777807</v>
      </c>
      <c r="W234" s="51">
        <v>54877077.43</v>
      </c>
      <c r="X234" s="51">
        <v>13009045.58</v>
      </c>
      <c r="Y234" s="51">
        <v>0</v>
      </c>
      <c r="Z234" s="51">
        <v>13350.52</v>
      </c>
      <c r="AA234" s="52">
        <v>13332</v>
      </c>
    </row>
    <row r="235" spans="1:27" x14ac:dyDescent="0.2">
      <c r="A235" s="38">
        <v>101260803</v>
      </c>
      <c r="B235" s="39" t="s">
        <v>5</v>
      </c>
      <c r="C235" s="39" t="s">
        <v>4</v>
      </c>
      <c r="D235" s="40">
        <v>44205</v>
      </c>
      <c r="E235" s="41">
        <v>5073</v>
      </c>
      <c r="F235" s="42">
        <v>7543042.8600000003</v>
      </c>
      <c r="G235" s="2">
        <v>33.64</v>
      </c>
      <c r="H235" s="3">
        <v>0.69</v>
      </c>
      <c r="I235" s="43">
        <v>28987697.670000002</v>
      </c>
      <c r="J235" s="20">
        <v>1649.0640000000001</v>
      </c>
      <c r="K235" s="21">
        <v>633.44899999999996</v>
      </c>
      <c r="L235" s="42">
        <v>12699.9</v>
      </c>
      <c r="M235" s="44">
        <v>1.2055</v>
      </c>
      <c r="N235" s="45">
        <v>0.69</v>
      </c>
      <c r="O235" s="46">
        <v>1.21E-2</v>
      </c>
      <c r="P235" s="47">
        <v>8752240</v>
      </c>
      <c r="Q235" s="42">
        <v>3834.48</v>
      </c>
      <c r="R235" s="45">
        <v>0.54</v>
      </c>
      <c r="S235" s="45">
        <v>1.23</v>
      </c>
      <c r="T235" s="48">
        <v>341469.22</v>
      </c>
      <c r="U235" s="49">
        <v>427299351</v>
      </c>
      <c r="V235" s="50">
        <v>197860665</v>
      </c>
      <c r="W235" s="51">
        <v>28987697.670000002</v>
      </c>
      <c r="X235" s="51">
        <v>7188173.5300000003</v>
      </c>
      <c r="Y235" s="51">
        <v>0</v>
      </c>
      <c r="Z235" s="51">
        <v>13400.11</v>
      </c>
      <c r="AA235" s="52">
        <v>0</v>
      </c>
    </row>
    <row r="236" spans="1:27" x14ac:dyDescent="0.2">
      <c r="A236" s="38">
        <v>101261302</v>
      </c>
      <c r="B236" s="39" t="s">
        <v>6</v>
      </c>
      <c r="C236" s="39" t="s">
        <v>4</v>
      </c>
      <c r="D236" s="40">
        <v>52361</v>
      </c>
      <c r="E236" s="41">
        <v>13904</v>
      </c>
      <c r="F236" s="42">
        <v>20529116.699999999</v>
      </c>
      <c r="G236" s="2">
        <v>28.2</v>
      </c>
      <c r="H236" s="3">
        <v>0.57999999999999996</v>
      </c>
      <c r="I236" s="43">
        <v>69760927.010000005</v>
      </c>
      <c r="J236" s="20">
        <v>4199.9250000000002</v>
      </c>
      <c r="K236" s="21">
        <v>765.96299999999997</v>
      </c>
      <c r="L236" s="42">
        <v>14048.03</v>
      </c>
      <c r="M236" s="44">
        <v>1.0898000000000001</v>
      </c>
      <c r="N236" s="45">
        <v>0.57999999999999996</v>
      </c>
      <c r="O236" s="46">
        <v>9.4000000000000004E-3</v>
      </c>
      <c r="P236" s="47">
        <v>30635407</v>
      </c>
      <c r="Q236" s="42">
        <v>6169.17</v>
      </c>
      <c r="R236" s="45">
        <v>0.25</v>
      </c>
      <c r="S236" s="45">
        <v>0.83</v>
      </c>
      <c r="T236" s="48">
        <v>1486039.06</v>
      </c>
      <c r="U236" s="49">
        <v>1558459399</v>
      </c>
      <c r="V236" s="50">
        <v>629783957</v>
      </c>
      <c r="W236" s="51">
        <v>69975003.209999993</v>
      </c>
      <c r="X236" s="51">
        <v>18961455.48</v>
      </c>
      <c r="Y236" s="51">
        <v>0</v>
      </c>
      <c r="Z236" s="51">
        <v>81622.16</v>
      </c>
      <c r="AA236" s="52">
        <v>214076.2</v>
      </c>
    </row>
    <row r="237" spans="1:27" x14ac:dyDescent="0.2">
      <c r="A237" s="38">
        <v>101262903</v>
      </c>
      <c r="B237" s="39" t="s">
        <v>7</v>
      </c>
      <c r="C237" s="39" t="s">
        <v>4</v>
      </c>
      <c r="D237" s="40">
        <v>61733</v>
      </c>
      <c r="E237" s="41">
        <v>3299</v>
      </c>
      <c r="F237" s="42">
        <v>7109186.3300000001</v>
      </c>
      <c r="G237" s="2">
        <v>34.909999999999997</v>
      </c>
      <c r="H237" s="3">
        <v>0.71</v>
      </c>
      <c r="I237" s="43">
        <v>18655407.120000001</v>
      </c>
      <c r="J237" s="20">
        <v>1088.28</v>
      </c>
      <c r="K237" s="21">
        <v>147.483</v>
      </c>
      <c r="L237" s="42">
        <v>15096.27</v>
      </c>
      <c r="M237" s="44">
        <v>1.0141</v>
      </c>
      <c r="N237" s="45">
        <v>0.71</v>
      </c>
      <c r="O237" s="46">
        <v>1.21E-2</v>
      </c>
      <c r="P237" s="47">
        <v>8246744</v>
      </c>
      <c r="Q237" s="42">
        <v>6673.4</v>
      </c>
      <c r="R237" s="45">
        <v>0.19</v>
      </c>
      <c r="S237" s="45">
        <v>0.9</v>
      </c>
      <c r="T237" s="48">
        <v>278984.31</v>
      </c>
      <c r="U237" s="49">
        <v>420089160</v>
      </c>
      <c r="V237" s="50">
        <v>168963987</v>
      </c>
      <c r="W237" s="51">
        <v>18666171.120000001</v>
      </c>
      <c r="X237" s="51">
        <v>6772853.1100000003</v>
      </c>
      <c r="Y237" s="51">
        <v>576.79</v>
      </c>
      <c r="Z237" s="51">
        <v>56772.12</v>
      </c>
      <c r="AA237" s="52">
        <v>10764</v>
      </c>
    </row>
    <row r="238" spans="1:27" x14ac:dyDescent="0.2">
      <c r="A238" s="38">
        <v>101264003</v>
      </c>
      <c r="B238" s="39" t="s">
        <v>8</v>
      </c>
      <c r="C238" s="39" t="s">
        <v>4</v>
      </c>
      <c r="D238" s="40">
        <v>51771</v>
      </c>
      <c r="E238" s="41">
        <v>10039</v>
      </c>
      <c r="F238" s="42">
        <v>25179387.420000002</v>
      </c>
      <c r="G238" s="2">
        <v>48.45</v>
      </c>
      <c r="H238" s="3">
        <v>0.99</v>
      </c>
      <c r="I238" s="43">
        <v>54519809.460000001</v>
      </c>
      <c r="J238" s="20">
        <v>2816.6439999999998</v>
      </c>
      <c r="K238" s="21">
        <v>592.67999999999995</v>
      </c>
      <c r="L238" s="42">
        <v>15991.38</v>
      </c>
      <c r="M238" s="44">
        <v>0.95730000000000004</v>
      </c>
      <c r="N238" s="45">
        <v>0.95</v>
      </c>
      <c r="O238" s="46">
        <v>1.3299999999999999E-2</v>
      </c>
      <c r="P238" s="47">
        <v>26570567</v>
      </c>
      <c r="Q238" s="42">
        <v>7793.5</v>
      </c>
      <c r="R238" s="45">
        <v>0.06</v>
      </c>
      <c r="S238" s="45">
        <v>1.01</v>
      </c>
      <c r="T238" s="48">
        <v>1030198.71</v>
      </c>
      <c r="U238" s="49">
        <v>1425807974</v>
      </c>
      <c r="V238" s="50">
        <v>472089679</v>
      </c>
      <c r="W238" s="51">
        <v>54514632.049999997</v>
      </c>
      <c r="X238" s="51">
        <v>24116068.84</v>
      </c>
      <c r="Y238" s="51">
        <v>0</v>
      </c>
      <c r="Z238" s="51">
        <v>33119.870000000003</v>
      </c>
      <c r="AA238" s="52">
        <v>-5177.41</v>
      </c>
    </row>
    <row r="239" spans="1:27" x14ac:dyDescent="0.2">
      <c r="A239" s="38">
        <v>101268003</v>
      </c>
      <c r="B239" s="39" t="s">
        <v>9</v>
      </c>
      <c r="C239" s="39" t="s">
        <v>4</v>
      </c>
      <c r="D239" s="40">
        <v>44848</v>
      </c>
      <c r="E239" s="41">
        <v>9592</v>
      </c>
      <c r="F239" s="42">
        <v>19059063.620000001</v>
      </c>
      <c r="G239" s="2">
        <v>44.3</v>
      </c>
      <c r="H239" s="3">
        <v>0.91</v>
      </c>
      <c r="I239" s="43">
        <v>48593502.07</v>
      </c>
      <c r="J239" s="20">
        <v>2680.9580000000001</v>
      </c>
      <c r="K239" s="21">
        <v>612.10500000000002</v>
      </c>
      <c r="L239" s="42">
        <v>14756.32</v>
      </c>
      <c r="M239" s="44">
        <v>1.0375000000000001</v>
      </c>
      <c r="N239" s="45">
        <v>0.91</v>
      </c>
      <c r="O239" s="46">
        <v>1.0500000000000001E-2</v>
      </c>
      <c r="P239" s="47">
        <v>25433956</v>
      </c>
      <c r="Q239" s="42">
        <v>7723.5</v>
      </c>
      <c r="R239" s="45">
        <v>0.06</v>
      </c>
      <c r="S239" s="45">
        <v>0.97</v>
      </c>
      <c r="T239" s="48">
        <v>1130989.57</v>
      </c>
      <c r="U239" s="49">
        <v>1375653391</v>
      </c>
      <c r="V239" s="50">
        <v>441057753</v>
      </c>
      <c r="W239" s="51">
        <v>48783276.509999998</v>
      </c>
      <c r="X239" s="51">
        <v>17873414.52</v>
      </c>
      <c r="Y239" s="51">
        <v>1845.5</v>
      </c>
      <c r="Z239" s="51">
        <v>52814.03</v>
      </c>
      <c r="AA239" s="52">
        <v>189774.44</v>
      </c>
    </row>
    <row r="240" spans="1:27" x14ac:dyDescent="0.2">
      <c r="A240" s="38">
        <v>106272003</v>
      </c>
      <c r="B240" s="39" t="s">
        <v>134</v>
      </c>
      <c r="C240" s="39" t="s">
        <v>135</v>
      </c>
      <c r="D240" s="40">
        <v>45872</v>
      </c>
      <c r="E240" s="41">
        <v>2026</v>
      </c>
      <c r="F240" s="42">
        <v>7688821.7899999991</v>
      </c>
      <c r="G240" s="2">
        <v>82.73</v>
      </c>
      <c r="H240" s="3">
        <v>1.69</v>
      </c>
      <c r="I240" s="43">
        <v>13298650.76</v>
      </c>
      <c r="J240" s="20">
        <v>408.95299999999997</v>
      </c>
      <c r="K240" s="21">
        <v>320.97699999999998</v>
      </c>
      <c r="L240" s="42">
        <v>18219.080000000002</v>
      </c>
      <c r="M240" s="44">
        <v>0.84030000000000005</v>
      </c>
      <c r="N240" s="45">
        <v>1.42</v>
      </c>
      <c r="O240" s="46">
        <v>1.34E-2</v>
      </c>
      <c r="P240" s="47">
        <v>8015365</v>
      </c>
      <c r="Q240" s="42">
        <v>10981.01</v>
      </c>
      <c r="R240" s="45">
        <v>0</v>
      </c>
      <c r="S240" s="45">
        <v>1.42</v>
      </c>
      <c r="T240" s="48">
        <v>233418.55</v>
      </c>
      <c r="U240" s="49">
        <v>498341311</v>
      </c>
      <c r="V240" s="50">
        <v>74184782</v>
      </c>
      <c r="W240" s="51">
        <v>13355066.83</v>
      </c>
      <c r="X240" s="51">
        <v>7441551.6799999997</v>
      </c>
      <c r="Y240" s="51">
        <v>0</v>
      </c>
      <c r="Z240" s="51">
        <v>13851.56</v>
      </c>
      <c r="AA240" s="52">
        <v>56416.07</v>
      </c>
    </row>
    <row r="241" spans="1:27" x14ac:dyDescent="0.2">
      <c r="A241" s="38">
        <v>112281302</v>
      </c>
      <c r="B241" s="39" t="s">
        <v>255</v>
      </c>
      <c r="C241" s="39" t="s">
        <v>256</v>
      </c>
      <c r="D241" s="40">
        <v>66298</v>
      </c>
      <c r="E241" s="41">
        <v>28757</v>
      </c>
      <c r="F241" s="42">
        <v>102288920.09</v>
      </c>
      <c r="G241" s="2">
        <v>53.65</v>
      </c>
      <c r="H241" s="3">
        <v>1.1000000000000001</v>
      </c>
      <c r="I241" s="43">
        <v>147513104</v>
      </c>
      <c r="J241" s="20">
        <v>9621.1370000000006</v>
      </c>
      <c r="K241" s="21">
        <v>2194.0329999999999</v>
      </c>
      <c r="L241" s="42">
        <v>12485.06</v>
      </c>
      <c r="M241" s="44">
        <v>1.2262</v>
      </c>
      <c r="N241" s="45">
        <v>1.1000000000000001</v>
      </c>
      <c r="O241" s="46">
        <v>1.46E-2</v>
      </c>
      <c r="P241" s="47">
        <v>98155351</v>
      </c>
      <c r="Q241" s="42">
        <v>8307.57</v>
      </c>
      <c r="R241" s="45">
        <v>0</v>
      </c>
      <c r="S241" s="45">
        <v>1.1000000000000001</v>
      </c>
      <c r="T241" s="48">
        <v>1347454.09</v>
      </c>
      <c r="U241" s="49">
        <v>5295307597</v>
      </c>
      <c r="V241" s="50">
        <v>1715788905</v>
      </c>
      <c r="W241" s="51">
        <v>147843069</v>
      </c>
      <c r="X241" s="51">
        <v>100398061</v>
      </c>
      <c r="Y241" s="51">
        <v>0</v>
      </c>
      <c r="Z241" s="51">
        <v>543405</v>
      </c>
      <c r="AA241" s="52">
        <v>329965</v>
      </c>
    </row>
    <row r="242" spans="1:27" x14ac:dyDescent="0.2">
      <c r="A242" s="38">
        <v>112282004</v>
      </c>
      <c r="B242" s="39" t="s">
        <v>257</v>
      </c>
      <c r="C242" s="39" t="s">
        <v>256</v>
      </c>
      <c r="D242" s="40">
        <v>57457</v>
      </c>
      <c r="E242" s="41">
        <v>1625</v>
      </c>
      <c r="F242" s="42">
        <v>3706093.55</v>
      </c>
      <c r="G242" s="2">
        <v>39.69</v>
      </c>
      <c r="H242" s="3">
        <v>0.81</v>
      </c>
      <c r="I242" s="43">
        <v>8547888.4499999993</v>
      </c>
      <c r="J242" s="20">
        <v>437.87900000000002</v>
      </c>
      <c r="K242" s="21">
        <v>179.928</v>
      </c>
      <c r="L242" s="42">
        <v>13835.86</v>
      </c>
      <c r="M242" s="44">
        <v>1.1065</v>
      </c>
      <c r="N242" s="45">
        <v>0.81</v>
      </c>
      <c r="O242" s="46">
        <v>8.3000000000000001E-3</v>
      </c>
      <c r="P242" s="47">
        <v>6270904</v>
      </c>
      <c r="Q242" s="42">
        <v>10150.26</v>
      </c>
      <c r="R242" s="45">
        <v>0</v>
      </c>
      <c r="S242" s="45">
        <v>0.81</v>
      </c>
      <c r="T242" s="48">
        <v>111107.42</v>
      </c>
      <c r="U242" s="49">
        <v>353372665</v>
      </c>
      <c r="V242" s="50">
        <v>94549050</v>
      </c>
      <c r="W242" s="51">
        <v>8549983.4499999993</v>
      </c>
      <c r="X242" s="51">
        <v>3592094.13</v>
      </c>
      <c r="Y242" s="51">
        <v>0</v>
      </c>
      <c r="Z242" s="51">
        <v>2892</v>
      </c>
      <c r="AA242" s="52">
        <v>2095</v>
      </c>
    </row>
    <row r="243" spans="1:27" x14ac:dyDescent="0.2">
      <c r="A243" s="38">
        <v>112283003</v>
      </c>
      <c r="B243" s="39" t="s">
        <v>258</v>
      </c>
      <c r="C243" s="39" t="s">
        <v>256</v>
      </c>
      <c r="D243" s="40">
        <v>74637</v>
      </c>
      <c r="E243" s="41">
        <v>7595</v>
      </c>
      <c r="F243" s="42">
        <v>30066300.609999999</v>
      </c>
      <c r="G243" s="2">
        <v>53.04</v>
      </c>
      <c r="H243" s="3">
        <v>1.08</v>
      </c>
      <c r="I243" s="43">
        <v>40845315.799999997</v>
      </c>
      <c r="J243" s="20">
        <v>3083.2550000000001</v>
      </c>
      <c r="K243" s="21">
        <v>366.51799999999997</v>
      </c>
      <c r="L243" s="42">
        <v>11840</v>
      </c>
      <c r="M243" s="44">
        <v>1.2929999999999999</v>
      </c>
      <c r="N243" s="45">
        <v>1.08</v>
      </c>
      <c r="O243" s="46">
        <v>1.26E-2</v>
      </c>
      <c r="P243" s="47">
        <v>33449596</v>
      </c>
      <c r="Q243" s="42">
        <v>9696.17</v>
      </c>
      <c r="R243" s="45">
        <v>0</v>
      </c>
      <c r="S243" s="45">
        <v>1.08</v>
      </c>
      <c r="T243" s="48">
        <v>630754.29</v>
      </c>
      <c r="U243" s="49">
        <v>1812126987</v>
      </c>
      <c r="V243" s="50">
        <v>577129882</v>
      </c>
      <c r="W243" s="51">
        <v>40866023.829999998</v>
      </c>
      <c r="X243" s="51">
        <v>29431405.460000001</v>
      </c>
      <c r="Y243" s="51">
        <v>0</v>
      </c>
      <c r="Z243" s="51">
        <v>4140.8599999999997</v>
      </c>
      <c r="AA243" s="52">
        <v>20708.03</v>
      </c>
    </row>
    <row r="244" spans="1:27" x14ac:dyDescent="0.2">
      <c r="A244" s="38">
        <v>112286003</v>
      </c>
      <c r="B244" s="39" t="s">
        <v>259</v>
      </c>
      <c r="C244" s="39" t="s">
        <v>256</v>
      </c>
      <c r="D244" s="40">
        <v>74118</v>
      </c>
      <c r="E244" s="41">
        <v>6600</v>
      </c>
      <c r="F244" s="42">
        <v>23542675.350000001</v>
      </c>
      <c r="G244" s="2">
        <v>48.13</v>
      </c>
      <c r="H244" s="3">
        <v>0.98</v>
      </c>
      <c r="I244" s="43">
        <v>39825211</v>
      </c>
      <c r="J244" s="20">
        <v>2357.3290000000002</v>
      </c>
      <c r="K244" s="21">
        <v>389.94600000000003</v>
      </c>
      <c r="L244" s="42">
        <v>14496.26</v>
      </c>
      <c r="M244" s="44">
        <v>1.0561</v>
      </c>
      <c r="N244" s="45">
        <v>0.98</v>
      </c>
      <c r="O244" s="46">
        <v>1.32E-2</v>
      </c>
      <c r="P244" s="47">
        <v>24903655</v>
      </c>
      <c r="Q244" s="42">
        <v>9064.86</v>
      </c>
      <c r="R244" s="45">
        <v>0</v>
      </c>
      <c r="S244" s="45">
        <v>0.98</v>
      </c>
      <c r="T244" s="48">
        <v>630217.35</v>
      </c>
      <c r="U244" s="49">
        <v>1336438969</v>
      </c>
      <c r="V244" s="50">
        <v>442393538</v>
      </c>
      <c r="W244" s="51">
        <v>39846285</v>
      </c>
      <c r="X244" s="51">
        <v>22888767</v>
      </c>
      <c r="Y244" s="51">
        <v>0</v>
      </c>
      <c r="Z244" s="51">
        <v>23691</v>
      </c>
      <c r="AA244" s="52">
        <v>21074</v>
      </c>
    </row>
    <row r="245" spans="1:27" x14ac:dyDescent="0.2">
      <c r="A245" s="38">
        <v>112289003</v>
      </c>
      <c r="B245" s="39" t="s">
        <v>260</v>
      </c>
      <c r="C245" s="39" t="s">
        <v>256</v>
      </c>
      <c r="D245" s="40">
        <v>61780</v>
      </c>
      <c r="E245" s="41">
        <v>13252</v>
      </c>
      <c r="F245" s="42">
        <v>32883558.819999997</v>
      </c>
      <c r="G245" s="2">
        <v>40.17</v>
      </c>
      <c r="H245" s="3">
        <v>0.82</v>
      </c>
      <c r="I245" s="43">
        <v>62153443.700000003</v>
      </c>
      <c r="J245" s="20">
        <v>4582.4920000000002</v>
      </c>
      <c r="K245" s="21">
        <v>794.33199999999999</v>
      </c>
      <c r="L245" s="42">
        <v>11559.51</v>
      </c>
      <c r="M245" s="44">
        <v>1.3244</v>
      </c>
      <c r="N245" s="45">
        <v>0.82</v>
      </c>
      <c r="O245" s="46">
        <v>1.2200000000000001E-2</v>
      </c>
      <c r="P245" s="47">
        <v>37634984</v>
      </c>
      <c r="Q245" s="42">
        <v>6999.48</v>
      </c>
      <c r="R245" s="45">
        <v>0.15</v>
      </c>
      <c r="S245" s="45">
        <v>0.97</v>
      </c>
      <c r="T245" s="48">
        <v>732991.86</v>
      </c>
      <c r="U245" s="49">
        <v>1939887740</v>
      </c>
      <c r="V245" s="50">
        <v>748325394</v>
      </c>
      <c r="W245" s="51">
        <v>63597394.969999999</v>
      </c>
      <c r="X245" s="51">
        <v>31980240.899999999</v>
      </c>
      <c r="Y245" s="51">
        <v>0</v>
      </c>
      <c r="Z245" s="51">
        <v>170326.06</v>
      </c>
      <c r="AA245" s="52">
        <v>1443951.27</v>
      </c>
    </row>
    <row r="246" spans="1:27" x14ac:dyDescent="0.2">
      <c r="A246" s="38">
        <v>111291304</v>
      </c>
      <c r="B246" s="39" t="s">
        <v>235</v>
      </c>
      <c r="C246" s="39" t="s">
        <v>236</v>
      </c>
      <c r="D246" s="40">
        <v>57446</v>
      </c>
      <c r="E246" s="41">
        <v>2719</v>
      </c>
      <c r="F246" s="42">
        <v>6333147.54</v>
      </c>
      <c r="G246" s="2">
        <v>40.549999999999997</v>
      </c>
      <c r="H246" s="3">
        <v>0.83</v>
      </c>
      <c r="I246" s="43">
        <v>16863296.140000001</v>
      </c>
      <c r="J246" s="20">
        <v>947.44500000000005</v>
      </c>
      <c r="K246" s="21">
        <v>257.21800000000002</v>
      </c>
      <c r="L246" s="42">
        <v>13998.35</v>
      </c>
      <c r="M246" s="44">
        <v>1.0935999999999999</v>
      </c>
      <c r="N246" s="45">
        <v>0.83</v>
      </c>
      <c r="O246" s="46">
        <v>1.15E-2</v>
      </c>
      <c r="P246" s="47">
        <v>7736092</v>
      </c>
      <c r="Q246" s="42">
        <v>6421.79</v>
      </c>
      <c r="R246" s="45">
        <v>0.22</v>
      </c>
      <c r="S246" s="45">
        <v>1.05</v>
      </c>
      <c r="T246" s="48">
        <v>384873.68</v>
      </c>
      <c r="U246" s="49">
        <v>415431491</v>
      </c>
      <c r="V246" s="50">
        <v>137146487</v>
      </c>
      <c r="W246" s="51">
        <v>16869199.100000001</v>
      </c>
      <c r="X246" s="51">
        <v>5898239.21</v>
      </c>
      <c r="Y246" s="51">
        <v>0</v>
      </c>
      <c r="Z246" s="51">
        <v>50034.65</v>
      </c>
      <c r="AA246" s="52">
        <v>5902.96</v>
      </c>
    </row>
    <row r="247" spans="1:27" x14ac:dyDescent="0.2">
      <c r="A247" s="38">
        <v>111292304</v>
      </c>
      <c r="B247" s="39" t="s">
        <v>237</v>
      </c>
      <c r="C247" s="39" t="s">
        <v>236</v>
      </c>
      <c r="D247" s="40">
        <v>51786</v>
      </c>
      <c r="E247" s="41">
        <v>1166</v>
      </c>
      <c r="F247" s="42">
        <v>3003879.43</v>
      </c>
      <c r="G247" s="2">
        <v>49.75</v>
      </c>
      <c r="H247" s="3">
        <v>1.02</v>
      </c>
      <c r="I247" s="43">
        <v>7833305.6500000004</v>
      </c>
      <c r="J247" s="20">
        <v>362.45299999999997</v>
      </c>
      <c r="K247" s="21">
        <v>107.444</v>
      </c>
      <c r="L247" s="42">
        <v>16670.259999999998</v>
      </c>
      <c r="M247" s="44">
        <v>0.91839999999999999</v>
      </c>
      <c r="N247" s="45">
        <v>0.94</v>
      </c>
      <c r="O247" s="46">
        <v>1.24E-2</v>
      </c>
      <c r="P247" s="47">
        <v>3399213</v>
      </c>
      <c r="Q247" s="42">
        <v>7233.95</v>
      </c>
      <c r="R247" s="45">
        <v>0.12</v>
      </c>
      <c r="S247" s="45">
        <v>1.06</v>
      </c>
      <c r="T247" s="48">
        <v>172349.43</v>
      </c>
      <c r="U247" s="49">
        <v>184934872</v>
      </c>
      <c r="V247" s="50">
        <v>57866030</v>
      </c>
      <c r="W247" s="51">
        <v>7848984.6500000004</v>
      </c>
      <c r="X247" s="51">
        <v>2788842</v>
      </c>
      <c r="Y247" s="51">
        <v>0</v>
      </c>
      <c r="Z247" s="51">
        <v>42688</v>
      </c>
      <c r="AA247" s="52">
        <v>15679</v>
      </c>
    </row>
    <row r="248" spans="1:27" x14ac:dyDescent="0.2">
      <c r="A248" s="38">
        <v>111297504</v>
      </c>
      <c r="B248" s="39" t="s">
        <v>238</v>
      </c>
      <c r="C248" s="39" t="s">
        <v>236</v>
      </c>
      <c r="D248" s="40">
        <v>65216</v>
      </c>
      <c r="E248" s="41">
        <v>2105</v>
      </c>
      <c r="F248" s="42">
        <v>5132020.3499999996</v>
      </c>
      <c r="G248" s="2">
        <v>37.380000000000003</v>
      </c>
      <c r="H248" s="3">
        <v>0.76</v>
      </c>
      <c r="I248" s="43">
        <v>13574829.859999999</v>
      </c>
      <c r="J248" s="20">
        <v>719.947</v>
      </c>
      <c r="K248" s="21">
        <v>234.33799999999999</v>
      </c>
      <c r="L248" s="42">
        <v>14225.13</v>
      </c>
      <c r="M248" s="44">
        <v>1.0762</v>
      </c>
      <c r="N248" s="45">
        <v>0.76</v>
      </c>
      <c r="O248" s="46">
        <v>1.0500000000000001E-2</v>
      </c>
      <c r="P248" s="47">
        <v>6869337</v>
      </c>
      <c r="Q248" s="42">
        <v>7198.41</v>
      </c>
      <c r="R248" s="45">
        <v>0.13</v>
      </c>
      <c r="S248" s="45">
        <v>0.89</v>
      </c>
      <c r="T248" s="48">
        <v>289465.15999999997</v>
      </c>
      <c r="U248" s="49">
        <v>371917267</v>
      </c>
      <c r="V248" s="50">
        <v>118749662</v>
      </c>
      <c r="W248" s="51">
        <v>13574829.859999999</v>
      </c>
      <c r="X248" s="51">
        <v>4767612.8499999996</v>
      </c>
      <c r="Y248" s="51">
        <v>0</v>
      </c>
      <c r="Z248" s="51">
        <v>74942.34</v>
      </c>
      <c r="AA248" s="52">
        <v>0</v>
      </c>
    </row>
    <row r="249" spans="1:27" x14ac:dyDescent="0.2">
      <c r="A249" s="38">
        <v>101301303</v>
      </c>
      <c r="B249" s="39" t="s">
        <v>10</v>
      </c>
      <c r="C249" s="39" t="s">
        <v>11</v>
      </c>
      <c r="D249" s="40">
        <v>55530</v>
      </c>
      <c r="E249" s="41">
        <v>2910</v>
      </c>
      <c r="F249" s="42">
        <v>5561421.0300000003</v>
      </c>
      <c r="G249" s="2">
        <v>34.42</v>
      </c>
      <c r="H249" s="3">
        <v>0.7</v>
      </c>
      <c r="I249" s="43">
        <v>18373697.699999999</v>
      </c>
      <c r="J249" s="20">
        <v>1020.27</v>
      </c>
      <c r="K249" s="21">
        <v>174.88300000000001</v>
      </c>
      <c r="L249" s="42">
        <v>15373.51</v>
      </c>
      <c r="M249" s="44">
        <v>0.99580000000000002</v>
      </c>
      <c r="N249" s="45">
        <v>0.7</v>
      </c>
      <c r="O249" s="46">
        <v>1.38E-2</v>
      </c>
      <c r="P249" s="47">
        <v>5647470</v>
      </c>
      <c r="Q249" s="42">
        <v>4725.3100000000004</v>
      </c>
      <c r="R249" s="45">
        <v>0.43</v>
      </c>
      <c r="S249" s="45">
        <v>1.1299999999999999</v>
      </c>
      <c r="T249" s="48">
        <v>430497.34</v>
      </c>
      <c r="U249" s="49">
        <v>270876901</v>
      </c>
      <c r="V249" s="50">
        <v>132513798</v>
      </c>
      <c r="W249" s="51">
        <v>18374697.699999999</v>
      </c>
      <c r="X249" s="51">
        <v>5083895.6900000004</v>
      </c>
      <c r="Y249" s="51">
        <v>0</v>
      </c>
      <c r="Z249" s="51">
        <v>47028</v>
      </c>
      <c r="AA249" s="52">
        <v>1000</v>
      </c>
    </row>
    <row r="250" spans="1:27" x14ac:dyDescent="0.2">
      <c r="A250" s="38">
        <v>101301403</v>
      </c>
      <c r="B250" s="39" t="s">
        <v>12</v>
      </c>
      <c r="C250" s="39" t="s">
        <v>11</v>
      </c>
      <c r="D250" s="40">
        <v>54560</v>
      </c>
      <c r="E250" s="41">
        <v>5175</v>
      </c>
      <c r="F250" s="42">
        <v>17088372.219999999</v>
      </c>
      <c r="G250" s="2">
        <v>60.52</v>
      </c>
      <c r="H250" s="3">
        <v>1.24</v>
      </c>
      <c r="I250" s="43">
        <v>29961791.010000002</v>
      </c>
      <c r="J250" s="20">
        <v>1600.7719999999999</v>
      </c>
      <c r="K250" s="21">
        <v>305.86099999999999</v>
      </c>
      <c r="L250" s="42">
        <v>15714.5</v>
      </c>
      <c r="M250" s="44">
        <v>0.97419999999999995</v>
      </c>
      <c r="N250" s="45">
        <v>1.21</v>
      </c>
      <c r="O250" s="46">
        <v>1.4999999999999999E-2</v>
      </c>
      <c r="P250" s="47">
        <v>15951470</v>
      </c>
      <c r="Q250" s="42">
        <v>8366.2999999999993</v>
      </c>
      <c r="R250" s="45">
        <v>0</v>
      </c>
      <c r="S250" s="45">
        <v>1.21</v>
      </c>
      <c r="T250" s="48">
        <v>921382.82</v>
      </c>
      <c r="U250" s="49">
        <v>837225340</v>
      </c>
      <c r="V250" s="50">
        <v>302165402</v>
      </c>
      <c r="W250" s="51">
        <v>29975212.609999999</v>
      </c>
      <c r="X250" s="51">
        <v>16060110.720000001</v>
      </c>
      <c r="Y250" s="51">
        <v>0</v>
      </c>
      <c r="Z250" s="51">
        <v>106878.68</v>
      </c>
      <c r="AA250" s="52">
        <v>13421.6</v>
      </c>
    </row>
    <row r="251" spans="1:27" x14ac:dyDescent="0.2">
      <c r="A251" s="38">
        <v>101303503</v>
      </c>
      <c r="B251" s="39" t="s">
        <v>13</v>
      </c>
      <c r="C251" s="39" t="s">
        <v>11</v>
      </c>
      <c r="D251" s="40">
        <v>60296</v>
      </c>
      <c r="E251" s="41">
        <v>2225</v>
      </c>
      <c r="F251" s="42">
        <v>5669580.3899999997</v>
      </c>
      <c r="G251" s="2">
        <v>42.26</v>
      </c>
      <c r="H251" s="3">
        <v>0.86</v>
      </c>
      <c r="I251" s="43">
        <v>14794288.130000001</v>
      </c>
      <c r="J251" s="20">
        <v>780.83100000000002</v>
      </c>
      <c r="K251" s="21">
        <v>89.988</v>
      </c>
      <c r="L251" s="42">
        <v>16988.939999999999</v>
      </c>
      <c r="M251" s="44">
        <v>0.90110000000000001</v>
      </c>
      <c r="N251" s="45">
        <v>0.77</v>
      </c>
      <c r="O251" s="46">
        <v>1.61E-2</v>
      </c>
      <c r="P251" s="47">
        <v>4935040</v>
      </c>
      <c r="Q251" s="42">
        <v>5667.12</v>
      </c>
      <c r="R251" s="45">
        <v>0.31</v>
      </c>
      <c r="S251" s="45">
        <v>1.08</v>
      </c>
      <c r="T251" s="48">
        <v>435022.64</v>
      </c>
      <c r="U251" s="49">
        <v>241007439</v>
      </c>
      <c r="V251" s="50">
        <v>111495398</v>
      </c>
      <c r="W251" s="51">
        <v>14794288.130000001</v>
      </c>
      <c r="X251" s="51">
        <v>4966259.75</v>
      </c>
      <c r="Y251" s="51">
        <v>0</v>
      </c>
      <c r="Z251" s="51">
        <v>268298</v>
      </c>
      <c r="AA251" s="52">
        <v>0</v>
      </c>
    </row>
    <row r="252" spans="1:27" x14ac:dyDescent="0.2">
      <c r="A252" s="38">
        <v>101306503</v>
      </c>
      <c r="B252" s="39" t="s">
        <v>14</v>
      </c>
      <c r="C252" s="39" t="s">
        <v>11</v>
      </c>
      <c r="D252" s="40">
        <v>62969</v>
      </c>
      <c r="E252" s="41">
        <v>1726</v>
      </c>
      <c r="F252" s="42">
        <v>3356543.57</v>
      </c>
      <c r="G252" s="2">
        <v>30.88</v>
      </c>
      <c r="H252" s="3">
        <v>0.63</v>
      </c>
      <c r="I252" s="43">
        <v>12000732.75</v>
      </c>
      <c r="J252" s="20">
        <v>606.625</v>
      </c>
      <c r="K252" s="21">
        <v>219.39400000000001</v>
      </c>
      <c r="L252" s="42">
        <v>14528.4</v>
      </c>
      <c r="M252" s="44">
        <v>1.0537000000000001</v>
      </c>
      <c r="N252" s="45">
        <v>0.63</v>
      </c>
      <c r="O252" s="46">
        <v>1.1599999999999999E-2</v>
      </c>
      <c r="P252" s="47">
        <v>4041594</v>
      </c>
      <c r="Q252" s="42">
        <v>4892.8599999999997</v>
      </c>
      <c r="R252" s="45">
        <v>0.41</v>
      </c>
      <c r="S252" s="45">
        <v>1.04</v>
      </c>
      <c r="T252" s="48">
        <v>374279.07</v>
      </c>
      <c r="U252" s="49">
        <v>183912434</v>
      </c>
      <c r="V252" s="50">
        <v>104772852</v>
      </c>
      <c r="W252" s="51">
        <v>12000732.75</v>
      </c>
      <c r="X252" s="51">
        <v>2982264.5</v>
      </c>
      <c r="Y252" s="51">
        <v>0</v>
      </c>
      <c r="Z252" s="51">
        <v>0</v>
      </c>
      <c r="AA252" s="52">
        <v>0</v>
      </c>
    </row>
    <row r="253" spans="1:27" x14ac:dyDescent="0.2">
      <c r="A253" s="38">
        <v>101308503</v>
      </c>
      <c r="B253" s="39" t="s">
        <v>15</v>
      </c>
      <c r="C253" s="39" t="s">
        <v>11</v>
      </c>
      <c r="D253" s="40">
        <v>61205</v>
      </c>
      <c r="E253" s="41">
        <v>1921</v>
      </c>
      <c r="F253" s="42">
        <v>10046221.279999999</v>
      </c>
      <c r="G253" s="2">
        <v>85.45</v>
      </c>
      <c r="H253" s="3">
        <v>1.75</v>
      </c>
      <c r="I253" s="43">
        <v>15321803.25</v>
      </c>
      <c r="J253" s="20">
        <v>670.06600000000003</v>
      </c>
      <c r="K253" s="21">
        <v>174.97</v>
      </c>
      <c r="L253" s="42">
        <v>18131.54</v>
      </c>
      <c r="M253" s="44">
        <v>0.84430000000000005</v>
      </c>
      <c r="N253" s="45">
        <v>1.48</v>
      </c>
      <c r="O253" s="46">
        <v>1.0500000000000001E-2</v>
      </c>
      <c r="P253" s="47">
        <v>13353919</v>
      </c>
      <c r="Q253" s="42">
        <v>15802.78</v>
      </c>
      <c r="R253" s="45">
        <v>0</v>
      </c>
      <c r="S253" s="45">
        <v>1.48</v>
      </c>
      <c r="T253" s="48">
        <v>112750.62</v>
      </c>
      <c r="U253" s="49">
        <v>817308659</v>
      </c>
      <c r="V253" s="50">
        <v>136542730</v>
      </c>
      <c r="W253" s="51">
        <v>15321803.25</v>
      </c>
      <c r="X253" s="51">
        <v>9795294.6899999995</v>
      </c>
      <c r="Y253" s="51">
        <v>0</v>
      </c>
      <c r="Z253" s="51">
        <v>138175.97</v>
      </c>
      <c r="AA253" s="52">
        <v>0</v>
      </c>
    </row>
    <row r="254" spans="1:27" x14ac:dyDescent="0.2">
      <c r="A254" s="38">
        <v>111312503</v>
      </c>
      <c r="B254" s="39" t="s">
        <v>239</v>
      </c>
      <c r="C254" s="39" t="s">
        <v>240</v>
      </c>
      <c r="D254" s="40">
        <v>59102</v>
      </c>
      <c r="E254" s="41">
        <v>6202</v>
      </c>
      <c r="F254" s="42">
        <v>14584628.669999998</v>
      </c>
      <c r="G254" s="2">
        <v>39.79</v>
      </c>
      <c r="H254" s="3">
        <v>0.81</v>
      </c>
      <c r="I254" s="43">
        <v>31432582.879999999</v>
      </c>
      <c r="J254" s="20">
        <v>1863.729</v>
      </c>
      <c r="K254" s="21">
        <v>399.875</v>
      </c>
      <c r="L254" s="42">
        <v>13886.08</v>
      </c>
      <c r="M254" s="44">
        <v>1.1025</v>
      </c>
      <c r="N254" s="45">
        <v>0.81</v>
      </c>
      <c r="O254" s="46">
        <v>1.0500000000000001E-2</v>
      </c>
      <c r="P254" s="47">
        <v>19495553</v>
      </c>
      <c r="Q254" s="42">
        <v>8612.6200000000008</v>
      </c>
      <c r="R254" s="45">
        <v>0</v>
      </c>
      <c r="S254" s="45">
        <v>0.81</v>
      </c>
      <c r="T254" s="48">
        <v>672281.27</v>
      </c>
      <c r="U254" s="49">
        <v>1068886288</v>
      </c>
      <c r="V254" s="50">
        <v>323653246</v>
      </c>
      <c r="W254" s="51">
        <v>31439622.879999999</v>
      </c>
      <c r="X254" s="51">
        <v>13909791.539999999</v>
      </c>
      <c r="Y254" s="51">
        <v>0</v>
      </c>
      <c r="Z254" s="51">
        <v>2555.86</v>
      </c>
      <c r="AA254" s="52">
        <v>7040</v>
      </c>
    </row>
    <row r="255" spans="1:27" x14ac:dyDescent="0.2">
      <c r="A255" s="38">
        <v>111312804</v>
      </c>
      <c r="B255" s="39" t="s">
        <v>241</v>
      </c>
      <c r="C255" s="39" t="s">
        <v>240</v>
      </c>
      <c r="D255" s="40">
        <v>60410</v>
      </c>
      <c r="E255" s="41">
        <v>1970</v>
      </c>
      <c r="F255" s="42">
        <v>4442413.7799999993</v>
      </c>
      <c r="G255" s="2">
        <v>37.33</v>
      </c>
      <c r="H255" s="3">
        <v>0.76</v>
      </c>
      <c r="I255" s="43">
        <v>12258192.73</v>
      </c>
      <c r="J255" s="20">
        <v>730.18299999999999</v>
      </c>
      <c r="K255" s="21">
        <v>280.60599999999999</v>
      </c>
      <c r="L255" s="42">
        <v>12127.35</v>
      </c>
      <c r="M255" s="44">
        <v>1.2624</v>
      </c>
      <c r="N255" s="45">
        <v>0.76</v>
      </c>
      <c r="O255" s="46">
        <v>1.0999999999999999E-2</v>
      </c>
      <c r="P255" s="47">
        <v>5656673</v>
      </c>
      <c r="Q255" s="42">
        <v>5596.29</v>
      </c>
      <c r="R255" s="45">
        <v>0.32</v>
      </c>
      <c r="S255" s="45">
        <v>1.08</v>
      </c>
      <c r="T255" s="48">
        <v>210663.58</v>
      </c>
      <c r="U255" s="49">
        <v>300251769</v>
      </c>
      <c r="V255" s="50">
        <v>103796290</v>
      </c>
      <c r="W255" s="51">
        <v>12258297.1</v>
      </c>
      <c r="X255" s="51">
        <v>4230931.0599999996</v>
      </c>
      <c r="Y255" s="51">
        <v>0</v>
      </c>
      <c r="Z255" s="51">
        <v>819.14</v>
      </c>
      <c r="AA255" s="52">
        <v>104.37</v>
      </c>
    </row>
    <row r="256" spans="1:27" x14ac:dyDescent="0.2">
      <c r="A256" s="38">
        <v>111316003</v>
      </c>
      <c r="B256" s="39" t="s">
        <v>242</v>
      </c>
      <c r="C256" s="39" t="s">
        <v>240</v>
      </c>
      <c r="D256" s="40">
        <v>47121</v>
      </c>
      <c r="E256" s="41">
        <v>3566</v>
      </c>
      <c r="F256" s="42">
        <v>5542402.4000000004</v>
      </c>
      <c r="G256" s="2">
        <v>32.979999999999997</v>
      </c>
      <c r="H256" s="3">
        <v>0.67</v>
      </c>
      <c r="I256" s="43">
        <v>21573821.059999999</v>
      </c>
      <c r="J256" s="20">
        <v>1321.9860000000001</v>
      </c>
      <c r="K256" s="21">
        <v>376.74900000000002</v>
      </c>
      <c r="L256" s="42">
        <v>12699.93</v>
      </c>
      <c r="M256" s="44">
        <v>1.2055</v>
      </c>
      <c r="N256" s="45">
        <v>0.67</v>
      </c>
      <c r="O256" s="46">
        <v>9.1999999999999998E-3</v>
      </c>
      <c r="P256" s="47">
        <v>8425812</v>
      </c>
      <c r="Q256" s="42">
        <v>4960.05</v>
      </c>
      <c r="R256" s="45">
        <v>0.4</v>
      </c>
      <c r="S256" s="45">
        <v>1.07</v>
      </c>
      <c r="T256" s="48">
        <v>237948.23</v>
      </c>
      <c r="U256" s="49">
        <v>449922208</v>
      </c>
      <c r="V256" s="50">
        <v>151921497</v>
      </c>
      <c r="W256" s="51">
        <v>21675757.670000002</v>
      </c>
      <c r="X256" s="51">
        <v>5201931.18</v>
      </c>
      <c r="Y256" s="51">
        <v>0</v>
      </c>
      <c r="Z256" s="51">
        <v>102522.99</v>
      </c>
      <c r="AA256" s="52">
        <v>101936.61</v>
      </c>
    </row>
    <row r="257" spans="1:27" x14ac:dyDescent="0.2">
      <c r="A257" s="38">
        <v>111317503</v>
      </c>
      <c r="B257" s="39" t="s">
        <v>243</v>
      </c>
      <c r="C257" s="39" t="s">
        <v>240</v>
      </c>
      <c r="D257" s="40">
        <v>58996</v>
      </c>
      <c r="E257" s="41">
        <v>2973</v>
      </c>
      <c r="F257" s="42">
        <v>5451785.3700000001</v>
      </c>
      <c r="G257" s="2">
        <v>31.08</v>
      </c>
      <c r="H257" s="3">
        <v>0.64</v>
      </c>
      <c r="I257" s="43">
        <v>17271300.789999999</v>
      </c>
      <c r="J257" s="20">
        <v>1122.364</v>
      </c>
      <c r="K257" s="21">
        <v>303.38499999999999</v>
      </c>
      <c r="L257" s="42">
        <v>12113.84</v>
      </c>
      <c r="M257" s="44">
        <v>1.2638</v>
      </c>
      <c r="N257" s="45">
        <v>0.64</v>
      </c>
      <c r="O257" s="46">
        <v>7.9000000000000008E-3</v>
      </c>
      <c r="P257" s="47">
        <v>9637579</v>
      </c>
      <c r="Q257" s="42">
        <v>6759.66</v>
      </c>
      <c r="R257" s="45">
        <v>0.18</v>
      </c>
      <c r="S257" s="45">
        <v>0.82</v>
      </c>
      <c r="T257" s="48">
        <v>286089.95</v>
      </c>
      <c r="U257" s="49">
        <v>535280810</v>
      </c>
      <c r="V257" s="50">
        <v>153117699</v>
      </c>
      <c r="W257" s="51">
        <v>17357849.800000001</v>
      </c>
      <c r="X257" s="51">
        <v>5150885.84</v>
      </c>
      <c r="Y257" s="51">
        <v>0</v>
      </c>
      <c r="Z257" s="51">
        <v>14809.58</v>
      </c>
      <c r="AA257" s="52">
        <v>86549.01</v>
      </c>
    </row>
    <row r="258" spans="1:27" x14ac:dyDescent="0.2">
      <c r="A258" s="38">
        <v>128323303</v>
      </c>
      <c r="B258" s="39" t="s">
        <v>549</v>
      </c>
      <c r="C258" s="39" t="s">
        <v>548</v>
      </c>
      <c r="D258" s="40">
        <v>49947</v>
      </c>
      <c r="E258" s="41">
        <v>2596</v>
      </c>
      <c r="F258" s="42">
        <v>7082108.5199999996</v>
      </c>
      <c r="G258" s="2">
        <v>54.62</v>
      </c>
      <c r="H258" s="3">
        <v>1.1200000000000001</v>
      </c>
      <c r="I258" s="43">
        <v>16801284.579999998</v>
      </c>
      <c r="J258" s="20">
        <v>827.34500000000003</v>
      </c>
      <c r="K258" s="21">
        <v>244.113</v>
      </c>
      <c r="L258" s="42">
        <v>15680.77</v>
      </c>
      <c r="M258" s="44">
        <v>0.97629999999999995</v>
      </c>
      <c r="N258" s="45">
        <v>1.0900000000000001</v>
      </c>
      <c r="O258" s="46">
        <v>1.7600000000000001E-2</v>
      </c>
      <c r="P258" s="47">
        <v>5624993</v>
      </c>
      <c r="Q258" s="42">
        <v>5249.85</v>
      </c>
      <c r="R258" s="45">
        <v>0.36</v>
      </c>
      <c r="S258" s="45">
        <v>1.45</v>
      </c>
      <c r="T258" s="48">
        <v>393155.01</v>
      </c>
      <c r="U258" s="49">
        <v>281534961</v>
      </c>
      <c r="V258" s="50">
        <v>120250248</v>
      </c>
      <c r="W258" s="51">
        <v>16816001.84</v>
      </c>
      <c r="X258" s="51">
        <v>6654431.7699999996</v>
      </c>
      <c r="Y258" s="51">
        <v>0</v>
      </c>
      <c r="Z258" s="51">
        <v>34521.74</v>
      </c>
      <c r="AA258" s="52">
        <v>14717.26</v>
      </c>
    </row>
    <row r="259" spans="1:27" x14ac:dyDescent="0.2">
      <c r="A259" s="38">
        <v>128323703</v>
      </c>
      <c r="B259" s="39" t="s">
        <v>550</v>
      </c>
      <c r="C259" s="39" t="s">
        <v>548</v>
      </c>
      <c r="D259" s="40">
        <v>51610</v>
      </c>
      <c r="E259" s="41">
        <v>12015</v>
      </c>
      <c r="F259" s="42">
        <v>34719424.219999999</v>
      </c>
      <c r="G259" s="2">
        <v>55.99</v>
      </c>
      <c r="H259" s="3">
        <v>1.1499999999999999</v>
      </c>
      <c r="I259" s="43">
        <v>52670466.369999997</v>
      </c>
      <c r="J259" s="20">
        <v>2826.2190000000001</v>
      </c>
      <c r="K259" s="21">
        <v>320.69299999999998</v>
      </c>
      <c r="L259" s="42">
        <v>16737.189999999999</v>
      </c>
      <c r="M259" s="44">
        <v>0.91469999999999996</v>
      </c>
      <c r="N259" s="45">
        <v>1.05</v>
      </c>
      <c r="O259" s="46">
        <v>1.5699999999999999E-2</v>
      </c>
      <c r="P259" s="47">
        <v>30905335</v>
      </c>
      <c r="Q259" s="42">
        <v>9820.85</v>
      </c>
      <c r="R259" s="45">
        <v>0</v>
      </c>
      <c r="S259" s="45">
        <v>1.05</v>
      </c>
      <c r="T259" s="48">
        <v>1031872.76</v>
      </c>
      <c r="U259" s="49">
        <v>1625064356</v>
      </c>
      <c r="V259" s="50">
        <v>582459547</v>
      </c>
      <c r="W259" s="51">
        <v>52883093.859999999</v>
      </c>
      <c r="X259" s="51">
        <v>33644965.240000002</v>
      </c>
      <c r="Y259" s="51">
        <v>0</v>
      </c>
      <c r="Z259" s="51">
        <v>42586.22</v>
      </c>
      <c r="AA259" s="52">
        <v>212627.49</v>
      </c>
    </row>
    <row r="260" spans="1:27" x14ac:dyDescent="0.2">
      <c r="A260" s="38">
        <v>128325203</v>
      </c>
      <c r="B260" s="39" t="s">
        <v>551</v>
      </c>
      <c r="C260" s="39" t="s">
        <v>548</v>
      </c>
      <c r="D260" s="40">
        <v>52035</v>
      </c>
      <c r="E260" s="41">
        <v>3655</v>
      </c>
      <c r="F260" s="42">
        <v>8390101.709999999</v>
      </c>
      <c r="G260" s="2">
        <v>44.11</v>
      </c>
      <c r="H260" s="3">
        <v>0.9</v>
      </c>
      <c r="I260" s="43">
        <v>25772870.510000002</v>
      </c>
      <c r="J260" s="20">
        <v>1223.405</v>
      </c>
      <c r="K260" s="21">
        <v>347.072</v>
      </c>
      <c r="L260" s="42">
        <v>16410.86</v>
      </c>
      <c r="M260" s="44">
        <v>0.93289999999999995</v>
      </c>
      <c r="N260" s="45">
        <v>0.84</v>
      </c>
      <c r="O260" s="46">
        <v>1.2699999999999999E-2</v>
      </c>
      <c r="P260" s="47">
        <v>9212743</v>
      </c>
      <c r="Q260" s="42">
        <v>5866.21</v>
      </c>
      <c r="R260" s="45">
        <v>0.28999999999999998</v>
      </c>
      <c r="S260" s="45">
        <v>1.1299999999999999</v>
      </c>
      <c r="T260" s="48">
        <v>599000.48</v>
      </c>
      <c r="U260" s="49">
        <v>469316790</v>
      </c>
      <c r="V260" s="50">
        <v>188736313</v>
      </c>
      <c r="W260" s="51">
        <v>25786594.199999999</v>
      </c>
      <c r="X260" s="51">
        <v>7785633.6299999999</v>
      </c>
      <c r="Y260" s="51">
        <v>0</v>
      </c>
      <c r="Z260" s="51">
        <v>5467.6</v>
      </c>
      <c r="AA260" s="52">
        <v>13723.69</v>
      </c>
    </row>
    <row r="261" spans="1:27" x14ac:dyDescent="0.2">
      <c r="A261" s="38">
        <v>128326303</v>
      </c>
      <c r="B261" s="39" t="s">
        <v>552</v>
      </c>
      <c r="C261" s="39" t="s">
        <v>548</v>
      </c>
      <c r="D261" s="40">
        <v>55545</v>
      </c>
      <c r="E261" s="41">
        <v>2206</v>
      </c>
      <c r="F261" s="42">
        <v>5411640.2200000007</v>
      </c>
      <c r="G261" s="2">
        <v>44.17</v>
      </c>
      <c r="H261" s="3">
        <v>0.9</v>
      </c>
      <c r="I261" s="43">
        <v>17785148.620000001</v>
      </c>
      <c r="J261" s="20">
        <v>763.67700000000002</v>
      </c>
      <c r="K261" s="21">
        <v>183.52600000000001</v>
      </c>
      <c r="L261" s="42">
        <v>18776.490000000002</v>
      </c>
      <c r="M261" s="44">
        <v>0.81530000000000002</v>
      </c>
      <c r="N261" s="45">
        <v>0.73</v>
      </c>
      <c r="O261" s="46">
        <v>1.6E-2</v>
      </c>
      <c r="P261" s="47">
        <v>4740198</v>
      </c>
      <c r="Q261" s="42">
        <v>5004.42</v>
      </c>
      <c r="R261" s="45">
        <v>0.39</v>
      </c>
      <c r="S261" s="45">
        <v>1.1200000000000001</v>
      </c>
      <c r="T261" s="48">
        <v>274295.36</v>
      </c>
      <c r="U261" s="49">
        <v>231149635</v>
      </c>
      <c r="V261" s="50">
        <v>107435955</v>
      </c>
      <c r="W261" s="51">
        <v>17818124.25</v>
      </c>
      <c r="X261" s="51">
        <v>5094350.33</v>
      </c>
      <c r="Y261" s="51">
        <v>0</v>
      </c>
      <c r="Z261" s="51">
        <v>42994.53</v>
      </c>
      <c r="AA261" s="52">
        <v>32975.629999999997</v>
      </c>
    </row>
    <row r="262" spans="1:27" x14ac:dyDescent="0.2">
      <c r="A262" s="38">
        <v>128327303</v>
      </c>
      <c r="B262" s="39" t="s">
        <v>553</v>
      </c>
      <c r="C262" s="39" t="s">
        <v>548</v>
      </c>
      <c r="D262" s="40">
        <v>49922</v>
      </c>
      <c r="E262" s="41">
        <v>2508</v>
      </c>
      <c r="F262" s="42">
        <v>3707003.0199999996</v>
      </c>
      <c r="G262" s="2">
        <v>29.61</v>
      </c>
      <c r="H262" s="3">
        <v>0.61</v>
      </c>
      <c r="I262" s="43">
        <v>18582179.98</v>
      </c>
      <c r="J262" s="20">
        <v>839.98400000000004</v>
      </c>
      <c r="K262" s="21">
        <v>197.47</v>
      </c>
      <c r="L262" s="42">
        <v>17911.330000000002</v>
      </c>
      <c r="M262" s="44">
        <v>0.85470000000000002</v>
      </c>
      <c r="N262" s="45">
        <v>0.52</v>
      </c>
      <c r="O262" s="46">
        <v>0.01</v>
      </c>
      <c r="P262" s="47">
        <v>5204315</v>
      </c>
      <c r="Q262" s="42">
        <v>5016.43</v>
      </c>
      <c r="R262" s="45">
        <v>0.39</v>
      </c>
      <c r="S262" s="45">
        <v>0.91</v>
      </c>
      <c r="T262" s="48">
        <v>282798.15000000002</v>
      </c>
      <c r="U262" s="49">
        <v>264111134</v>
      </c>
      <c r="V262" s="50">
        <v>107625672</v>
      </c>
      <c r="W262" s="51">
        <v>18582179.98</v>
      </c>
      <c r="X262" s="51">
        <v>3414438.59</v>
      </c>
      <c r="Y262" s="51">
        <v>0</v>
      </c>
      <c r="Z262" s="51">
        <v>9766.2800000000007</v>
      </c>
      <c r="AA262" s="52">
        <v>0</v>
      </c>
    </row>
    <row r="263" spans="1:27" x14ac:dyDescent="0.2">
      <c r="A263" s="38">
        <v>128321103</v>
      </c>
      <c r="B263" s="39" t="s">
        <v>625</v>
      </c>
      <c r="C263" s="39" t="s">
        <v>548</v>
      </c>
      <c r="D263" s="40">
        <v>55122</v>
      </c>
      <c r="E263" s="41">
        <v>5484</v>
      </c>
      <c r="F263" s="42">
        <v>14740011.67</v>
      </c>
      <c r="G263" s="2">
        <v>48.76</v>
      </c>
      <c r="H263" s="3">
        <v>1</v>
      </c>
      <c r="I263" s="43">
        <v>33319397</v>
      </c>
      <c r="J263" s="20">
        <v>1416.681</v>
      </c>
      <c r="K263" s="21">
        <v>312.19499999999999</v>
      </c>
      <c r="L263" s="42">
        <v>19272.29</v>
      </c>
      <c r="M263" s="44">
        <v>0.7944</v>
      </c>
      <c r="N263" s="45">
        <v>0.79</v>
      </c>
      <c r="O263" s="46">
        <v>1.6799999999999999E-2</v>
      </c>
      <c r="P263" s="47">
        <v>12308024</v>
      </c>
      <c r="Q263" s="42">
        <v>7119.09</v>
      </c>
      <c r="R263" s="45">
        <v>0.14000000000000001</v>
      </c>
      <c r="S263" s="45">
        <v>0.93</v>
      </c>
      <c r="T263" s="48">
        <v>1133897.67</v>
      </c>
      <c r="U263" s="49">
        <v>610423597</v>
      </c>
      <c r="V263" s="50">
        <v>268720994</v>
      </c>
      <c r="W263" s="51">
        <v>33319397</v>
      </c>
      <c r="X263" s="51">
        <v>13523022</v>
      </c>
      <c r="Y263" s="51">
        <v>0</v>
      </c>
      <c r="Z263" s="51">
        <v>83092</v>
      </c>
      <c r="AA263" s="52">
        <v>0</v>
      </c>
    </row>
    <row r="264" spans="1:27" x14ac:dyDescent="0.2">
      <c r="A264" s="38">
        <v>128328003</v>
      </c>
      <c r="B264" s="39" t="s">
        <v>554</v>
      </c>
      <c r="C264" s="39" t="s">
        <v>548</v>
      </c>
      <c r="D264" s="40">
        <v>56615</v>
      </c>
      <c r="E264" s="41">
        <v>2914</v>
      </c>
      <c r="F264" s="42">
        <v>6371022.2199999997</v>
      </c>
      <c r="G264" s="2">
        <v>38.619999999999997</v>
      </c>
      <c r="H264" s="3">
        <v>0.79</v>
      </c>
      <c r="I264" s="43">
        <v>20678948.879999999</v>
      </c>
      <c r="J264" s="20">
        <v>953.39499999999998</v>
      </c>
      <c r="K264" s="21">
        <v>211.95400000000001</v>
      </c>
      <c r="L264" s="42">
        <v>17744.849999999999</v>
      </c>
      <c r="M264" s="44">
        <v>0.86270000000000002</v>
      </c>
      <c r="N264" s="45">
        <v>0.68</v>
      </c>
      <c r="O264" s="46">
        <v>1.2999999999999999E-2</v>
      </c>
      <c r="P264" s="47">
        <v>6855008</v>
      </c>
      <c r="Q264" s="42">
        <v>5882.36</v>
      </c>
      <c r="R264" s="45">
        <v>0.28999999999999998</v>
      </c>
      <c r="S264" s="45">
        <v>0.97</v>
      </c>
      <c r="T264" s="48">
        <v>445880.97</v>
      </c>
      <c r="U264" s="49">
        <v>349482885</v>
      </c>
      <c r="V264" s="50">
        <v>140160526</v>
      </c>
      <c r="W264" s="51">
        <v>20678948.879999999</v>
      </c>
      <c r="X264" s="51">
        <v>5915265.0899999999</v>
      </c>
      <c r="Y264" s="51">
        <v>0</v>
      </c>
      <c r="Z264" s="51">
        <v>9876.16</v>
      </c>
      <c r="AA264" s="52">
        <v>0</v>
      </c>
    </row>
    <row r="265" spans="1:27" x14ac:dyDescent="0.2">
      <c r="A265" s="38">
        <v>106330703</v>
      </c>
      <c r="B265" s="39" t="s">
        <v>136</v>
      </c>
      <c r="C265" s="39" t="s">
        <v>137</v>
      </c>
      <c r="D265" s="40">
        <v>55130</v>
      </c>
      <c r="E265" s="41">
        <v>2930</v>
      </c>
      <c r="F265" s="42">
        <v>4685387.93</v>
      </c>
      <c r="G265" s="2">
        <v>29.01</v>
      </c>
      <c r="H265" s="3">
        <v>0.59</v>
      </c>
      <c r="I265" s="43">
        <v>16367702.25</v>
      </c>
      <c r="J265" s="20">
        <v>962.649</v>
      </c>
      <c r="K265" s="21">
        <v>308.26299999999998</v>
      </c>
      <c r="L265" s="42">
        <v>12878.71</v>
      </c>
      <c r="M265" s="44">
        <v>1.1887000000000001</v>
      </c>
      <c r="N265" s="45">
        <v>0.59</v>
      </c>
      <c r="O265" s="46">
        <v>9.1000000000000004E-3</v>
      </c>
      <c r="P265" s="47">
        <v>7173866</v>
      </c>
      <c r="Q265" s="42">
        <v>5644.66</v>
      </c>
      <c r="R265" s="45">
        <v>0.32</v>
      </c>
      <c r="S265" s="45">
        <v>0.91</v>
      </c>
      <c r="T265" s="48">
        <v>351763.62</v>
      </c>
      <c r="U265" s="49">
        <v>352076705</v>
      </c>
      <c r="V265" s="50">
        <v>160342314</v>
      </c>
      <c r="W265" s="51">
        <v>16368817.880000001</v>
      </c>
      <c r="X265" s="51">
        <v>4309621.46</v>
      </c>
      <c r="Y265" s="51">
        <v>0</v>
      </c>
      <c r="Z265" s="51">
        <v>24002.85</v>
      </c>
      <c r="AA265" s="52">
        <v>1115.6300000000001</v>
      </c>
    </row>
    <row r="266" spans="1:27" x14ac:dyDescent="0.2">
      <c r="A266" s="38">
        <v>106330803</v>
      </c>
      <c r="B266" s="39" t="s">
        <v>138</v>
      </c>
      <c r="C266" s="39" t="s">
        <v>137</v>
      </c>
      <c r="D266" s="40">
        <v>57558</v>
      </c>
      <c r="E266" s="41">
        <v>4723</v>
      </c>
      <c r="F266" s="42">
        <v>10148290.149999999</v>
      </c>
      <c r="G266" s="2">
        <v>37.33</v>
      </c>
      <c r="H266" s="3">
        <v>0.76</v>
      </c>
      <c r="I266" s="43">
        <v>23486062.829999998</v>
      </c>
      <c r="J266" s="20">
        <v>1503.039</v>
      </c>
      <c r="K266" s="21">
        <v>400.625</v>
      </c>
      <c r="L266" s="42">
        <v>12337.29</v>
      </c>
      <c r="M266" s="44">
        <v>1.2408999999999999</v>
      </c>
      <c r="N266" s="45">
        <v>0.76</v>
      </c>
      <c r="O266" s="46">
        <v>1.12E-2</v>
      </c>
      <c r="P266" s="47">
        <v>12732173</v>
      </c>
      <c r="Q266" s="42">
        <v>6688.25</v>
      </c>
      <c r="R266" s="45">
        <v>0.19</v>
      </c>
      <c r="S266" s="45">
        <v>0.95</v>
      </c>
      <c r="T266" s="48">
        <v>713672.77</v>
      </c>
      <c r="U266" s="49">
        <v>672771628</v>
      </c>
      <c r="V266" s="50">
        <v>236669307</v>
      </c>
      <c r="W266" s="51">
        <v>23514543.890000001</v>
      </c>
      <c r="X266" s="51">
        <v>9418439.0399999991</v>
      </c>
      <c r="Y266" s="51">
        <v>0</v>
      </c>
      <c r="Z266" s="51">
        <v>16178.34</v>
      </c>
      <c r="AA266" s="52">
        <v>28481.06</v>
      </c>
    </row>
    <row r="267" spans="1:27" x14ac:dyDescent="0.2">
      <c r="A267" s="38">
        <v>106338003</v>
      </c>
      <c r="B267" s="39" t="s">
        <v>139</v>
      </c>
      <c r="C267" s="39" t="s">
        <v>137</v>
      </c>
      <c r="D267" s="40">
        <v>48300</v>
      </c>
      <c r="E267" s="41">
        <v>8116</v>
      </c>
      <c r="F267" s="42">
        <v>12744465.439999999</v>
      </c>
      <c r="G267" s="2">
        <v>32.51</v>
      </c>
      <c r="H267" s="3">
        <v>0.66</v>
      </c>
      <c r="I267" s="43">
        <v>39153639.960000001</v>
      </c>
      <c r="J267" s="20">
        <v>2126.5590000000002</v>
      </c>
      <c r="K267" s="21">
        <v>437.08</v>
      </c>
      <c r="L267" s="42">
        <v>15272.68</v>
      </c>
      <c r="M267" s="44">
        <v>1.0024</v>
      </c>
      <c r="N267" s="45">
        <v>0.66</v>
      </c>
      <c r="O267" s="46">
        <v>0.01</v>
      </c>
      <c r="P267" s="47">
        <v>17803379</v>
      </c>
      <c r="Q267" s="42">
        <v>6944.57</v>
      </c>
      <c r="R267" s="45">
        <v>0.16</v>
      </c>
      <c r="S267" s="45">
        <v>0.82</v>
      </c>
      <c r="T267" s="48">
        <v>1118611.08</v>
      </c>
      <c r="U267" s="49">
        <v>882527832</v>
      </c>
      <c r="V267" s="50">
        <v>389142081</v>
      </c>
      <c r="W267" s="51">
        <v>39160263.32</v>
      </c>
      <c r="X267" s="51">
        <v>11532314.27</v>
      </c>
      <c r="Y267" s="51">
        <v>0</v>
      </c>
      <c r="Z267" s="51">
        <v>93540.09</v>
      </c>
      <c r="AA267" s="52">
        <v>6623.36</v>
      </c>
    </row>
    <row r="268" spans="1:27" x14ac:dyDescent="0.2">
      <c r="A268" s="38">
        <v>111343603</v>
      </c>
      <c r="B268" s="39" t="s">
        <v>244</v>
      </c>
      <c r="C268" s="39" t="s">
        <v>245</v>
      </c>
      <c r="D268" s="40">
        <v>56288</v>
      </c>
      <c r="E268" s="41">
        <v>8554</v>
      </c>
      <c r="F268" s="42">
        <v>20013742.949999999</v>
      </c>
      <c r="G268" s="2">
        <v>41.57</v>
      </c>
      <c r="H268" s="3">
        <v>0.85</v>
      </c>
      <c r="I268" s="43">
        <v>41244182.119999997</v>
      </c>
      <c r="J268" s="20">
        <v>2530.279</v>
      </c>
      <c r="K268" s="21">
        <v>488.61</v>
      </c>
      <c r="L268" s="42">
        <v>13662.04</v>
      </c>
      <c r="M268" s="44">
        <v>1.1206</v>
      </c>
      <c r="N268" s="45">
        <v>0.85</v>
      </c>
      <c r="O268" s="46">
        <v>9.4999999999999998E-3</v>
      </c>
      <c r="P268" s="47">
        <v>29561696</v>
      </c>
      <c r="Q268" s="42">
        <v>9792.24</v>
      </c>
      <c r="R268" s="45">
        <v>0</v>
      </c>
      <c r="S268" s="45">
        <v>0.85</v>
      </c>
      <c r="T268" s="48">
        <v>520844.95</v>
      </c>
      <c r="U268" s="49">
        <v>1622681758</v>
      </c>
      <c r="V268" s="50">
        <v>488867988</v>
      </c>
      <c r="W268" s="51">
        <v>41249838.159999996</v>
      </c>
      <c r="X268" s="51">
        <v>19439395.41</v>
      </c>
      <c r="Y268" s="51">
        <v>0</v>
      </c>
      <c r="Z268" s="51">
        <v>53502.59</v>
      </c>
      <c r="AA268" s="52">
        <v>5656.04</v>
      </c>
    </row>
    <row r="269" spans="1:27" x14ac:dyDescent="0.2">
      <c r="A269" s="38">
        <v>119350303</v>
      </c>
      <c r="B269" s="39" t="s">
        <v>405</v>
      </c>
      <c r="C269" s="39" t="s">
        <v>406</v>
      </c>
      <c r="D269" s="40">
        <v>88129</v>
      </c>
      <c r="E269" s="41">
        <v>9184</v>
      </c>
      <c r="F269" s="42">
        <v>34538228.170000002</v>
      </c>
      <c r="G269" s="2">
        <v>42.67</v>
      </c>
      <c r="H269" s="3">
        <v>0.87</v>
      </c>
      <c r="I269" s="43">
        <v>51091473.810000002</v>
      </c>
      <c r="J269" s="20">
        <v>3467.29</v>
      </c>
      <c r="K269" s="21">
        <v>391.77800000000002</v>
      </c>
      <c r="L269" s="42">
        <v>13239.33</v>
      </c>
      <c r="M269" s="44">
        <v>1.1563000000000001</v>
      </c>
      <c r="N269" s="45">
        <v>0.87</v>
      </c>
      <c r="O269" s="46">
        <v>1.0999999999999999E-2</v>
      </c>
      <c r="P269" s="47">
        <v>43938161</v>
      </c>
      <c r="Q269" s="42">
        <v>11385.69</v>
      </c>
      <c r="R269" s="45">
        <v>0</v>
      </c>
      <c r="S269" s="45">
        <v>0.87</v>
      </c>
      <c r="T269" s="48">
        <v>817716.63</v>
      </c>
      <c r="U269" s="49">
        <v>2099115791</v>
      </c>
      <c r="V269" s="50">
        <v>1039324250</v>
      </c>
      <c r="W269" s="51">
        <v>51092713.119999997</v>
      </c>
      <c r="X269" s="51">
        <v>33668975.130000003</v>
      </c>
      <c r="Y269" s="51">
        <v>14400</v>
      </c>
      <c r="Z269" s="51">
        <v>37136.410000000003</v>
      </c>
      <c r="AA269" s="52">
        <v>1239.31</v>
      </c>
    </row>
    <row r="270" spans="1:27" x14ac:dyDescent="0.2">
      <c r="A270" s="38">
        <v>119351303</v>
      </c>
      <c r="B270" s="39" t="s">
        <v>407</v>
      </c>
      <c r="C270" s="39" t="s">
        <v>406</v>
      </c>
      <c r="D270" s="40">
        <v>48477</v>
      </c>
      <c r="E270" s="41">
        <v>4803</v>
      </c>
      <c r="F270" s="42">
        <v>8836084.1699999999</v>
      </c>
      <c r="G270" s="2">
        <v>37.950000000000003</v>
      </c>
      <c r="H270" s="3">
        <v>0.78</v>
      </c>
      <c r="I270" s="43">
        <v>26206897.609999999</v>
      </c>
      <c r="J270" s="20">
        <v>1644.7750000000001</v>
      </c>
      <c r="K270" s="21">
        <v>815.44100000000003</v>
      </c>
      <c r="L270" s="42">
        <v>10652.28</v>
      </c>
      <c r="M270" s="44">
        <v>1.4372</v>
      </c>
      <c r="N270" s="45">
        <v>0.78</v>
      </c>
      <c r="O270" s="46">
        <v>1.55E-2</v>
      </c>
      <c r="P270" s="47">
        <v>7972399</v>
      </c>
      <c r="Q270" s="42">
        <v>3240.53</v>
      </c>
      <c r="R270" s="45">
        <v>0.61</v>
      </c>
      <c r="S270" s="45">
        <v>1.39</v>
      </c>
      <c r="T270" s="48">
        <v>625679.75</v>
      </c>
      <c r="U270" s="49">
        <v>388384275</v>
      </c>
      <c r="V270" s="50">
        <v>181072793</v>
      </c>
      <c r="W270" s="51">
        <v>26214389.859999999</v>
      </c>
      <c r="X270" s="51">
        <v>7845057.4000000004</v>
      </c>
      <c r="Y270" s="51">
        <v>296605.09999999998</v>
      </c>
      <c r="Z270" s="51">
        <v>68741.919999999998</v>
      </c>
      <c r="AA270" s="52">
        <v>7492.25</v>
      </c>
    </row>
    <row r="271" spans="1:27" x14ac:dyDescent="0.2">
      <c r="A271" s="38">
        <v>119352203</v>
      </c>
      <c r="B271" s="39" t="s">
        <v>408</v>
      </c>
      <c r="C271" s="39" t="s">
        <v>406</v>
      </c>
      <c r="D271" s="40">
        <v>62656</v>
      </c>
      <c r="E271" s="41">
        <v>5854</v>
      </c>
      <c r="F271" s="42">
        <v>13707133.029999999</v>
      </c>
      <c r="G271" s="2">
        <v>37.369999999999997</v>
      </c>
      <c r="H271" s="3">
        <v>0.76</v>
      </c>
      <c r="I271" s="43">
        <v>25957365.620000001</v>
      </c>
      <c r="J271" s="20">
        <v>1517.85</v>
      </c>
      <c r="K271" s="21">
        <v>182.626</v>
      </c>
      <c r="L271" s="42">
        <v>15264.76</v>
      </c>
      <c r="M271" s="44">
        <v>1.0028999999999999</v>
      </c>
      <c r="N271" s="45">
        <v>0.76</v>
      </c>
      <c r="O271" s="46">
        <v>1.26E-2</v>
      </c>
      <c r="P271" s="47">
        <v>15235029</v>
      </c>
      <c r="Q271" s="42">
        <v>8959.27</v>
      </c>
      <c r="R271" s="45">
        <v>0</v>
      </c>
      <c r="S271" s="45">
        <v>0.76</v>
      </c>
      <c r="T271" s="48">
        <v>339499.62</v>
      </c>
      <c r="U271" s="49">
        <v>717322078</v>
      </c>
      <c r="V271" s="50">
        <v>370894253</v>
      </c>
      <c r="W271" s="51">
        <v>25957422.48</v>
      </c>
      <c r="X271" s="51">
        <v>13367633.41</v>
      </c>
      <c r="Y271" s="51">
        <v>0</v>
      </c>
      <c r="Z271" s="51">
        <v>0</v>
      </c>
      <c r="AA271" s="52">
        <v>56.86</v>
      </c>
    </row>
    <row r="272" spans="1:27" x14ac:dyDescent="0.2">
      <c r="A272" s="38">
        <v>119354603</v>
      </c>
      <c r="B272" s="39" t="s">
        <v>409</v>
      </c>
      <c r="C272" s="39" t="s">
        <v>406</v>
      </c>
      <c r="D272" s="40">
        <v>68432</v>
      </c>
      <c r="E272" s="41">
        <v>5245</v>
      </c>
      <c r="F272" s="42">
        <v>12740507.020000001</v>
      </c>
      <c r="G272" s="2">
        <v>35.5</v>
      </c>
      <c r="H272" s="3">
        <v>0.73</v>
      </c>
      <c r="I272" s="43">
        <v>25354947.18</v>
      </c>
      <c r="J272" s="20">
        <v>1510.9079999999999</v>
      </c>
      <c r="K272" s="21">
        <v>129.87</v>
      </c>
      <c r="L272" s="42">
        <v>15453</v>
      </c>
      <c r="M272" s="44">
        <v>0.99070000000000003</v>
      </c>
      <c r="N272" s="45">
        <v>0.72</v>
      </c>
      <c r="O272" s="46">
        <v>1.1299999999999999E-2</v>
      </c>
      <c r="P272" s="47">
        <v>15780080</v>
      </c>
      <c r="Q272" s="42">
        <v>9617.44</v>
      </c>
      <c r="R272" s="45">
        <v>0</v>
      </c>
      <c r="S272" s="45">
        <v>0.72</v>
      </c>
      <c r="T272" s="48">
        <v>340055.57</v>
      </c>
      <c r="U272" s="49">
        <v>782864530</v>
      </c>
      <c r="V272" s="50">
        <v>344284026</v>
      </c>
      <c r="W272" s="51">
        <v>25354947.18</v>
      </c>
      <c r="X272" s="51">
        <v>12398131.24</v>
      </c>
      <c r="Y272" s="51">
        <v>0</v>
      </c>
      <c r="Z272" s="51">
        <v>2320.21</v>
      </c>
      <c r="AA272" s="52">
        <v>0</v>
      </c>
    </row>
    <row r="273" spans="1:27" x14ac:dyDescent="0.2">
      <c r="A273" s="38">
        <v>119355503</v>
      </c>
      <c r="B273" s="39" t="s">
        <v>410</v>
      </c>
      <c r="C273" s="39" t="s">
        <v>406</v>
      </c>
      <c r="D273" s="40">
        <v>55291</v>
      </c>
      <c r="E273" s="41">
        <v>6718</v>
      </c>
      <c r="F273" s="42">
        <v>19008216.75</v>
      </c>
      <c r="G273" s="2">
        <v>51.17</v>
      </c>
      <c r="H273" s="3">
        <v>1.05</v>
      </c>
      <c r="I273" s="43">
        <v>31088220.629999999</v>
      </c>
      <c r="J273" s="20">
        <v>2017.4849999999999</v>
      </c>
      <c r="K273" s="21">
        <v>400.05599999999998</v>
      </c>
      <c r="L273" s="42">
        <v>12859.44</v>
      </c>
      <c r="M273" s="44">
        <v>1.1904999999999999</v>
      </c>
      <c r="N273" s="45">
        <v>1.05</v>
      </c>
      <c r="O273" s="46">
        <v>1.3899999999999999E-2</v>
      </c>
      <c r="P273" s="47">
        <v>19167294</v>
      </c>
      <c r="Q273" s="42">
        <v>7928.43</v>
      </c>
      <c r="R273" s="45">
        <v>0.04</v>
      </c>
      <c r="S273" s="45">
        <v>1.0900000000000001</v>
      </c>
      <c r="T273" s="48">
        <v>262689.34999999998</v>
      </c>
      <c r="U273" s="49">
        <v>1031701306</v>
      </c>
      <c r="V273" s="50">
        <v>337391131</v>
      </c>
      <c r="W273" s="51">
        <v>31109062.829999998</v>
      </c>
      <c r="X273" s="51">
        <v>18714878.93</v>
      </c>
      <c r="Y273" s="51">
        <v>0</v>
      </c>
      <c r="Z273" s="51">
        <v>30648.47</v>
      </c>
      <c r="AA273" s="52">
        <v>20842.2</v>
      </c>
    </row>
    <row r="274" spans="1:27" x14ac:dyDescent="0.2">
      <c r="A274" s="38">
        <v>119356503</v>
      </c>
      <c r="B274" s="39" t="s">
        <v>411</v>
      </c>
      <c r="C274" s="39" t="s">
        <v>406</v>
      </c>
      <c r="D274" s="40">
        <v>77967</v>
      </c>
      <c r="E274" s="41">
        <v>7786</v>
      </c>
      <c r="F274" s="42">
        <v>38011938.140000001</v>
      </c>
      <c r="G274" s="2">
        <v>62.62</v>
      </c>
      <c r="H274" s="3">
        <v>1.28</v>
      </c>
      <c r="I274" s="43">
        <v>56336599.390000001</v>
      </c>
      <c r="J274" s="20">
        <v>2997.982</v>
      </c>
      <c r="K274" s="21">
        <v>327.41199999999998</v>
      </c>
      <c r="L274" s="42">
        <v>16941.330000000002</v>
      </c>
      <c r="M274" s="44">
        <v>0.90369999999999995</v>
      </c>
      <c r="N274" s="45">
        <v>1.1599999999999999</v>
      </c>
      <c r="O274" s="46">
        <v>1.55E-2</v>
      </c>
      <c r="P274" s="47">
        <v>34276218</v>
      </c>
      <c r="Q274" s="42">
        <v>10307.42</v>
      </c>
      <c r="R274" s="45">
        <v>0</v>
      </c>
      <c r="S274" s="45">
        <v>1.1599999999999999</v>
      </c>
      <c r="T274" s="48">
        <v>1199565.23</v>
      </c>
      <c r="U274" s="49">
        <v>1825502278</v>
      </c>
      <c r="V274" s="50">
        <v>622798994</v>
      </c>
      <c r="W274" s="51">
        <v>56336599.390000001</v>
      </c>
      <c r="X274" s="51">
        <v>36707946.380000003</v>
      </c>
      <c r="Y274" s="51">
        <v>0</v>
      </c>
      <c r="Z274" s="51">
        <v>104426.53</v>
      </c>
      <c r="AA274" s="52">
        <v>0</v>
      </c>
    </row>
    <row r="275" spans="1:27" x14ac:dyDescent="0.2">
      <c r="A275" s="38">
        <v>119356603</v>
      </c>
      <c r="B275" s="39" t="s">
        <v>412</v>
      </c>
      <c r="C275" s="39" t="s">
        <v>406</v>
      </c>
      <c r="D275" s="40">
        <v>62615</v>
      </c>
      <c r="E275" s="41">
        <v>3688</v>
      </c>
      <c r="F275" s="42">
        <v>8620916.4999999981</v>
      </c>
      <c r="G275" s="2">
        <v>37.33</v>
      </c>
      <c r="H275" s="3">
        <v>0.76</v>
      </c>
      <c r="I275" s="43">
        <v>15220660.710000001</v>
      </c>
      <c r="J275" s="20">
        <v>1021.258</v>
      </c>
      <c r="K275" s="21">
        <v>153.017</v>
      </c>
      <c r="L275" s="42">
        <v>12961.75</v>
      </c>
      <c r="M275" s="44">
        <v>1.1811</v>
      </c>
      <c r="N275" s="45">
        <v>0.76</v>
      </c>
      <c r="O275" s="46">
        <v>1.2800000000000001E-2</v>
      </c>
      <c r="P275" s="47">
        <v>9412787</v>
      </c>
      <c r="Q275" s="42">
        <v>8015.83</v>
      </c>
      <c r="R275" s="45">
        <v>0.03</v>
      </c>
      <c r="S275" s="45">
        <v>0.79</v>
      </c>
      <c r="T275" s="48">
        <v>224303.87</v>
      </c>
      <c r="U275" s="49">
        <v>455583848</v>
      </c>
      <c r="V275" s="50">
        <v>216758065</v>
      </c>
      <c r="W275" s="51">
        <v>15232586.210000001</v>
      </c>
      <c r="X275" s="51">
        <v>8378516.5199999996</v>
      </c>
      <c r="Y275" s="51">
        <v>0</v>
      </c>
      <c r="Z275" s="51">
        <v>18096.11</v>
      </c>
      <c r="AA275" s="52">
        <v>11925.5</v>
      </c>
    </row>
    <row r="276" spans="1:27" x14ac:dyDescent="0.2">
      <c r="A276" s="38">
        <v>119357003</v>
      </c>
      <c r="B276" s="39" t="s">
        <v>413</v>
      </c>
      <c r="C276" s="39" t="s">
        <v>406</v>
      </c>
      <c r="D276" s="40">
        <v>60631</v>
      </c>
      <c r="E276" s="41">
        <v>4980</v>
      </c>
      <c r="F276" s="42">
        <v>17287602</v>
      </c>
      <c r="G276" s="2">
        <v>57.25</v>
      </c>
      <c r="H276" s="3">
        <v>1.17</v>
      </c>
      <c r="I276" s="43">
        <v>25761333.949999999</v>
      </c>
      <c r="J276" s="20">
        <v>1546.7809999999999</v>
      </c>
      <c r="K276" s="21">
        <v>638.33299999999997</v>
      </c>
      <c r="L276" s="42">
        <v>11789.47</v>
      </c>
      <c r="M276" s="44">
        <v>1.2985</v>
      </c>
      <c r="N276" s="45">
        <v>1.17</v>
      </c>
      <c r="O276" s="46">
        <v>1.2699999999999999E-2</v>
      </c>
      <c r="P276" s="47">
        <v>19020252</v>
      </c>
      <c r="Q276" s="42">
        <v>8704.4699999999993</v>
      </c>
      <c r="R276" s="45">
        <v>0</v>
      </c>
      <c r="S276" s="45">
        <v>1.17</v>
      </c>
      <c r="T276" s="48">
        <v>465616</v>
      </c>
      <c r="U276" s="49">
        <v>1026245565</v>
      </c>
      <c r="V276" s="50">
        <v>332343890</v>
      </c>
      <c r="W276" s="51">
        <v>25774768.949999999</v>
      </c>
      <c r="X276" s="51">
        <v>16765056.66</v>
      </c>
      <c r="Y276" s="51">
        <v>0</v>
      </c>
      <c r="Z276" s="51">
        <v>56929.34</v>
      </c>
      <c r="AA276" s="52">
        <v>13435</v>
      </c>
    </row>
    <row r="277" spans="1:27" x14ac:dyDescent="0.2">
      <c r="A277" s="38">
        <v>119357402</v>
      </c>
      <c r="B277" s="39" t="s">
        <v>414</v>
      </c>
      <c r="C277" s="39" t="s">
        <v>406</v>
      </c>
      <c r="D277" s="40">
        <v>44161</v>
      </c>
      <c r="E277" s="41">
        <v>29892</v>
      </c>
      <c r="F277" s="42">
        <v>76348508.570000008</v>
      </c>
      <c r="G277" s="2">
        <v>57.84</v>
      </c>
      <c r="H277" s="3">
        <v>1.18</v>
      </c>
      <c r="I277" s="43">
        <v>157703532.81</v>
      </c>
      <c r="J277" s="20">
        <v>10121.512000000001</v>
      </c>
      <c r="K277" s="21">
        <v>2817.63</v>
      </c>
      <c r="L277" s="42">
        <v>12188.1</v>
      </c>
      <c r="M277" s="44">
        <v>1.2561</v>
      </c>
      <c r="N277" s="45">
        <v>1.18</v>
      </c>
      <c r="O277" s="46">
        <v>2.1000000000000001E-2</v>
      </c>
      <c r="P277" s="47">
        <v>51013978</v>
      </c>
      <c r="Q277" s="42">
        <v>3942.61</v>
      </c>
      <c r="R277" s="45">
        <v>0.52</v>
      </c>
      <c r="S277" s="45">
        <v>1.7</v>
      </c>
      <c r="T277" s="48">
        <v>4378319.01</v>
      </c>
      <c r="U277" s="49">
        <v>2471521057</v>
      </c>
      <c r="V277" s="50">
        <v>1172334546</v>
      </c>
      <c r="W277" s="51">
        <v>158577325.03</v>
      </c>
      <c r="X277" s="51">
        <v>71611881.620000005</v>
      </c>
      <c r="Y277" s="51">
        <v>0</v>
      </c>
      <c r="Z277" s="51">
        <v>358307.94</v>
      </c>
      <c r="AA277" s="52">
        <v>873792.22</v>
      </c>
    </row>
    <row r="278" spans="1:27" x14ac:dyDescent="0.2">
      <c r="A278" s="38">
        <v>119358403</v>
      </c>
      <c r="B278" s="39" t="s">
        <v>415</v>
      </c>
      <c r="C278" s="39" t="s">
        <v>406</v>
      </c>
      <c r="D278" s="40">
        <v>56636</v>
      </c>
      <c r="E278" s="41">
        <v>7835</v>
      </c>
      <c r="F278" s="42">
        <v>21506295.420000002</v>
      </c>
      <c r="G278" s="2">
        <v>48.47</v>
      </c>
      <c r="H278" s="3">
        <v>0.99</v>
      </c>
      <c r="I278" s="43">
        <v>37357548</v>
      </c>
      <c r="J278" s="20">
        <v>2435.1219999999998</v>
      </c>
      <c r="K278" s="21">
        <v>382.89699999999999</v>
      </c>
      <c r="L278" s="42">
        <v>13256.67</v>
      </c>
      <c r="M278" s="44">
        <v>1.1548</v>
      </c>
      <c r="N278" s="45">
        <v>0.99</v>
      </c>
      <c r="O278" s="46">
        <v>1.0999999999999999E-2</v>
      </c>
      <c r="P278" s="47">
        <v>27308872</v>
      </c>
      <c r="Q278" s="42">
        <v>9690.7999999999993</v>
      </c>
      <c r="R278" s="45">
        <v>0</v>
      </c>
      <c r="S278" s="45">
        <v>0.99</v>
      </c>
      <c r="T278" s="48">
        <v>894670.42</v>
      </c>
      <c r="U278" s="49">
        <v>1466924445</v>
      </c>
      <c r="V278" s="50">
        <v>483709302</v>
      </c>
      <c r="W278" s="51">
        <v>37498901</v>
      </c>
      <c r="X278" s="51">
        <v>20601908</v>
      </c>
      <c r="Y278" s="51">
        <v>0</v>
      </c>
      <c r="Z278" s="51">
        <v>9717</v>
      </c>
      <c r="AA278" s="52">
        <v>141353</v>
      </c>
    </row>
    <row r="279" spans="1:27" x14ac:dyDescent="0.2">
      <c r="A279" s="38">
        <v>113361303</v>
      </c>
      <c r="B279" s="39" t="s">
        <v>276</v>
      </c>
      <c r="C279" s="39" t="s">
        <v>277</v>
      </c>
      <c r="D279" s="40">
        <v>78661</v>
      </c>
      <c r="E279" s="41">
        <v>8431</v>
      </c>
      <c r="F279" s="42">
        <v>42086759.469999999</v>
      </c>
      <c r="G279" s="2">
        <v>63.46</v>
      </c>
      <c r="H279" s="3">
        <v>1.3</v>
      </c>
      <c r="I279" s="43">
        <v>59825380.799999997</v>
      </c>
      <c r="J279" s="20">
        <v>2962.2829999999999</v>
      </c>
      <c r="K279" s="21">
        <v>328.33199999999999</v>
      </c>
      <c r="L279" s="42">
        <v>18180.61</v>
      </c>
      <c r="M279" s="44">
        <v>0.84209999999999996</v>
      </c>
      <c r="N279" s="45">
        <v>1.0900000000000001</v>
      </c>
      <c r="O279" s="46">
        <v>1.6E-2</v>
      </c>
      <c r="P279" s="47">
        <v>36907342</v>
      </c>
      <c r="Q279" s="42">
        <v>11215.94</v>
      </c>
      <c r="R279" s="45">
        <v>0</v>
      </c>
      <c r="S279" s="45">
        <v>1.0900000000000001</v>
      </c>
      <c r="T279" s="48">
        <v>1109545.53</v>
      </c>
      <c r="U279" s="49">
        <v>1885993840</v>
      </c>
      <c r="V279" s="50">
        <v>750244886</v>
      </c>
      <c r="W279" s="51">
        <v>59893527.850000001</v>
      </c>
      <c r="X279" s="51">
        <v>40977213.939999998</v>
      </c>
      <c r="Y279" s="51">
        <v>0</v>
      </c>
      <c r="Z279" s="51">
        <v>0</v>
      </c>
      <c r="AA279" s="52">
        <v>68147.05</v>
      </c>
    </row>
    <row r="280" spans="1:27" x14ac:dyDescent="0.2">
      <c r="A280" s="38">
        <v>113361503</v>
      </c>
      <c r="B280" s="39" t="s">
        <v>278</v>
      </c>
      <c r="C280" s="39" t="s">
        <v>277</v>
      </c>
      <c r="D280" s="40">
        <v>45507</v>
      </c>
      <c r="E280" s="41">
        <v>4557</v>
      </c>
      <c r="F280" s="42">
        <v>12687780.420000002</v>
      </c>
      <c r="G280" s="2">
        <v>61.18</v>
      </c>
      <c r="H280" s="3">
        <v>1.25</v>
      </c>
      <c r="I280" s="43">
        <v>25566249.579999998</v>
      </c>
      <c r="J280" s="20">
        <v>1304.7840000000001</v>
      </c>
      <c r="K280" s="21">
        <v>386.88799999999998</v>
      </c>
      <c r="L280" s="42">
        <v>15113.01</v>
      </c>
      <c r="M280" s="44">
        <v>1.0129999999999999</v>
      </c>
      <c r="N280" s="45">
        <v>1.25</v>
      </c>
      <c r="O280" s="46">
        <v>2.1700000000000001E-2</v>
      </c>
      <c r="P280" s="47">
        <v>8199574</v>
      </c>
      <c r="Q280" s="42">
        <v>4847.0200000000004</v>
      </c>
      <c r="R280" s="45">
        <v>0.41</v>
      </c>
      <c r="S280" s="45">
        <v>1.66</v>
      </c>
      <c r="T280" s="48">
        <v>635970.14</v>
      </c>
      <c r="U280" s="49">
        <v>387239815</v>
      </c>
      <c r="V280" s="50">
        <v>198444007</v>
      </c>
      <c r="W280" s="51">
        <v>25579095.050000001</v>
      </c>
      <c r="X280" s="51">
        <v>12009359.050000001</v>
      </c>
      <c r="Y280" s="51">
        <v>0</v>
      </c>
      <c r="Z280" s="51">
        <v>42451.23</v>
      </c>
      <c r="AA280" s="52">
        <v>12845.47</v>
      </c>
    </row>
    <row r="281" spans="1:27" x14ac:dyDescent="0.2">
      <c r="A281" s="38">
        <v>113361703</v>
      </c>
      <c r="B281" s="39" t="s">
        <v>279</v>
      </c>
      <c r="C281" s="39" t="s">
        <v>277</v>
      </c>
      <c r="D281" s="40">
        <v>76288</v>
      </c>
      <c r="E281" s="41">
        <v>12006</v>
      </c>
      <c r="F281" s="42">
        <v>57934690.810000002</v>
      </c>
      <c r="G281" s="2">
        <v>63.25</v>
      </c>
      <c r="H281" s="3">
        <v>1.29</v>
      </c>
      <c r="I281" s="43">
        <v>69884683.549999997</v>
      </c>
      <c r="J281" s="20">
        <v>4169.2489999999998</v>
      </c>
      <c r="K281" s="21">
        <v>631.52099999999996</v>
      </c>
      <c r="L281" s="42">
        <v>14556.97</v>
      </c>
      <c r="M281" s="44">
        <v>1.0517000000000001</v>
      </c>
      <c r="N281" s="45">
        <v>1.29</v>
      </c>
      <c r="O281" s="46">
        <v>1.32E-2</v>
      </c>
      <c r="P281" s="47">
        <v>61461433</v>
      </c>
      <c r="Q281" s="42">
        <v>12802.41</v>
      </c>
      <c r="R281" s="45">
        <v>0</v>
      </c>
      <c r="S281" s="45">
        <v>1.29</v>
      </c>
      <c r="T281" s="48">
        <v>708872.58</v>
      </c>
      <c r="U281" s="49">
        <v>3356241036</v>
      </c>
      <c r="V281" s="50">
        <v>1033861322</v>
      </c>
      <c r="W281" s="51">
        <v>69925131.319999993</v>
      </c>
      <c r="X281" s="51">
        <v>56746113.100000001</v>
      </c>
      <c r="Y281" s="51">
        <v>0</v>
      </c>
      <c r="Z281" s="51">
        <v>479705.13</v>
      </c>
      <c r="AA281" s="52">
        <v>40447.769999999997</v>
      </c>
    </row>
    <row r="282" spans="1:27" x14ac:dyDescent="0.2">
      <c r="A282" s="38">
        <v>113362203</v>
      </c>
      <c r="B282" s="39" t="s">
        <v>280</v>
      </c>
      <c r="C282" s="39" t="s">
        <v>277</v>
      </c>
      <c r="D282" s="40">
        <v>73138</v>
      </c>
      <c r="E282" s="41">
        <v>8985</v>
      </c>
      <c r="F282" s="42">
        <v>35642264.679999992</v>
      </c>
      <c r="G282" s="2">
        <v>54.24</v>
      </c>
      <c r="H282" s="3">
        <v>1.1100000000000001</v>
      </c>
      <c r="I282" s="43">
        <v>48419563.659999996</v>
      </c>
      <c r="J282" s="20">
        <v>2920.1790000000001</v>
      </c>
      <c r="K282" s="21">
        <v>410.99400000000003</v>
      </c>
      <c r="L282" s="42">
        <v>14535.29</v>
      </c>
      <c r="M282" s="44">
        <v>1.0531999999999999</v>
      </c>
      <c r="N282" s="45">
        <v>1.1100000000000001</v>
      </c>
      <c r="O282" s="46">
        <v>1.6500000000000001E-2</v>
      </c>
      <c r="P282" s="47">
        <v>30255853</v>
      </c>
      <c r="Q282" s="42">
        <v>9082.64</v>
      </c>
      <c r="R282" s="45">
        <v>0</v>
      </c>
      <c r="S282" s="45">
        <v>1.1100000000000001</v>
      </c>
      <c r="T282" s="48">
        <v>668655.23</v>
      </c>
      <c r="U282" s="49">
        <v>1548480868</v>
      </c>
      <c r="V282" s="50">
        <v>612651515</v>
      </c>
      <c r="W282" s="51">
        <v>48449721.399999999</v>
      </c>
      <c r="X282" s="51">
        <v>34907810.479999997</v>
      </c>
      <c r="Y282" s="51">
        <v>0</v>
      </c>
      <c r="Z282" s="51">
        <v>65798.97</v>
      </c>
      <c r="AA282" s="52">
        <v>30157.74</v>
      </c>
    </row>
    <row r="283" spans="1:27" x14ac:dyDescent="0.2">
      <c r="A283" s="38">
        <v>113362303</v>
      </c>
      <c r="B283" s="39" t="s">
        <v>281</v>
      </c>
      <c r="C283" s="39" t="s">
        <v>277</v>
      </c>
      <c r="D283" s="40">
        <v>76951</v>
      </c>
      <c r="E283" s="41">
        <v>11377</v>
      </c>
      <c r="F283" s="42">
        <v>42616660.800000004</v>
      </c>
      <c r="G283" s="2">
        <v>48.68</v>
      </c>
      <c r="H283" s="3">
        <v>1</v>
      </c>
      <c r="I283" s="43">
        <v>56599224.789999999</v>
      </c>
      <c r="J283" s="20">
        <v>2871.2289999999998</v>
      </c>
      <c r="K283" s="21">
        <v>386.86700000000002</v>
      </c>
      <c r="L283" s="42">
        <v>17371.87</v>
      </c>
      <c r="M283" s="44">
        <v>0.88129999999999997</v>
      </c>
      <c r="N283" s="45">
        <v>0.88</v>
      </c>
      <c r="O283" s="46">
        <v>1.11E-2</v>
      </c>
      <c r="P283" s="47">
        <v>53779408</v>
      </c>
      <c r="Q283" s="42">
        <v>16506.39</v>
      </c>
      <c r="R283" s="45">
        <v>0</v>
      </c>
      <c r="S283" s="45">
        <v>0.88</v>
      </c>
      <c r="T283" s="48">
        <v>446377.86</v>
      </c>
      <c r="U283" s="49">
        <v>2857165787</v>
      </c>
      <c r="V283" s="50">
        <v>984220484</v>
      </c>
      <c r="W283" s="51">
        <v>59228276.869999997</v>
      </c>
      <c r="X283" s="51">
        <v>42128215.920000002</v>
      </c>
      <c r="Y283" s="51">
        <v>0</v>
      </c>
      <c r="Z283" s="51">
        <v>42067.02</v>
      </c>
      <c r="AA283" s="52">
        <v>2629052.08</v>
      </c>
    </row>
    <row r="284" spans="1:27" x14ac:dyDescent="0.2">
      <c r="A284" s="38">
        <v>113362403</v>
      </c>
      <c r="B284" s="39" t="s">
        <v>282</v>
      </c>
      <c r="C284" s="39" t="s">
        <v>277</v>
      </c>
      <c r="D284" s="40">
        <v>73916</v>
      </c>
      <c r="E284" s="41">
        <v>12408</v>
      </c>
      <c r="F284" s="42">
        <v>48053962.469999999</v>
      </c>
      <c r="G284" s="2">
        <v>52.39</v>
      </c>
      <c r="H284" s="3">
        <v>1.07</v>
      </c>
      <c r="I284" s="43">
        <v>64150799.619999997</v>
      </c>
      <c r="J284" s="20">
        <v>3692.6120000000001</v>
      </c>
      <c r="K284" s="21">
        <v>374.44400000000002</v>
      </c>
      <c r="L284" s="42">
        <v>15773.28</v>
      </c>
      <c r="M284" s="44">
        <v>0.97060000000000002</v>
      </c>
      <c r="N284" s="45">
        <v>1.04</v>
      </c>
      <c r="O284" s="46">
        <v>1.5800000000000002E-2</v>
      </c>
      <c r="P284" s="47">
        <v>42562344</v>
      </c>
      <c r="Q284" s="42">
        <v>10465.15</v>
      </c>
      <c r="R284" s="45">
        <v>0</v>
      </c>
      <c r="S284" s="45">
        <v>1.04</v>
      </c>
      <c r="T284" s="48">
        <v>598471.67000000004</v>
      </c>
      <c r="U284" s="49">
        <v>2108132254</v>
      </c>
      <c r="V284" s="50">
        <v>932035209</v>
      </c>
      <c r="W284" s="51">
        <v>64530579.18</v>
      </c>
      <c r="X284" s="51">
        <v>47313058.479999997</v>
      </c>
      <c r="Y284" s="51">
        <v>2456.4899999999998</v>
      </c>
      <c r="Z284" s="51">
        <v>139975.82999999999</v>
      </c>
      <c r="AA284" s="52">
        <v>379779.56</v>
      </c>
    </row>
    <row r="285" spans="1:27" x14ac:dyDescent="0.2">
      <c r="A285" s="38">
        <v>113362603</v>
      </c>
      <c r="B285" s="39" t="s">
        <v>283</v>
      </c>
      <c r="C285" s="39" t="s">
        <v>277</v>
      </c>
      <c r="D285" s="40">
        <v>64006</v>
      </c>
      <c r="E285" s="41">
        <v>14002</v>
      </c>
      <c r="F285" s="42">
        <v>50893459</v>
      </c>
      <c r="G285" s="2">
        <v>56.79</v>
      </c>
      <c r="H285" s="3">
        <v>1.1599999999999999</v>
      </c>
      <c r="I285" s="43">
        <v>69482188.700000003</v>
      </c>
      <c r="J285" s="20">
        <v>3945.0970000000002</v>
      </c>
      <c r="K285" s="21">
        <v>516.05700000000002</v>
      </c>
      <c r="L285" s="42">
        <v>15574.94</v>
      </c>
      <c r="M285" s="44">
        <v>0.9829</v>
      </c>
      <c r="N285" s="45">
        <v>1.1399999999999999</v>
      </c>
      <c r="O285" s="46">
        <v>1.49E-2</v>
      </c>
      <c r="P285" s="47">
        <v>47844646</v>
      </c>
      <c r="Q285" s="42">
        <v>10724.72</v>
      </c>
      <c r="R285" s="45">
        <v>0</v>
      </c>
      <c r="S285" s="45">
        <v>1.1399999999999999</v>
      </c>
      <c r="T285" s="48">
        <v>1027373.86</v>
      </c>
      <c r="U285" s="49">
        <v>2417021180</v>
      </c>
      <c r="V285" s="50">
        <v>1000453532</v>
      </c>
      <c r="W285" s="51">
        <v>69568100</v>
      </c>
      <c r="X285" s="51">
        <v>49793000.57</v>
      </c>
      <c r="Y285" s="51">
        <v>0</v>
      </c>
      <c r="Z285" s="51">
        <v>73084.570000000007</v>
      </c>
      <c r="AA285" s="52">
        <v>85911.3</v>
      </c>
    </row>
    <row r="286" spans="1:27" x14ac:dyDescent="0.2">
      <c r="A286" s="38">
        <v>113363103</v>
      </c>
      <c r="B286" s="39" t="s">
        <v>284</v>
      </c>
      <c r="C286" s="39" t="s">
        <v>277</v>
      </c>
      <c r="D286" s="40">
        <v>85395</v>
      </c>
      <c r="E286" s="41">
        <v>20652</v>
      </c>
      <c r="F286" s="42">
        <v>94342480.199999988</v>
      </c>
      <c r="G286" s="2">
        <v>53.49</v>
      </c>
      <c r="H286" s="3">
        <v>1.0900000000000001</v>
      </c>
      <c r="I286" s="43">
        <v>124002856.25</v>
      </c>
      <c r="J286" s="20">
        <v>7002.2460000000001</v>
      </c>
      <c r="K286" s="21">
        <v>621.01700000000005</v>
      </c>
      <c r="L286" s="42">
        <v>16266.38</v>
      </c>
      <c r="M286" s="44">
        <v>0.94120000000000004</v>
      </c>
      <c r="N286" s="45">
        <v>1.03</v>
      </c>
      <c r="O286" s="46">
        <v>1.4500000000000001E-2</v>
      </c>
      <c r="P286" s="47">
        <v>91143004</v>
      </c>
      <c r="Q286" s="42">
        <v>11955.9</v>
      </c>
      <c r="R286" s="45">
        <v>0</v>
      </c>
      <c r="S286" s="45">
        <v>1.03</v>
      </c>
      <c r="T286" s="48">
        <v>1648880.02</v>
      </c>
      <c r="U286" s="49">
        <v>4755250308</v>
      </c>
      <c r="V286" s="50">
        <v>1754964245</v>
      </c>
      <c r="W286" s="51">
        <v>124113124.84999999</v>
      </c>
      <c r="X286" s="51">
        <v>92468454.989999995</v>
      </c>
      <c r="Y286" s="51">
        <v>0</v>
      </c>
      <c r="Z286" s="51">
        <v>225145.19</v>
      </c>
      <c r="AA286" s="52">
        <v>110268.6</v>
      </c>
    </row>
    <row r="287" spans="1:27" x14ac:dyDescent="0.2">
      <c r="A287" s="38">
        <v>113363603</v>
      </c>
      <c r="B287" s="39" t="s">
        <v>285</v>
      </c>
      <c r="C287" s="39" t="s">
        <v>277</v>
      </c>
      <c r="D287" s="40">
        <v>88378</v>
      </c>
      <c r="E287" s="41">
        <v>9502</v>
      </c>
      <c r="F287" s="42">
        <v>42430500.800000004</v>
      </c>
      <c r="G287" s="2">
        <v>50.53</v>
      </c>
      <c r="H287" s="3">
        <v>1.03</v>
      </c>
      <c r="I287" s="43">
        <v>50172471.780000001</v>
      </c>
      <c r="J287" s="20">
        <v>2791.4630000000002</v>
      </c>
      <c r="K287" s="21">
        <v>283.95999999999998</v>
      </c>
      <c r="L287" s="42">
        <v>16314.01</v>
      </c>
      <c r="M287" s="44">
        <v>0.93840000000000001</v>
      </c>
      <c r="N287" s="45">
        <v>0.97</v>
      </c>
      <c r="O287" s="46">
        <v>1.4500000000000001E-2</v>
      </c>
      <c r="P287" s="47">
        <v>40913143</v>
      </c>
      <c r="Q287" s="42">
        <v>13303.26</v>
      </c>
      <c r="R287" s="45">
        <v>0</v>
      </c>
      <c r="S287" s="45">
        <v>0.97</v>
      </c>
      <c r="T287" s="48">
        <v>635758.44999999995</v>
      </c>
      <c r="U287" s="49">
        <v>2057439105</v>
      </c>
      <c r="V287" s="50">
        <v>864928225</v>
      </c>
      <c r="W287" s="51">
        <v>50269152.890000001</v>
      </c>
      <c r="X287" s="51">
        <v>41788253.130000003</v>
      </c>
      <c r="Y287" s="51">
        <v>0</v>
      </c>
      <c r="Z287" s="51">
        <v>6489.22</v>
      </c>
      <c r="AA287" s="52">
        <v>96681.11</v>
      </c>
    </row>
    <row r="288" spans="1:27" x14ac:dyDescent="0.2">
      <c r="A288" s="38">
        <v>113364002</v>
      </c>
      <c r="B288" s="39" t="s">
        <v>286</v>
      </c>
      <c r="C288" s="39" t="s">
        <v>277</v>
      </c>
      <c r="D288" s="40">
        <v>57808</v>
      </c>
      <c r="E288" s="41">
        <v>28680</v>
      </c>
      <c r="F288" s="42">
        <v>95665135.730000004</v>
      </c>
      <c r="G288" s="2">
        <v>57.7</v>
      </c>
      <c r="H288" s="3">
        <v>1.18</v>
      </c>
      <c r="I288" s="43">
        <v>227727508</v>
      </c>
      <c r="J288" s="20">
        <v>10181.778</v>
      </c>
      <c r="K288" s="21">
        <v>3563.0050000000001</v>
      </c>
      <c r="L288" s="42">
        <v>16568.29</v>
      </c>
      <c r="M288" s="44">
        <v>0.92400000000000004</v>
      </c>
      <c r="N288" s="45">
        <v>1.0900000000000001</v>
      </c>
      <c r="O288" s="46">
        <v>1.8499999999999999E-2</v>
      </c>
      <c r="P288" s="47">
        <v>72425876</v>
      </c>
      <c r="Q288" s="42">
        <v>5269.34</v>
      </c>
      <c r="R288" s="45">
        <v>0.36</v>
      </c>
      <c r="S288" s="45">
        <v>1.45</v>
      </c>
      <c r="T288" s="48">
        <v>4996883.7300000004</v>
      </c>
      <c r="U288" s="49">
        <v>3600610877</v>
      </c>
      <c r="V288" s="50">
        <v>1572665991</v>
      </c>
      <c r="W288" s="51">
        <v>229744488</v>
      </c>
      <c r="X288" s="51">
        <v>90501418</v>
      </c>
      <c r="Y288" s="51">
        <v>0</v>
      </c>
      <c r="Z288" s="51">
        <v>166834</v>
      </c>
      <c r="AA288" s="52">
        <v>2016980</v>
      </c>
    </row>
    <row r="289" spans="1:27" x14ac:dyDescent="0.2">
      <c r="A289" s="38">
        <v>113364403</v>
      </c>
      <c r="B289" s="39" t="s">
        <v>287</v>
      </c>
      <c r="C289" s="39" t="s">
        <v>277</v>
      </c>
      <c r="D289" s="40">
        <v>71295</v>
      </c>
      <c r="E289" s="41">
        <v>11028</v>
      </c>
      <c r="F289" s="42">
        <v>42273041.590000004</v>
      </c>
      <c r="G289" s="2">
        <v>53.77</v>
      </c>
      <c r="H289" s="3">
        <v>1.1000000000000001</v>
      </c>
      <c r="I289" s="43">
        <v>52904073.460000001</v>
      </c>
      <c r="J289" s="20">
        <v>2937.915</v>
      </c>
      <c r="K289" s="21">
        <v>359.56099999999998</v>
      </c>
      <c r="L289" s="42">
        <v>16043.81</v>
      </c>
      <c r="M289" s="44">
        <v>0.95420000000000005</v>
      </c>
      <c r="N289" s="45">
        <v>1.05</v>
      </c>
      <c r="O289" s="46">
        <v>1.32E-2</v>
      </c>
      <c r="P289" s="47">
        <v>44764665</v>
      </c>
      <c r="Q289" s="42">
        <v>13575.43</v>
      </c>
      <c r="R289" s="45">
        <v>0</v>
      </c>
      <c r="S289" s="45">
        <v>1.05</v>
      </c>
      <c r="T289" s="48">
        <v>829029.59</v>
      </c>
      <c r="U289" s="49">
        <v>2378387990</v>
      </c>
      <c r="V289" s="50">
        <v>819088101</v>
      </c>
      <c r="W289" s="51">
        <v>53130735.460000001</v>
      </c>
      <c r="X289" s="51">
        <v>41256118</v>
      </c>
      <c r="Y289" s="51">
        <v>0</v>
      </c>
      <c r="Z289" s="51">
        <v>187894</v>
      </c>
      <c r="AA289" s="52">
        <v>226662</v>
      </c>
    </row>
    <row r="290" spans="1:27" x14ac:dyDescent="0.2">
      <c r="A290" s="38">
        <v>113364503</v>
      </c>
      <c r="B290" s="39" t="s">
        <v>288</v>
      </c>
      <c r="C290" s="39" t="s">
        <v>277</v>
      </c>
      <c r="D290" s="40">
        <v>88719</v>
      </c>
      <c r="E290" s="41">
        <v>17406</v>
      </c>
      <c r="F290" s="42">
        <v>82069934.819999993</v>
      </c>
      <c r="G290" s="2">
        <v>53.15</v>
      </c>
      <c r="H290" s="3">
        <v>1.0900000000000001</v>
      </c>
      <c r="I290" s="43">
        <v>90545620.560000002</v>
      </c>
      <c r="J290" s="20">
        <v>6064.1610000000001</v>
      </c>
      <c r="K290" s="21">
        <v>482.45400000000001</v>
      </c>
      <c r="L290" s="42">
        <v>13830.91</v>
      </c>
      <c r="M290" s="44">
        <v>1.1069</v>
      </c>
      <c r="N290" s="45">
        <v>1.0900000000000001</v>
      </c>
      <c r="O290" s="46">
        <v>1.32E-2</v>
      </c>
      <c r="P290" s="47">
        <v>87159899</v>
      </c>
      <c r="Q290" s="42">
        <v>13313.74</v>
      </c>
      <c r="R290" s="45">
        <v>0</v>
      </c>
      <c r="S290" s="45">
        <v>1.0900000000000001</v>
      </c>
      <c r="T290" s="48">
        <v>1152384.5</v>
      </c>
      <c r="U290" s="49">
        <v>4243735001</v>
      </c>
      <c r="V290" s="50">
        <v>1981972095</v>
      </c>
      <c r="W290" s="51">
        <v>90757725.230000004</v>
      </c>
      <c r="X290" s="51">
        <v>80829463.019999996</v>
      </c>
      <c r="Y290" s="51">
        <v>0</v>
      </c>
      <c r="Z290" s="51">
        <v>88087.3</v>
      </c>
      <c r="AA290" s="52">
        <v>212104.67</v>
      </c>
    </row>
    <row r="291" spans="1:27" x14ac:dyDescent="0.2">
      <c r="A291" s="38">
        <v>113365203</v>
      </c>
      <c r="B291" s="39" t="s">
        <v>289</v>
      </c>
      <c r="C291" s="39" t="s">
        <v>277</v>
      </c>
      <c r="D291" s="40">
        <v>78272</v>
      </c>
      <c r="E291" s="41">
        <v>16886</v>
      </c>
      <c r="F291" s="42">
        <v>63769446.769999996</v>
      </c>
      <c r="G291" s="2">
        <v>48.25</v>
      </c>
      <c r="H291" s="3">
        <v>0.99</v>
      </c>
      <c r="I291" s="43">
        <v>84177807.230000004</v>
      </c>
      <c r="J291" s="20">
        <v>5399.518</v>
      </c>
      <c r="K291" s="21">
        <v>815.46600000000001</v>
      </c>
      <c r="L291" s="42">
        <v>13544.33</v>
      </c>
      <c r="M291" s="44">
        <v>1.1303000000000001</v>
      </c>
      <c r="N291" s="45">
        <v>0.99</v>
      </c>
      <c r="O291" s="46">
        <v>1.5100000000000001E-2</v>
      </c>
      <c r="P291" s="47">
        <v>59214809</v>
      </c>
      <c r="Q291" s="42">
        <v>9527.75</v>
      </c>
      <c r="R291" s="45">
        <v>0</v>
      </c>
      <c r="S291" s="45">
        <v>0.99</v>
      </c>
      <c r="T291" s="48">
        <v>1293862</v>
      </c>
      <c r="U291" s="49">
        <v>3021120474</v>
      </c>
      <c r="V291" s="50">
        <v>1208508749</v>
      </c>
      <c r="W291" s="51">
        <v>84258594.040000007</v>
      </c>
      <c r="X291" s="51">
        <v>61956774.079999998</v>
      </c>
      <c r="Y291" s="51">
        <v>0</v>
      </c>
      <c r="Z291" s="51">
        <v>518810.69</v>
      </c>
      <c r="AA291" s="52">
        <v>80786.81</v>
      </c>
    </row>
    <row r="292" spans="1:27" x14ac:dyDescent="0.2">
      <c r="A292" s="38">
        <v>113365303</v>
      </c>
      <c r="B292" s="39" t="s">
        <v>290</v>
      </c>
      <c r="C292" s="39" t="s">
        <v>277</v>
      </c>
      <c r="D292" s="40">
        <v>81435</v>
      </c>
      <c r="E292" s="41">
        <v>6577</v>
      </c>
      <c r="F292" s="42">
        <v>30577418.050000001</v>
      </c>
      <c r="G292" s="2">
        <v>57.09</v>
      </c>
      <c r="H292" s="3">
        <v>1.17</v>
      </c>
      <c r="I292" s="43">
        <v>37627261.469999999</v>
      </c>
      <c r="J292" s="20">
        <v>1472.9179999999999</v>
      </c>
      <c r="K292" s="21">
        <v>223.84</v>
      </c>
      <c r="L292" s="42">
        <v>22175.97</v>
      </c>
      <c r="M292" s="44">
        <v>0.69030000000000002</v>
      </c>
      <c r="N292" s="45">
        <v>0.81</v>
      </c>
      <c r="O292" s="46">
        <v>1.2999999999999999E-2</v>
      </c>
      <c r="P292" s="47">
        <v>32836062</v>
      </c>
      <c r="Q292" s="42">
        <v>19352.240000000002</v>
      </c>
      <c r="R292" s="45">
        <v>0</v>
      </c>
      <c r="S292" s="45">
        <v>0.81</v>
      </c>
      <c r="T292" s="48">
        <v>379486.61</v>
      </c>
      <c r="U292" s="49">
        <v>1760897284</v>
      </c>
      <c r="V292" s="50">
        <v>584535717</v>
      </c>
      <c r="W292" s="51">
        <v>37709916.780000001</v>
      </c>
      <c r="X292" s="51">
        <v>30187500.640000001</v>
      </c>
      <c r="Y292" s="51">
        <v>0</v>
      </c>
      <c r="Z292" s="51">
        <v>10430.799999999999</v>
      </c>
      <c r="AA292" s="52">
        <v>82655.31</v>
      </c>
    </row>
    <row r="293" spans="1:27" x14ac:dyDescent="0.2">
      <c r="A293" s="38">
        <v>113367003</v>
      </c>
      <c r="B293" s="39" t="s">
        <v>291</v>
      </c>
      <c r="C293" s="39" t="s">
        <v>277</v>
      </c>
      <c r="D293" s="40">
        <v>67628</v>
      </c>
      <c r="E293" s="41">
        <v>10899</v>
      </c>
      <c r="F293" s="42">
        <v>38340913.930000007</v>
      </c>
      <c r="G293" s="2">
        <v>52.02</v>
      </c>
      <c r="H293" s="3">
        <v>1.06</v>
      </c>
      <c r="I293" s="43">
        <v>58550270.289999999</v>
      </c>
      <c r="J293" s="20">
        <v>3150.9279999999999</v>
      </c>
      <c r="K293" s="21">
        <v>465.42200000000003</v>
      </c>
      <c r="L293" s="42">
        <v>16190.43</v>
      </c>
      <c r="M293" s="44">
        <v>0.9456</v>
      </c>
      <c r="N293" s="45">
        <v>1</v>
      </c>
      <c r="O293" s="46">
        <v>1.1900000000000001E-2</v>
      </c>
      <c r="P293" s="47">
        <v>44977324</v>
      </c>
      <c r="Q293" s="42">
        <v>12437.22</v>
      </c>
      <c r="R293" s="45">
        <v>0</v>
      </c>
      <c r="S293" s="45">
        <v>1</v>
      </c>
      <c r="T293" s="48">
        <v>567595.94999999995</v>
      </c>
      <c r="U293" s="49">
        <v>2495120770</v>
      </c>
      <c r="V293" s="50">
        <v>717545242</v>
      </c>
      <c r="W293" s="51">
        <v>58554453.25</v>
      </c>
      <c r="X293" s="51">
        <v>37529751.630000003</v>
      </c>
      <c r="Y293" s="51">
        <v>0</v>
      </c>
      <c r="Z293" s="51">
        <v>243566.35</v>
      </c>
      <c r="AA293" s="52">
        <v>4182.96</v>
      </c>
    </row>
    <row r="294" spans="1:27" x14ac:dyDescent="0.2">
      <c r="A294" s="38">
        <v>113369003</v>
      </c>
      <c r="B294" s="39" t="s">
        <v>292</v>
      </c>
      <c r="C294" s="39" t="s">
        <v>277</v>
      </c>
      <c r="D294" s="40">
        <v>79665</v>
      </c>
      <c r="E294" s="41">
        <v>12582</v>
      </c>
      <c r="F294" s="42">
        <v>55179482.729999997</v>
      </c>
      <c r="G294" s="2">
        <v>55.05</v>
      </c>
      <c r="H294" s="3">
        <v>1.1299999999999999</v>
      </c>
      <c r="I294" s="43">
        <v>66313609.009999998</v>
      </c>
      <c r="J294" s="20">
        <v>3891.3049999999998</v>
      </c>
      <c r="K294" s="21">
        <v>321.83600000000001</v>
      </c>
      <c r="L294" s="42">
        <v>15739.71</v>
      </c>
      <c r="M294" s="44">
        <v>0.97260000000000002</v>
      </c>
      <c r="N294" s="45">
        <v>1.1000000000000001</v>
      </c>
      <c r="O294" s="46">
        <v>1.2800000000000001E-2</v>
      </c>
      <c r="P294" s="47">
        <v>60498801</v>
      </c>
      <c r="Q294" s="42">
        <v>14359.55</v>
      </c>
      <c r="R294" s="45">
        <v>0</v>
      </c>
      <c r="S294" s="45">
        <v>1.1000000000000001</v>
      </c>
      <c r="T294" s="48">
        <v>986346.69</v>
      </c>
      <c r="U294" s="49">
        <v>2846048601</v>
      </c>
      <c r="V294" s="50">
        <v>1475294326</v>
      </c>
      <c r="W294" s="51">
        <v>66495686.890000001</v>
      </c>
      <c r="X294" s="51">
        <v>54161114.289999999</v>
      </c>
      <c r="Y294" s="51">
        <v>0</v>
      </c>
      <c r="Z294" s="51">
        <v>32021.75</v>
      </c>
      <c r="AA294" s="52">
        <v>182077.88</v>
      </c>
    </row>
    <row r="295" spans="1:27" x14ac:dyDescent="0.2">
      <c r="A295" s="38">
        <v>104372003</v>
      </c>
      <c r="B295" s="39" t="s">
        <v>82</v>
      </c>
      <c r="C295" s="39" t="s">
        <v>83</v>
      </c>
      <c r="D295" s="40">
        <v>55654</v>
      </c>
      <c r="E295" s="41">
        <v>6266</v>
      </c>
      <c r="F295" s="42">
        <v>10302998.67</v>
      </c>
      <c r="G295" s="2">
        <v>29.54</v>
      </c>
      <c r="H295" s="3">
        <v>0.6</v>
      </c>
      <c r="I295" s="43">
        <v>29718304.600000001</v>
      </c>
      <c r="J295" s="20">
        <v>1691.4580000000001</v>
      </c>
      <c r="K295" s="21">
        <v>303.05900000000003</v>
      </c>
      <c r="L295" s="42">
        <v>14900</v>
      </c>
      <c r="M295" s="44">
        <v>1.0275000000000001</v>
      </c>
      <c r="N295" s="45">
        <v>0.6</v>
      </c>
      <c r="O295" s="46">
        <v>1.15E-2</v>
      </c>
      <c r="P295" s="47">
        <v>12538979</v>
      </c>
      <c r="Q295" s="42">
        <v>6286.72</v>
      </c>
      <c r="R295" s="45">
        <v>0.24</v>
      </c>
      <c r="S295" s="45">
        <v>0.84</v>
      </c>
      <c r="T295" s="48">
        <v>690250.31</v>
      </c>
      <c r="U295" s="49">
        <v>606368860</v>
      </c>
      <c r="V295" s="50">
        <v>289272491</v>
      </c>
      <c r="W295" s="51">
        <v>29720049.620000001</v>
      </c>
      <c r="X295" s="51">
        <v>9465048.7799999993</v>
      </c>
      <c r="Y295" s="51">
        <v>0</v>
      </c>
      <c r="Z295" s="51">
        <v>147699.57999999999</v>
      </c>
      <c r="AA295" s="52">
        <v>1745.02</v>
      </c>
    </row>
    <row r="296" spans="1:27" x14ac:dyDescent="0.2">
      <c r="A296" s="38">
        <v>104374003</v>
      </c>
      <c r="B296" s="39" t="s">
        <v>84</v>
      </c>
      <c r="C296" s="39" t="s">
        <v>83</v>
      </c>
      <c r="D296" s="40">
        <v>70294</v>
      </c>
      <c r="E296" s="41">
        <v>3012</v>
      </c>
      <c r="F296" s="42">
        <v>6224283.8700000001</v>
      </c>
      <c r="G296" s="2">
        <v>29.4</v>
      </c>
      <c r="H296" s="3">
        <v>0.6</v>
      </c>
      <c r="I296" s="43">
        <v>18130362.34</v>
      </c>
      <c r="J296" s="20">
        <v>1037.567</v>
      </c>
      <c r="K296" s="21">
        <v>97.747</v>
      </c>
      <c r="L296" s="42">
        <v>15969.47</v>
      </c>
      <c r="M296" s="44">
        <v>0.9587</v>
      </c>
      <c r="N296" s="45">
        <v>0.57999999999999996</v>
      </c>
      <c r="O296" s="46">
        <v>9.1999999999999998E-3</v>
      </c>
      <c r="P296" s="47">
        <v>9465527</v>
      </c>
      <c r="Q296" s="42">
        <v>8337.36</v>
      </c>
      <c r="R296" s="45">
        <v>0</v>
      </c>
      <c r="S296" s="45">
        <v>0.57999999999999996</v>
      </c>
      <c r="T296" s="48">
        <v>365497.35</v>
      </c>
      <c r="U296" s="49">
        <v>485249622</v>
      </c>
      <c r="V296" s="50">
        <v>190859425</v>
      </c>
      <c r="W296" s="51">
        <v>18284107.109999999</v>
      </c>
      <c r="X296" s="51">
        <v>5853254.7000000002</v>
      </c>
      <c r="Y296" s="51">
        <v>0</v>
      </c>
      <c r="Z296" s="51">
        <v>5531.82</v>
      </c>
      <c r="AA296" s="52">
        <v>153744.76999999999</v>
      </c>
    </row>
    <row r="297" spans="1:27" x14ac:dyDescent="0.2">
      <c r="A297" s="38">
        <v>104375003</v>
      </c>
      <c r="B297" s="39" t="s">
        <v>85</v>
      </c>
      <c r="C297" s="39" t="s">
        <v>83</v>
      </c>
      <c r="D297" s="40">
        <v>58629</v>
      </c>
      <c r="E297" s="41">
        <v>4057</v>
      </c>
      <c r="F297" s="42">
        <v>8763957.0300000012</v>
      </c>
      <c r="G297" s="2">
        <v>36.85</v>
      </c>
      <c r="H297" s="3">
        <v>0.75</v>
      </c>
      <c r="I297" s="43">
        <v>23515324.09</v>
      </c>
      <c r="J297" s="20">
        <v>1513.431</v>
      </c>
      <c r="K297" s="21">
        <v>192.57499999999999</v>
      </c>
      <c r="L297" s="42">
        <v>13783.85</v>
      </c>
      <c r="M297" s="44">
        <v>1.1107</v>
      </c>
      <c r="N297" s="45">
        <v>0.75</v>
      </c>
      <c r="O297" s="46">
        <v>1.01E-2</v>
      </c>
      <c r="P297" s="47">
        <v>12174826</v>
      </c>
      <c r="Q297" s="42">
        <v>7136.45</v>
      </c>
      <c r="R297" s="45">
        <v>0.14000000000000001</v>
      </c>
      <c r="S297" s="45">
        <v>0.89</v>
      </c>
      <c r="T297" s="48">
        <v>482942.13</v>
      </c>
      <c r="U297" s="49">
        <v>629632361</v>
      </c>
      <c r="V297" s="50">
        <v>239998033</v>
      </c>
      <c r="W297" s="51">
        <v>23591287.68</v>
      </c>
      <c r="X297" s="51">
        <v>8212923.3200000003</v>
      </c>
      <c r="Y297" s="51">
        <v>0</v>
      </c>
      <c r="Z297" s="51">
        <v>68091.58</v>
      </c>
      <c r="AA297" s="52">
        <v>75963.59</v>
      </c>
    </row>
    <row r="298" spans="1:27" x14ac:dyDescent="0.2">
      <c r="A298" s="38">
        <v>104375203</v>
      </c>
      <c r="B298" s="39" t="s">
        <v>86</v>
      </c>
      <c r="C298" s="39" t="s">
        <v>83</v>
      </c>
      <c r="D298" s="40">
        <v>85321</v>
      </c>
      <c r="E298" s="41">
        <v>4253</v>
      </c>
      <c r="F298" s="42">
        <v>14406413.810000001</v>
      </c>
      <c r="G298" s="2">
        <v>39.700000000000003</v>
      </c>
      <c r="H298" s="3">
        <v>0.81</v>
      </c>
      <c r="I298" s="43">
        <v>19621504.359999999</v>
      </c>
      <c r="J298" s="20">
        <v>1263.491</v>
      </c>
      <c r="K298" s="21">
        <v>45.33</v>
      </c>
      <c r="L298" s="42">
        <v>14991.74</v>
      </c>
      <c r="M298" s="44">
        <v>1.0212000000000001</v>
      </c>
      <c r="N298" s="45">
        <v>0.81</v>
      </c>
      <c r="O298" s="46">
        <v>1.3299999999999999E-2</v>
      </c>
      <c r="P298" s="47">
        <v>15128755</v>
      </c>
      <c r="Q298" s="42">
        <v>11559.07</v>
      </c>
      <c r="R298" s="45">
        <v>0</v>
      </c>
      <c r="S298" s="45">
        <v>0.81</v>
      </c>
      <c r="T298" s="48">
        <v>196479.1</v>
      </c>
      <c r="U298" s="49">
        <v>754200643</v>
      </c>
      <c r="V298" s="50">
        <v>326424742</v>
      </c>
      <c r="W298" s="51">
        <v>19631983.399999999</v>
      </c>
      <c r="X298" s="51">
        <v>14209499</v>
      </c>
      <c r="Y298" s="51">
        <v>0</v>
      </c>
      <c r="Z298" s="51">
        <v>435.71</v>
      </c>
      <c r="AA298" s="52">
        <v>10479.040000000001</v>
      </c>
    </row>
    <row r="299" spans="1:27" x14ac:dyDescent="0.2">
      <c r="A299" s="38">
        <v>104375302</v>
      </c>
      <c r="B299" s="39" t="s">
        <v>87</v>
      </c>
      <c r="C299" s="39" t="s">
        <v>83</v>
      </c>
      <c r="D299" s="40">
        <v>36464</v>
      </c>
      <c r="E299" s="41">
        <v>9762</v>
      </c>
      <c r="F299" s="42">
        <v>10766370.51</v>
      </c>
      <c r="G299" s="2">
        <v>30.25</v>
      </c>
      <c r="H299" s="3">
        <v>0.62</v>
      </c>
      <c r="I299" s="43">
        <v>59923429.560000002</v>
      </c>
      <c r="J299" s="20">
        <v>3324.5590000000002</v>
      </c>
      <c r="K299" s="21">
        <v>1432.3720000000001</v>
      </c>
      <c r="L299" s="42">
        <v>12597.08</v>
      </c>
      <c r="M299" s="44">
        <v>1.2153</v>
      </c>
      <c r="N299" s="45">
        <v>0.62</v>
      </c>
      <c r="O299" s="46">
        <v>1.2699999999999999E-2</v>
      </c>
      <c r="P299" s="47">
        <v>11901502</v>
      </c>
      <c r="Q299" s="42">
        <v>2501.9299999999998</v>
      </c>
      <c r="R299" s="45">
        <v>0.7</v>
      </c>
      <c r="S299" s="45">
        <v>1.32</v>
      </c>
      <c r="T299" s="48">
        <v>1185020.25</v>
      </c>
      <c r="U299" s="49">
        <v>534368752</v>
      </c>
      <c r="V299" s="50">
        <v>315738517</v>
      </c>
      <c r="W299" s="51">
        <v>60134351.619999997</v>
      </c>
      <c r="X299" s="51">
        <v>9550103.6899999995</v>
      </c>
      <c r="Y299" s="51">
        <v>0</v>
      </c>
      <c r="Z299" s="51">
        <v>31246.57</v>
      </c>
      <c r="AA299" s="52">
        <v>210922.06</v>
      </c>
    </row>
    <row r="300" spans="1:27" x14ac:dyDescent="0.2">
      <c r="A300" s="38">
        <v>104376203</v>
      </c>
      <c r="B300" s="39" t="s">
        <v>88</v>
      </c>
      <c r="C300" s="39" t="s">
        <v>83</v>
      </c>
      <c r="D300" s="40">
        <v>59519</v>
      </c>
      <c r="E300" s="41">
        <v>3556</v>
      </c>
      <c r="F300" s="42">
        <v>7121295.5599999996</v>
      </c>
      <c r="G300" s="2">
        <v>33.65</v>
      </c>
      <c r="H300" s="3">
        <v>0.69</v>
      </c>
      <c r="I300" s="43">
        <v>20119258.84</v>
      </c>
      <c r="J300" s="20">
        <v>1116.3869999999999</v>
      </c>
      <c r="K300" s="21">
        <v>96.486000000000004</v>
      </c>
      <c r="L300" s="42">
        <v>16588.099999999999</v>
      </c>
      <c r="M300" s="44">
        <v>0.92290000000000005</v>
      </c>
      <c r="N300" s="45">
        <v>0.64</v>
      </c>
      <c r="O300" s="46">
        <v>1.1299999999999999E-2</v>
      </c>
      <c r="P300" s="47">
        <v>8859578</v>
      </c>
      <c r="Q300" s="42">
        <v>7304.62</v>
      </c>
      <c r="R300" s="45">
        <v>0.12</v>
      </c>
      <c r="S300" s="45">
        <v>0.76</v>
      </c>
      <c r="T300" s="48">
        <v>459265.59</v>
      </c>
      <c r="U300" s="49">
        <v>442168273</v>
      </c>
      <c r="V300" s="50">
        <v>190658693</v>
      </c>
      <c r="W300" s="51">
        <v>20138367.609999999</v>
      </c>
      <c r="X300" s="51">
        <v>6554752.29</v>
      </c>
      <c r="Y300" s="51">
        <v>0</v>
      </c>
      <c r="Z300" s="51">
        <v>107277.68</v>
      </c>
      <c r="AA300" s="52">
        <v>19108.77</v>
      </c>
    </row>
    <row r="301" spans="1:27" x14ac:dyDescent="0.2">
      <c r="A301" s="38">
        <v>104377003</v>
      </c>
      <c r="B301" s="39" t="s">
        <v>89</v>
      </c>
      <c r="C301" s="39" t="s">
        <v>83</v>
      </c>
      <c r="D301" s="40">
        <v>54638</v>
      </c>
      <c r="E301" s="41">
        <v>2245</v>
      </c>
      <c r="F301" s="42">
        <v>4503466.6900000004</v>
      </c>
      <c r="G301" s="2">
        <v>36.71</v>
      </c>
      <c r="H301" s="3">
        <v>0.75</v>
      </c>
      <c r="I301" s="43">
        <v>13055361</v>
      </c>
      <c r="J301" s="20">
        <v>770.45600000000002</v>
      </c>
      <c r="K301" s="21">
        <v>68.438999999999993</v>
      </c>
      <c r="L301" s="42">
        <v>15562.57</v>
      </c>
      <c r="M301" s="44">
        <v>0.98370000000000002</v>
      </c>
      <c r="N301" s="45">
        <v>0.74</v>
      </c>
      <c r="O301" s="46">
        <v>1.1900000000000001E-2</v>
      </c>
      <c r="P301" s="47">
        <v>5317042</v>
      </c>
      <c r="Q301" s="42">
        <v>6338.15</v>
      </c>
      <c r="R301" s="45">
        <v>0.23</v>
      </c>
      <c r="S301" s="45">
        <v>0.97</v>
      </c>
      <c r="T301" s="48">
        <v>251595.69</v>
      </c>
      <c r="U301" s="49">
        <v>281278136</v>
      </c>
      <c r="V301" s="50">
        <v>98510605</v>
      </c>
      <c r="W301" s="51">
        <v>13089427</v>
      </c>
      <c r="X301" s="51">
        <v>4251535</v>
      </c>
      <c r="Y301" s="51">
        <v>0</v>
      </c>
      <c r="Z301" s="51">
        <v>336</v>
      </c>
      <c r="AA301" s="52">
        <v>34066</v>
      </c>
    </row>
    <row r="302" spans="1:27" x14ac:dyDescent="0.2">
      <c r="A302" s="38">
        <v>104378003</v>
      </c>
      <c r="B302" s="39" t="s">
        <v>90</v>
      </c>
      <c r="C302" s="39" t="s">
        <v>83</v>
      </c>
      <c r="D302" s="40">
        <v>62688</v>
      </c>
      <c r="E302" s="41">
        <v>3630</v>
      </c>
      <c r="F302" s="42">
        <v>9391247.0800000001</v>
      </c>
      <c r="G302" s="2">
        <v>41.27</v>
      </c>
      <c r="H302" s="3">
        <v>0.84</v>
      </c>
      <c r="I302" s="43">
        <v>20377982.440000001</v>
      </c>
      <c r="J302" s="20">
        <v>1033.7470000000001</v>
      </c>
      <c r="K302" s="21">
        <v>271.351</v>
      </c>
      <c r="L302" s="42">
        <v>15614.14</v>
      </c>
      <c r="M302" s="44">
        <v>0.98050000000000004</v>
      </c>
      <c r="N302" s="45">
        <v>0.82</v>
      </c>
      <c r="O302" s="46">
        <v>1.11E-2</v>
      </c>
      <c r="P302" s="47">
        <v>11873810</v>
      </c>
      <c r="Q302" s="42">
        <v>9098.02</v>
      </c>
      <c r="R302" s="45">
        <v>0</v>
      </c>
      <c r="S302" s="45">
        <v>0.82</v>
      </c>
      <c r="T302" s="48">
        <v>380338.66</v>
      </c>
      <c r="U302" s="49">
        <v>609231784</v>
      </c>
      <c r="V302" s="50">
        <v>238897521</v>
      </c>
      <c r="W302" s="51">
        <v>20495196.440000001</v>
      </c>
      <c r="X302" s="51">
        <v>8840977.0800000001</v>
      </c>
      <c r="Y302" s="51">
        <v>0</v>
      </c>
      <c r="Z302" s="51">
        <v>169931.34</v>
      </c>
      <c r="AA302" s="52">
        <v>117214</v>
      </c>
    </row>
    <row r="303" spans="1:27" x14ac:dyDescent="0.2">
      <c r="A303" s="38">
        <v>113380303</v>
      </c>
      <c r="B303" s="39" t="s">
        <v>293</v>
      </c>
      <c r="C303" s="39" t="s">
        <v>294</v>
      </c>
      <c r="D303" s="40">
        <v>72556</v>
      </c>
      <c r="E303" s="41">
        <v>4247</v>
      </c>
      <c r="F303" s="42">
        <v>17424934.530000001</v>
      </c>
      <c r="G303" s="2">
        <v>56.55</v>
      </c>
      <c r="H303" s="3">
        <v>1.1599999999999999</v>
      </c>
      <c r="I303" s="43">
        <v>24535112.079999998</v>
      </c>
      <c r="J303" s="20">
        <v>1444.058</v>
      </c>
      <c r="K303" s="21">
        <v>174.62700000000001</v>
      </c>
      <c r="L303" s="42">
        <v>15157.43</v>
      </c>
      <c r="M303" s="44">
        <v>1.01</v>
      </c>
      <c r="N303" s="45">
        <v>1.1599999999999999</v>
      </c>
      <c r="O303" s="46">
        <v>1.4800000000000001E-2</v>
      </c>
      <c r="P303" s="47">
        <v>16434529</v>
      </c>
      <c r="Q303" s="42">
        <v>10153.01</v>
      </c>
      <c r="R303" s="45">
        <v>0</v>
      </c>
      <c r="S303" s="45">
        <v>1.1599999999999999</v>
      </c>
      <c r="T303" s="48">
        <v>263402.82</v>
      </c>
      <c r="U303" s="49">
        <v>855720568</v>
      </c>
      <c r="V303" s="50">
        <v>318174364</v>
      </c>
      <c r="W303" s="51">
        <v>24671990.350000001</v>
      </c>
      <c r="X303" s="51">
        <v>17127157.23</v>
      </c>
      <c r="Y303" s="51">
        <v>0</v>
      </c>
      <c r="Z303" s="51">
        <v>34374.480000000003</v>
      </c>
      <c r="AA303" s="52">
        <v>136878.26999999999</v>
      </c>
    </row>
    <row r="304" spans="1:27" x14ac:dyDescent="0.2">
      <c r="A304" s="38">
        <v>113381303</v>
      </c>
      <c r="B304" s="39" t="s">
        <v>295</v>
      </c>
      <c r="C304" s="39" t="s">
        <v>294</v>
      </c>
      <c r="D304" s="40">
        <v>76552</v>
      </c>
      <c r="E304" s="41">
        <v>14545</v>
      </c>
      <c r="F304" s="42">
        <v>60706504.140000001</v>
      </c>
      <c r="G304" s="2">
        <v>54.52</v>
      </c>
      <c r="H304" s="3">
        <v>1.1200000000000001</v>
      </c>
      <c r="I304" s="43">
        <v>78688497.719999999</v>
      </c>
      <c r="J304" s="20">
        <v>4916.277</v>
      </c>
      <c r="K304" s="21">
        <v>879.56799999999998</v>
      </c>
      <c r="L304" s="42">
        <v>13576.71</v>
      </c>
      <c r="M304" s="44">
        <v>1.1275999999999999</v>
      </c>
      <c r="N304" s="45">
        <v>1.1200000000000001</v>
      </c>
      <c r="O304" s="46">
        <v>1.52E-2</v>
      </c>
      <c r="P304" s="47">
        <v>56097511</v>
      </c>
      <c r="Q304" s="42">
        <v>9678.92</v>
      </c>
      <c r="R304" s="45">
        <v>0</v>
      </c>
      <c r="S304" s="45">
        <v>1.1200000000000001</v>
      </c>
      <c r="T304" s="48">
        <v>1264037.53</v>
      </c>
      <c r="U304" s="49">
        <v>2932027521</v>
      </c>
      <c r="V304" s="50">
        <v>1074937527</v>
      </c>
      <c r="W304" s="51">
        <v>79139480.040000007</v>
      </c>
      <c r="X304" s="51">
        <v>59409930.549999997</v>
      </c>
      <c r="Y304" s="51">
        <v>0</v>
      </c>
      <c r="Z304" s="51">
        <v>32536.06</v>
      </c>
      <c r="AA304" s="52">
        <v>450982.32</v>
      </c>
    </row>
    <row r="305" spans="1:27" x14ac:dyDescent="0.2">
      <c r="A305" s="38">
        <v>113382303</v>
      </c>
      <c r="B305" s="39" t="s">
        <v>296</v>
      </c>
      <c r="C305" s="39" t="s">
        <v>294</v>
      </c>
      <c r="D305" s="40">
        <v>77009</v>
      </c>
      <c r="E305" s="41">
        <v>8295</v>
      </c>
      <c r="F305" s="42">
        <v>31616814.690000001</v>
      </c>
      <c r="G305" s="2">
        <v>49.49</v>
      </c>
      <c r="H305" s="3">
        <v>1.01</v>
      </c>
      <c r="I305" s="43">
        <v>44525493.57</v>
      </c>
      <c r="J305" s="20">
        <v>2433.3969999999999</v>
      </c>
      <c r="K305" s="21">
        <v>169.012</v>
      </c>
      <c r="L305" s="42">
        <v>17109.34</v>
      </c>
      <c r="M305" s="44">
        <v>0.89480000000000004</v>
      </c>
      <c r="N305" s="45">
        <v>0.9</v>
      </c>
      <c r="O305" s="46">
        <v>1.49E-2</v>
      </c>
      <c r="P305" s="47">
        <v>29683704</v>
      </c>
      <c r="Q305" s="42">
        <v>11406.24</v>
      </c>
      <c r="R305" s="45">
        <v>0</v>
      </c>
      <c r="S305" s="45">
        <v>0.9</v>
      </c>
      <c r="T305" s="48">
        <v>464188.91</v>
      </c>
      <c r="U305" s="49">
        <v>1541854073</v>
      </c>
      <c r="V305" s="50">
        <v>578410469</v>
      </c>
      <c r="W305" s="51">
        <v>44814994.07</v>
      </c>
      <c r="X305" s="51">
        <v>31055612.550000001</v>
      </c>
      <c r="Y305" s="51">
        <v>0</v>
      </c>
      <c r="Z305" s="51">
        <v>97013.23</v>
      </c>
      <c r="AA305" s="52">
        <v>289500.5</v>
      </c>
    </row>
    <row r="306" spans="1:27" x14ac:dyDescent="0.2">
      <c r="A306" s="38">
        <v>113384603</v>
      </c>
      <c r="B306" s="39" t="s">
        <v>297</v>
      </c>
      <c r="C306" s="39" t="s">
        <v>294</v>
      </c>
      <c r="D306" s="40">
        <v>43134</v>
      </c>
      <c r="E306" s="41">
        <v>10715</v>
      </c>
      <c r="F306" s="42">
        <v>23042316.380000003</v>
      </c>
      <c r="G306" s="2">
        <v>49.86</v>
      </c>
      <c r="H306" s="3">
        <v>1.02</v>
      </c>
      <c r="I306" s="43">
        <v>72304127.790000007</v>
      </c>
      <c r="J306" s="20">
        <v>5216.5649999999996</v>
      </c>
      <c r="K306" s="21">
        <v>2587.2579999999998</v>
      </c>
      <c r="L306" s="42">
        <v>9265.2199999999993</v>
      </c>
      <c r="M306" s="44">
        <v>1.6523000000000001</v>
      </c>
      <c r="N306" s="45">
        <v>1.02</v>
      </c>
      <c r="O306" s="46">
        <v>1.9099999999999999E-2</v>
      </c>
      <c r="P306" s="47">
        <v>16860206</v>
      </c>
      <c r="Q306" s="42">
        <v>2160.5100000000002</v>
      </c>
      <c r="R306" s="45">
        <v>0.74</v>
      </c>
      <c r="S306" s="45">
        <v>1.76</v>
      </c>
      <c r="T306" s="48">
        <v>1766923.09</v>
      </c>
      <c r="U306" s="49">
        <v>819633799</v>
      </c>
      <c r="V306" s="50">
        <v>384666607</v>
      </c>
      <c r="W306" s="51">
        <v>72481693.629999995</v>
      </c>
      <c r="X306" s="51">
        <v>21248447.370000001</v>
      </c>
      <c r="Y306" s="51">
        <v>0</v>
      </c>
      <c r="Z306" s="51">
        <v>26945.919999999998</v>
      </c>
      <c r="AA306" s="52">
        <v>177565.84</v>
      </c>
    </row>
    <row r="307" spans="1:27" x14ac:dyDescent="0.2">
      <c r="A307" s="38">
        <v>113385003</v>
      </c>
      <c r="B307" s="39" t="s">
        <v>298</v>
      </c>
      <c r="C307" s="39" t="s">
        <v>294</v>
      </c>
      <c r="D307" s="40">
        <v>69679</v>
      </c>
      <c r="E307" s="41">
        <v>7032</v>
      </c>
      <c r="F307" s="42">
        <v>25444714.219999999</v>
      </c>
      <c r="G307" s="2">
        <v>51.93</v>
      </c>
      <c r="H307" s="3">
        <v>1.06</v>
      </c>
      <c r="I307" s="43">
        <v>39217775.509999998</v>
      </c>
      <c r="J307" s="20">
        <v>2262.1610000000001</v>
      </c>
      <c r="K307" s="21">
        <v>377.13400000000001</v>
      </c>
      <c r="L307" s="42">
        <v>14859.19</v>
      </c>
      <c r="M307" s="44">
        <v>1.0303</v>
      </c>
      <c r="N307" s="45">
        <v>1.06</v>
      </c>
      <c r="O307" s="46">
        <v>1.2999999999999999E-2</v>
      </c>
      <c r="P307" s="47">
        <v>27448976</v>
      </c>
      <c r="Q307" s="42">
        <v>10400.120000000001</v>
      </c>
      <c r="R307" s="45">
        <v>0</v>
      </c>
      <c r="S307" s="45">
        <v>1.06</v>
      </c>
      <c r="T307" s="48">
        <v>647764.65</v>
      </c>
      <c r="U307" s="49">
        <v>1472796581</v>
      </c>
      <c r="V307" s="50">
        <v>487844595</v>
      </c>
      <c r="W307" s="51">
        <v>39337552.450000003</v>
      </c>
      <c r="X307" s="51">
        <v>24643436.27</v>
      </c>
      <c r="Y307" s="51">
        <v>0</v>
      </c>
      <c r="Z307" s="51">
        <v>153513.29999999999</v>
      </c>
      <c r="AA307" s="52">
        <v>119776.94</v>
      </c>
    </row>
    <row r="308" spans="1:27" x14ac:dyDescent="0.2">
      <c r="A308" s="38">
        <v>113385303</v>
      </c>
      <c r="B308" s="39" t="s">
        <v>299</v>
      </c>
      <c r="C308" s="39" t="s">
        <v>294</v>
      </c>
      <c r="D308" s="40">
        <v>72389</v>
      </c>
      <c r="E308" s="41">
        <v>9924</v>
      </c>
      <c r="F308" s="42">
        <v>39371120.600000009</v>
      </c>
      <c r="G308" s="2">
        <v>54.8</v>
      </c>
      <c r="H308" s="3">
        <v>1.1200000000000001</v>
      </c>
      <c r="I308" s="43">
        <v>50209924.380000003</v>
      </c>
      <c r="J308" s="20">
        <v>3610.3960000000002</v>
      </c>
      <c r="K308" s="21">
        <v>563.77099999999996</v>
      </c>
      <c r="L308" s="42">
        <v>12028.73</v>
      </c>
      <c r="M308" s="44">
        <v>1.2726999999999999</v>
      </c>
      <c r="N308" s="45">
        <v>1.1200000000000001</v>
      </c>
      <c r="O308" s="46">
        <v>1.4500000000000001E-2</v>
      </c>
      <c r="P308" s="47">
        <v>37955616</v>
      </c>
      <c r="Q308" s="42">
        <v>9092.98</v>
      </c>
      <c r="R308" s="45">
        <v>0</v>
      </c>
      <c r="S308" s="45">
        <v>1.1200000000000001</v>
      </c>
      <c r="T308" s="48">
        <v>344628.52</v>
      </c>
      <c r="U308" s="49">
        <v>1919818381</v>
      </c>
      <c r="V308" s="50">
        <v>791297029</v>
      </c>
      <c r="W308" s="51">
        <v>50327339.530000001</v>
      </c>
      <c r="X308" s="51">
        <v>38971769.020000003</v>
      </c>
      <c r="Y308" s="51">
        <v>0</v>
      </c>
      <c r="Z308" s="51">
        <v>54723.06</v>
      </c>
      <c r="AA308" s="52">
        <v>117415.15</v>
      </c>
    </row>
    <row r="309" spans="1:27" x14ac:dyDescent="0.2">
      <c r="A309" s="38">
        <v>121390302</v>
      </c>
      <c r="B309" s="39" t="s">
        <v>450</v>
      </c>
      <c r="C309" s="39" t="s">
        <v>451</v>
      </c>
      <c r="D309" s="40">
        <v>46808</v>
      </c>
      <c r="E309" s="41">
        <v>43907</v>
      </c>
      <c r="F309" s="42">
        <v>126180953.55</v>
      </c>
      <c r="G309" s="2">
        <v>61.4</v>
      </c>
      <c r="H309" s="3">
        <v>1.26</v>
      </c>
      <c r="I309" s="43">
        <v>327815557</v>
      </c>
      <c r="J309" s="20">
        <v>21024.532999999999</v>
      </c>
      <c r="K309" s="21">
        <v>11647.22</v>
      </c>
      <c r="L309" s="42">
        <v>10033.61</v>
      </c>
      <c r="M309" s="44">
        <v>1.5258</v>
      </c>
      <c r="N309" s="45">
        <v>1.26</v>
      </c>
      <c r="O309" s="46">
        <v>1.7899999999999999E-2</v>
      </c>
      <c r="P309" s="47">
        <v>98640278</v>
      </c>
      <c r="Q309" s="42">
        <v>3019.13</v>
      </c>
      <c r="R309" s="45">
        <v>0.63</v>
      </c>
      <c r="S309" s="45">
        <v>1.89</v>
      </c>
      <c r="T309" s="48">
        <v>9643443.5500000007</v>
      </c>
      <c r="U309" s="49">
        <v>5127830415</v>
      </c>
      <c r="V309" s="50">
        <v>1917903753</v>
      </c>
      <c r="W309" s="51">
        <v>328100220</v>
      </c>
      <c r="X309" s="51">
        <v>114473703</v>
      </c>
      <c r="Y309" s="51">
        <v>0</v>
      </c>
      <c r="Z309" s="51">
        <v>2063807</v>
      </c>
      <c r="AA309" s="52">
        <v>284663</v>
      </c>
    </row>
    <row r="310" spans="1:27" x14ac:dyDescent="0.2">
      <c r="A310" s="38">
        <v>121391303</v>
      </c>
      <c r="B310" s="39" t="s">
        <v>452</v>
      </c>
      <c r="C310" s="39" t="s">
        <v>451</v>
      </c>
      <c r="D310" s="40">
        <v>65692</v>
      </c>
      <c r="E310" s="41">
        <v>4817</v>
      </c>
      <c r="F310" s="42">
        <v>22916729.379999999</v>
      </c>
      <c r="G310" s="2">
        <v>72.42</v>
      </c>
      <c r="H310" s="3">
        <v>1.48</v>
      </c>
      <c r="I310" s="43">
        <v>32504598.82</v>
      </c>
      <c r="J310" s="20">
        <v>1666.5930000000001</v>
      </c>
      <c r="K310" s="21">
        <v>320.56400000000002</v>
      </c>
      <c r="L310" s="42">
        <v>16357.34</v>
      </c>
      <c r="M310" s="44">
        <v>0.93589999999999995</v>
      </c>
      <c r="N310" s="45">
        <v>1.39</v>
      </c>
      <c r="O310" s="46">
        <v>1.8200000000000001E-2</v>
      </c>
      <c r="P310" s="47">
        <v>17606546</v>
      </c>
      <c r="Q310" s="42">
        <v>8860.17</v>
      </c>
      <c r="R310" s="45">
        <v>0</v>
      </c>
      <c r="S310" s="45">
        <v>1.39</v>
      </c>
      <c r="T310" s="48">
        <v>682797.73</v>
      </c>
      <c r="U310" s="49">
        <v>1024090562</v>
      </c>
      <c r="V310" s="50">
        <v>233519895</v>
      </c>
      <c r="W310" s="51">
        <v>32643971.890000001</v>
      </c>
      <c r="X310" s="51">
        <v>21940068.199999999</v>
      </c>
      <c r="Y310" s="51">
        <v>0</v>
      </c>
      <c r="Z310" s="51">
        <v>293863.45</v>
      </c>
      <c r="AA310" s="52">
        <v>139373.07</v>
      </c>
    </row>
    <row r="311" spans="1:27" x14ac:dyDescent="0.2">
      <c r="A311" s="38">
        <v>121392303</v>
      </c>
      <c r="B311" s="39" t="s">
        <v>453</v>
      </c>
      <c r="C311" s="39" t="s">
        <v>451</v>
      </c>
      <c r="D311" s="40">
        <v>90865</v>
      </c>
      <c r="E311" s="41">
        <v>22365</v>
      </c>
      <c r="F311" s="42">
        <v>121649855.59</v>
      </c>
      <c r="G311" s="2">
        <v>59.86</v>
      </c>
      <c r="H311" s="3">
        <v>1.22</v>
      </c>
      <c r="I311" s="43">
        <v>147615892.25999999</v>
      </c>
      <c r="J311" s="20">
        <v>8406.8809999999994</v>
      </c>
      <c r="K311" s="21">
        <v>838.10400000000004</v>
      </c>
      <c r="L311" s="42">
        <v>15967.13</v>
      </c>
      <c r="M311" s="44">
        <v>0.95879999999999999</v>
      </c>
      <c r="N311" s="45">
        <v>1.17</v>
      </c>
      <c r="O311" s="46">
        <v>1.5100000000000001E-2</v>
      </c>
      <c r="P311" s="47">
        <v>112777105</v>
      </c>
      <c r="Q311" s="42">
        <v>12198.73</v>
      </c>
      <c r="R311" s="45">
        <v>0</v>
      </c>
      <c r="S311" s="45">
        <v>1.17</v>
      </c>
      <c r="T311" s="48">
        <v>1835312.84</v>
      </c>
      <c r="U311" s="49">
        <v>5920545357</v>
      </c>
      <c r="V311" s="50">
        <v>2134962134</v>
      </c>
      <c r="W311" s="51">
        <v>147661968.75999999</v>
      </c>
      <c r="X311" s="51">
        <v>119682207.15000001</v>
      </c>
      <c r="Y311" s="51">
        <v>0</v>
      </c>
      <c r="Z311" s="51">
        <v>132335.6</v>
      </c>
      <c r="AA311" s="52">
        <v>46076.5</v>
      </c>
    </row>
    <row r="312" spans="1:27" x14ac:dyDescent="0.2">
      <c r="A312" s="38">
        <v>121394503</v>
      </c>
      <c r="B312" s="39" t="s">
        <v>454</v>
      </c>
      <c r="C312" s="39" t="s">
        <v>451</v>
      </c>
      <c r="D312" s="40">
        <v>68323</v>
      </c>
      <c r="E312" s="41">
        <v>5101</v>
      </c>
      <c r="F312" s="42">
        <v>20397582.379999999</v>
      </c>
      <c r="G312" s="2">
        <v>58.53</v>
      </c>
      <c r="H312" s="3">
        <v>1.2</v>
      </c>
      <c r="I312" s="43">
        <v>33064404.199999999</v>
      </c>
      <c r="J312" s="20">
        <v>1621.3240000000001</v>
      </c>
      <c r="K312" s="21">
        <v>193.358</v>
      </c>
      <c r="L312" s="42">
        <v>18220.490000000002</v>
      </c>
      <c r="M312" s="44">
        <v>0.84019999999999995</v>
      </c>
      <c r="N312" s="45">
        <v>1.01</v>
      </c>
      <c r="O312" s="46">
        <v>1.9400000000000001E-2</v>
      </c>
      <c r="P312" s="47">
        <v>14725520</v>
      </c>
      <c r="Q312" s="42">
        <v>8114.66</v>
      </c>
      <c r="R312" s="45">
        <v>0.02</v>
      </c>
      <c r="S312" s="45">
        <v>1.03</v>
      </c>
      <c r="T312" s="48">
        <v>950278.91</v>
      </c>
      <c r="U312" s="49">
        <v>724709045</v>
      </c>
      <c r="V312" s="50">
        <v>327113836</v>
      </c>
      <c r="W312" s="51">
        <v>33064404.199999999</v>
      </c>
      <c r="X312" s="51">
        <v>19404263.329999998</v>
      </c>
      <c r="Y312" s="51">
        <v>0</v>
      </c>
      <c r="Z312" s="51">
        <v>43040.14</v>
      </c>
      <c r="AA312" s="52">
        <v>0</v>
      </c>
    </row>
    <row r="313" spans="1:27" x14ac:dyDescent="0.2">
      <c r="A313" s="38">
        <v>121394603</v>
      </c>
      <c r="B313" s="39" t="s">
        <v>455</v>
      </c>
      <c r="C313" s="39" t="s">
        <v>451</v>
      </c>
      <c r="D313" s="40">
        <v>98201</v>
      </c>
      <c r="E313" s="41">
        <v>5522</v>
      </c>
      <c r="F313" s="42">
        <v>31959371</v>
      </c>
      <c r="G313" s="2">
        <v>58.94</v>
      </c>
      <c r="H313" s="3">
        <v>1.21</v>
      </c>
      <c r="I313" s="43">
        <v>41561305.020000003</v>
      </c>
      <c r="J313" s="20">
        <v>2086.9180000000001</v>
      </c>
      <c r="K313" s="21">
        <v>101.985</v>
      </c>
      <c r="L313" s="42">
        <v>18987.28</v>
      </c>
      <c r="M313" s="44">
        <v>0.80630000000000002</v>
      </c>
      <c r="N313" s="45">
        <v>0.98</v>
      </c>
      <c r="O313" s="46">
        <v>1.4E-2</v>
      </c>
      <c r="P313" s="47">
        <v>31921180</v>
      </c>
      <c r="Q313" s="42">
        <v>14583.19</v>
      </c>
      <c r="R313" s="45">
        <v>0</v>
      </c>
      <c r="S313" s="45">
        <v>0.98</v>
      </c>
      <c r="T313" s="48">
        <v>674981.69</v>
      </c>
      <c r="U313" s="49">
        <v>1724836914</v>
      </c>
      <c r="V313" s="50">
        <v>555247388</v>
      </c>
      <c r="W313" s="51">
        <v>41564364.159999996</v>
      </c>
      <c r="X313" s="51">
        <v>31250954.82</v>
      </c>
      <c r="Y313" s="51">
        <v>0</v>
      </c>
      <c r="Z313" s="51">
        <v>33434.49</v>
      </c>
      <c r="AA313" s="52">
        <v>3059.14</v>
      </c>
    </row>
    <row r="314" spans="1:27" x14ac:dyDescent="0.2">
      <c r="A314" s="38">
        <v>121395103</v>
      </c>
      <c r="B314" s="39" t="s">
        <v>456</v>
      </c>
      <c r="C314" s="39" t="s">
        <v>451</v>
      </c>
      <c r="D314" s="40">
        <v>91771</v>
      </c>
      <c r="E314" s="41">
        <v>24757</v>
      </c>
      <c r="F314" s="42">
        <v>154502169.85999998</v>
      </c>
      <c r="G314" s="2">
        <v>68</v>
      </c>
      <c r="H314" s="3">
        <v>1.39</v>
      </c>
      <c r="I314" s="43">
        <v>187569110.06</v>
      </c>
      <c r="J314" s="20">
        <v>10083.963</v>
      </c>
      <c r="K314" s="21">
        <v>703.03200000000004</v>
      </c>
      <c r="L314" s="42">
        <v>17388.45</v>
      </c>
      <c r="M314" s="44">
        <v>0.88039999999999996</v>
      </c>
      <c r="N314" s="45">
        <v>1.22</v>
      </c>
      <c r="O314" s="46">
        <v>1.34E-2</v>
      </c>
      <c r="P314" s="47">
        <v>161426107</v>
      </c>
      <c r="Q314" s="42">
        <v>14964.88</v>
      </c>
      <c r="R314" s="45">
        <v>0</v>
      </c>
      <c r="S314" s="45">
        <v>1.22</v>
      </c>
      <c r="T314" s="48">
        <v>1799846.03</v>
      </c>
      <c r="U314" s="49">
        <v>8803447804</v>
      </c>
      <c r="V314" s="50">
        <v>2726988378</v>
      </c>
      <c r="W314" s="51">
        <v>187978619.27000001</v>
      </c>
      <c r="X314" s="51">
        <v>152369733.19999999</v>
      </c>
      <c r="Y314" s="51">
        <v>0</v>
      </c>
      <c r="Z314" s="51">
        <v>332590.63</v>
      </c>
      <c r="AA314" s="52">
        <v>409509.21</v>
      </c>
    </row>
    <row r="315" spans="1:27" x14ac:dyDescent="0.2">
      <c r="A315" s="38">
        <v>121395603</v>
      </c>
      <c r="B315" s="39" t="s">
        <v>457</v>
      </c>
      <c r="C315" s="39" t="s">
        <v>451</v>
      </c>
      <c r="D315" s="40">
        <v>84937</v>
      </c>
      <c r="E315" s="41">
        <v>5041</v>
      </c>
      <c r="F315" s="42">
        <v>31942987.5</v>
      </c>
      <c r="G315" s="2">
        <v>74.599999999999994</v>
      </c>
      <c r="H315" s="3">
        <v>1.53</v>
      </c>
      <c r="I315" s="43">
        <v>37192190.490000002</v>
      </c>
      <c r="J315" s="20">
        <v>1590.7729999999999</v>
      </c>
      <c r="K315" s="21">
        <v>325.476</v>
      </c>
      <c r="L315" s="42">
        <v>19408.849999999999</v>
      </c>
      <c r="M315" s="44">
        <v>0.78879999999999995</v>
      </c>
      <c r="N315" s="45">
        <v>1.21</v>
      </c>
      <c r="O315" s="46">
        <v>1.83E-2</v>
      </c>
      <c r="P315" s="47">
        <v>24421172</v>
      </c>
      <c r="Q315" s="42">
        <v>12744.26</v>
      </c>
      <c r="R315" s="45">
        <v>0</v>
      </c>
      <c r="S315" s="45">
        <v>1.21</v>
      </c>
      <c r="T315" s="48">
        <v>506788.9</v>
      </c>
      <c r="U315" s="49">
        <v>1240641311</v>
      </c>
      <c r="V315" s="50">
        <v>503728124</v>
      </c>
      <c r="W315" s="51">
        <v>37192190.490000002</v>
      </c>
      <c r="X315" s="51">
        <v>31142363.550000001</v>
      </c>
      <c r="Y315" s="51">
        <v>0</v>
      </c>
      <c r="Z315" s="51">
        <v>293835.05</v>
      </c>
      <c r="AA315" s="52">
        <v>0</v>
      </c>
    </row>
    <row r="316" spans="1:27" x14ac:dyDescent="0.2">
      <c r="A316" s="38">
        <v>121395703</v>
      </c>
      <c r="B316" s="39" t="s">
        <v>458</v>
      </c>
      <c r="C316" s="39" t="s">
        <v>451</v>
      </c>
      <c r="D316" s="40">
        <v>109031</v>
      </c>
      <c r="E316" s="41">
        <v>8395</v>
      </c>
      <c r="F316" s="42">
        <v>55091182.060000002</v>
      </c>
      <c r="G316" s="2">
        <v>60.19</v>
      </c>
      <c r="H316" s="3">
        <v>1.23</v>
      </c>
      <c r="I316" s="43">
        <v>62590356.960000001</v>
      </c>
      <c r="J316" s="20">
        <v>3192.2339999999999</v>
      </c>
      <c r="K316" s="21">
        <v>247.78100000000001</v>
      </c>
      <c r="L316" s="42">
        <v>18194.79</v>
      </c>
      <c r="M316" s="44">
        <v>0.84140000000000004</v>
      </c>
      <c r="N316" s="45">
        <v>1.03</v>
      </c>
      <c r="O316" s="46">
        <v>1.2500000000000001E-2</v>
      </c>
      <c r="P316" s="47">
        <v>61712780</v>
      </c>
      <c r="Q316" s="42">
        <v>17939.68</v>
      </c>
      <c r="R316" s="45">
        <v>0</v>
      </c>
      <c r="S316" s="45">
        <v>1.03</v>
      </c>
      <c r="T316" s="48">
        <v>672958.04</v>
      </c>
      <c r="U316" s="49">
        <v>2889276493</v>
      </c>
      <c r="V316" s="50">
        <v>1518779247</v>
      </c>
      <c r="W316" s="51">
        <v>62607554.689999998</v>
      </c>
      <c r="X316" s="51">
        <v>54408449.380000003</v>
      </c>
      <c r="Y316" s="51">
        <v>0</v>
      </c>
      <c r="Z316" s="51">
        <v>9774.64</v>
      </c>
      <c r="AA316" s="52">
        <v>17197.73</v>
      </c>
    </row>
    <row r="317" spans="1:27" x14ac:dyDescent="0.2">
      <c r="A317" s="38">
        <v>121397803</v>
      </c>
      <c r="B317" s="39" t="s">
        <v>459</v>
      </c>
      <c r="C317" s="39" t="s">
        <v>451</v>
      </c>
      <c r="D317" s="40">
        <v>66250</v>
      </c>
      <c r="E317" s="41">
        <v>13305</v>
      </c>
      <c r="F317" s="42">
        <v>54534388.93</v>
      </c>
      <c r="G317" s="2">
        <v>61.87</v>
      </c>
      <c r="H317" s="3">
        <v>1.27</v>
      </c>
      <c r="I317" s="43">
        <v>78184439.790000007</v>
      </c>
      <c r="J317" s="20">
        <v>4535.2659999999996</v>
      </c>
      <c r="K317" s="21">
        <v>983.78800000000001</v>
      </c>
      <c r="L317" s="42">
        <v>14166.28</v>
      </c>
      <c r="M317" s="44">
        <v>1.0807</v>
      </c>
      <c r="N317" s="45">
        <v>1.27</v>
      </c>
      <c r="O317" s="46">
        <v>1.7399999999999999E-2</v>
      </c>
      <c r="P317" s="47">
        <v>43762315</v>
      </c>
      <c r="Q317" s="42">
        <v>7929.31</v>
      </c>
      <c r="R317" s="45">
        <v>0.04</v>
      </c>
      <c r="S317" s="45">
        <v>1.31</v>
      </c>
      <c r="T317" s="48">
        <v>1183268.29</v>
      </c>
      <c r="U317" s="49">
        <v>2311298668</v>
      </c>
      <c r="V317" s="50">
        <v>814581010</v>
      </c>
      <c r="W317" s="51">
        <v>78370591.790000007</v>
      </c>
      <c r="X317" s="51">
        <v>53316365.439999998</v>
      </c>
      <c r="Y317" s="51">
        <v>0</v>
      </c>
      <c r="Z317" s="51">
        <v>34755.199999999997</v>
      </c>
      <c r="AA317" s="52">
        <v>186152</v>
      </c>
    </row>
    <row r="318" spans="1:27" x14ac:dyDescent="0.2">
      <c r="A318" s="38">
        <v>118401403</v>
      </c>
      <c r="B318" s="39" t="s">
        <v>391</v>
      </c>
      <c r="C318" s="39" t="s">
        <v>392</v>
      </c>
      <c r="D318" s="40">
        <v>86432</v>
      </c>
      <c r="E318" s="41">
        <v>7665</v>
      </c>
      <c r="F318" s="42">
        <v>26470391.219999999</v>
      </c>
      <c r="G318" s="2">
        <v>39.96</v>
      </c>
      <c r="H318" s="3">
        <v>0.82</v>
      </c>
      <c r="I318" s="43">
        <v>41942312.770000003</v>
      </c>
      <c r="J318" s="20">
        <v>2846.6610000000001</v>
      </c>
      <c r="K318" s="21">
        <v>292.73700000000002</v>
      </c>
      <c r="L318" s="42">
        <v>13359.99</v>
      </c>
      <c r="M318" s="44">
        <v>1.1458999999999999</v>
      </c>
      <c r="N318" s="45">
        <v>0.82</v>
      </c>
      <c r="O318" s="46">
        <v>1.14E-2</v>
      </c>
      <c r="P318" s="47">
        <v>32611985</v>
      </c>
      <c r="Q318" s="42">
        <v>10387.969999999999</v>
      </c>
      <c r="R318" s="45">
        <v>0</v>
      </c>
      <c r="S318" s="45">
        <v>0.82</v>
      </c>
      <c r="T318" s="48">
        <v>422675.27</v>
      </c>
      <c r="U318" s="49">
        <v>1584447218</v>
      </c>
      <c r="V318" s="50">
        <v>744980262</v>
      </c>
      <c r="W318" s="51">
        <v>42234385.460000001</v>
      </c>
      <c r="X318" s="51">
        <v>25961933.620000001</v>
      </c>
      <c r="Y318" s="51">
        <v>0</v>
      </c>
      <c r="Z318" s="51">
        <v>85782.33</v>
      </c>
      <c r="AA318" s="52">
        <v>292072.69</v>
      </c>
    </row>
    <row r="319" spans="1:27" x14ac:dyDescent="0.2">
      <c r="A319" s="38">
        <v>118401603</v>
      </c>
      <c r="B319" s="39" t="s">
        <v>393</v>
      </c>
      <c r="C319" s="39" t="s">
        <v>392</v>
      </c>
      <c r="D319" s="40">
        <v>79563</v>
      </c>
      <c r="E319" s="41">
        <v>8458</v>
      </c>
      <c r="F319" s="42">
        <v>26725626.32</v>
      </c>
      <c r="G319" s="2">
        <v>39.71</v>
      </c>
      <c r="H319" s="3">
        <v>0.81</v>
      </c>
      <c r="I319" s="43">
        <v>40875442.590000004</v>
      </c>
      <c r="J319" s="20">
        <v>2574.7089999999998</v>
      </c>
      <c r="K319" s="21">
        <v>278.83100000000002</v>
      </c>
      <c r="L319" s="42">
        <v>14324.47</v>
      </c>
      <c r="M319" s="44">
        <v>1.0687</v>
      </c>
      <c r="N319" s="45">
        <v>0.81</v>
      </c>
      <c r="O319" s="46">
        <v>1.18E-2</v>
      </c>
      <c r="P319" s="47">
        <v>31629146</v>
      </c>
      <c r="Q319" s="42">
        <v>11084.18</v>
      </c>
      <c r="R319" s="45">
        <v>0</v>
      </c>
      <c r="S319" s="45">
        <v>0.81</v>
      </c>
      <c r="T319" s="48">
        <v>324888.5</v>
      </c>
      <c r="U319" s="49">
        <v>1455717410</v>
      </c>
      <c r="V319" s="50">
        <v>803507292</v>
      </c>
      <c r="W319" s="51">
        <v>40884498.850000001</v>
      </c>
      <c r="X319" s="51">
        <v>26287642.82</v>
      </c>
      <c r="Y319" s="51">
        <v>0</v>
      </c>
      <c r="Z319" s="51">
        <v>113095</v>
      </c>
      <c r="AA319" s="52">
        <v>9056.26</v>
      </c>
    </row>
    <row r="320" spans="1:27" x14ac:dyDescent="0.2">
      <c r="A320" s="38">
        <v>118402603</v>
      </c>
      <c r="B320" s="39" t="s">
        <v>394</v>
      </c>
      <c r="C320" s="39" t="s">
        <v>392</v>
      </c>
      <c r="D320" s="40">
        <v>50064</v>
      </c>
      <c r="E320" s="41">
        <v>7160</v>
      </c>
      <c r="F320" s="42">
        <v>10596368.159999998</v>
      </c>
      <c r="G320" s="2">
        <v>29.56</v>
      </c>
      <c r="H320" s="3">
        <v>0.6</v>
      </c>
      <c r="I320" s="43">
        <v>32321541.309999999</v>
      </c>
      <c r="J320" s="20">
        <v>2453.163</v>
      </c>
      <c r="K320" s="21">
        <v>887.58</v>
      </c>
      <c r="L320" s="42">
        <v>9674.9599999999991</v>
      </c>
      <c r="M320" s="44">
        <v>1.5823</v>
      </c>
      <c r="N320" s="45">
        <v>0.6</v>
      </c>
      <c r="O320" s="46">
        <v>1.23E-2</v>
      </c>
      <c r="P320" s="47">
        <v>12012095</v>
      </c>
      <c r="Q320" s="42">
        <v>3595.64</v>
      </c>
      <c r="R320" s="45">
        <v>0.56000000000000005</v>
      </c>
      <c r="S320" s="45">
        <v>1.1599999999999999</v>
      </c>
      <c r="T320" s="48">
        <v>704592.84</v>
      </c>
      <c r="U320" s="49">
        <v>559907454</v>
      </c>
      <c r="V320" s="50">
        <v>298099320</v>
      </c>
      <c r="W320" s="51">
        <v>32341637.41</v>
      </c>
      <c r="X320" s="51">
        <v>9868461.4499999993</v>
      </c>
      <c r="Y320" s="51">
        <v>0</v>
      </c>
      <c r="Z320" s="51">
        <v>23313.87</v>
      </c>
      <c r="AA320" s="52">
        <v>20096.099999999999</v>
      </c>
    </row>
    <row r="321" spans="1:27" x14ac:dyDescent="0.2">
      <c r="A321" s="38">
        <v>118403003</v>
      </c>
      <c r="B321" s="39" t="s">
        <v>395</v>
      </c>
      <c r="C321" s="39" t="s">
        <v>392</v>
      </c>
      <c r="D321" s="40">
        <v>56250</v>
      </c>
      <c r="E321" s="41">
        <v>6526</v>
      </c>
      <c r="F321" s="42">
        <v>17227479.059999999</v>
      </c>
      <c r="G321" s="2">
        <v>46.93</v>
      </c>
      <c r="H321" s="3">
        <v>0.96</v>
      </c>
      <c r="I321" s="43">
        <v>34536948.289999999</v>
      </c>
      <c r="J321" s="20">
        <v>2149.0129999999999</v>
      </c>
      <c r="K321" s="21">
        <v>794.22799999999995</v>
      </c>
      <c r="L321" s="42">
        <v>11734.33</v>
      </c>
      <c r="M321" s="44">
        <v>1.3046</v>
      </c>
      <c r="N321" s="45">
        <v>0.96</v>
      </c>
      <c r="O321" s="46">
        <v>1.7100000000000001E-2</v>
      </c>
      <c r="P321" s="47">
        <v>14097152</v>
      </c>
      <c r="Q321" s="42">
        <v>4789.67</v>
      </c>
      <c r="R321" s="45">
        <v>0.42</v>
      </c>
      <c r="S321" s="45">
        <v>1.38</v>
      </c>
      <c r="T321" s="48">
        <v>889567.94</v>
      </c>
      <c r="U321" s="49">
        <v>715569988</v>
      </c>
      <c r="V321" s="50">
        <v>291369469</v>
      </c>
      <c r="W321" s="51">
        <v>34541828.369999997</v>
      </c>
      <c r="X321" s="51">
        <v>16209737.17</v>
      </c>
      <c r="Y321" s="51">
        <v>0</v>
      </c>
      <c r="Z321" s="51">
        <v>128173.95</v>
      </c>
      <c r="AA321" s="52">
        <v>4880.08</v>
      </c>
    </row>
    <row r="322" spans="1:27" x14ac:dyDescent="0.2">
      <c r="A322" s="38">
        <v>118403302</v>
      </c>
      <c r="B322" s="39" t="s">
        <v>396</v>
      </c>
      <c r="C322" s="39" t="s">
        <v>392</v>
      </c>
      <c r="D322" s="40">
        <v>51123</v>
      </c>
      <c r="E322" s="41">
        <v>30093</v>
      </c>
      <c r="F322" s="42">
        <v>77317207.319999993</v>
      </c>
      <c r="G322" s="2">
        <v>50.26</v>
      </c>
      <c r="H322" s="3">
        <v>1.03</v>
      </c>
      <c r="I322" s="43">
        <v>160012556.94999999</v>
      </c>
      <c r="J322" s="20">
        <v>12357.246999999999</v>
      </c>
      <c r="K322" s="21">
        <v>4683.8760000000002</v>
      </c>
      <c r="L322" s="42">
        <v>9389.7900000000009</v>
      </c>
      <c r="M322" s="44">
        <v>1.6304000000000001</v>
      </c>
      <c r="N322" s="45">
        <v>1.03</v>
      </c>
      <c r="O322" s="46">
        <v>1.32E-2</v>
      </c>
      <c r="P322" s="47">
        <v>81946888</v>
      </c>
      <c r="Q322" s="42">
        <v>4808.7700000000004</v>
      </c>
      <c r="R322" s="45">
        <v>0.42</v>
      </c>
      <c r="S322" s="45">
        <v>1.45</v>
      </c>
      <c r="T322" s="48">
        <v>2704283.2</v>
      </c>
      <c r="U322" s="49">
        <v>4341972911</v>
      </c>
      <c r="V322" s="50">
        <v>1511376216</v>
      </c>
      <c r="W322" s="51">
        <v>160920483.02000001</v>
      </c>
      <c r="X322" s="51">
        <v>74471469.019999996</v>
      </c>
      <c r="Y322" s="51">
        <v>0</v>
      </c>
      <c r="Z322" s="51">
        <v>141455.1</v>
      </c>
      <c r="AA322" s="52">
        <v>907926.07</v>
      </c>
    </row>
    <row r="323" spans="1:27" x14ac:dyDescent="0.2">
      <c r="A323" s="38">
        <v>118403903</v>
      </c>
      <c r="B323" s="39" t="s">
        <v>397</v>
      </c>
      <c r="C323" s="39" t="s">
        <v>392</v>
      </c>
      <c r="D323" s="40">
        <v>80703</v>
      </c>
      <c r="E323" s="41">
        <v>5821</v>
      </c>
      <c r="F323" s="42">
        <v>18989934.859999999</v>
      </c>
      <c r="G323" s="2">
        <v>40.42</v>
      </c>
      <c r="H323" s="3">
        <v>0.83</v>
      </c>
      <c r="I323" s="43">
        <v>30098593.629999999</v>
      </c>
      <c r="J323" s="20">
        <v>1708.0820000000001</v>
      </c>
      <c r="K323" s="21">
        <v>132.864</v>
      </c>
      <c r="L323" s="42">
        <v>16349.53</v>
      </c>
      <c r="M323" s="44">
        <v>0.93640000000000001</v>
      </c>
      <c r="N323" s="45">
        <v>0.78</v>
      </c>
      <c r="O323" s="46">
        <v>1.1599999999999999E-2</v>
      </c>
      <c r="P323" s="47">
        <v>22912008</v>
      </c>
      <c r="Q323" s="42">
        <v>12445.78</v>
      </c>
      <c r="R323" s="45">
        <v>0</v>
      </c>
      <c r="S323" s="45">
        <v>0.78</v>
      </c>
      <c r="T323" s="48">
        <v>462816.33</v>
      </c>
      <c r="U323" s="49">
        <v>1169686597</v>
      </c>
      <c r="V323" s="50">
        <v>466885368</v>
      </c>
      <c r="W323" s="51">
        <v>30116053.039999999</v>
      </c>
      <c r="X323" s="51">
        <v>18491026.609999999</v>
      </c>
      <c r="Y323" s="51">
        <v>0</v>
      </c>
      <c r="Z323" s="51">
        <v>36091.919999999998</v>
      </c>
      <c r="AA323" s="52">
        <v>17459.41</v>
      </c>
    </row>
    <row r="324" spans="1:27" x14ac:dyDescent="0.2">
      <c r="A324" s="38">
        <v>118406003</v>
      </c>
      <c r="B324" s="39" t="s">
        <v>398</v>
      </c>
      <c r="C324" s="39" t="s">
        <v>392</v>
      </c>
      <c r="D324" s="40">
        <v>64479</v>
      </c>
      <c r="E324" s="41">
        <v>3341</v>
      </c>
      <c r="F324" s="42">
        <v>7858231.1099999994</v>
      </c>
      <c r="G324" s="2">
        <v>36.479999999999997</v>
      </c>
      <c r="H324" s="3">
        <v>0.75</v>
      </c>
      <c r="I324" s="43">
        <v>21321877.600000001</v>
      </c>
      <c r="J324" s="20">
        <v>968.39099999999996</v>
      </c>
      <c r="K324" s="21">
        <v>199.30600000000001</v>
      </c>
      <c r="L324" s="42">
        <v>18259.77</v>
      </c>
      <c r="M324" s="44">
        <v>0.83840000000000003</v>
      </c>
      <c r="N324" s="45">
        <v>0.63</v>
      </c>
      <c r="O324" s="46">
        <v>1.11E-2</v>
      </c>
      <c r="P324" s="47">
        <v>9948330</v>
      </c>
      <c r="Q324" s="42">
        <v>8519.6200000000008</v>
      </c>
      <c r="R324" s="45">
        <v>0</v>
      </c>
      <c r="S324" s="45">
        <v>0.63</v>
      </c>
      <c r="T324" s="48">
        <v>487557.47</v>
      </c>
      <c r="U324" s="49">
        <v>525144905</v>
      </c>
      <c r="V324" s="50">
        <v>185450063</v>
      </c>
      <c r="W324" s="51">
        <v>21406907.43</v>
      </c>
      <c r="X324" s="51">
        <v>7339921.6399999997</v>
      </c>
      <c r="Y324" s="51">
        <v>0</v>
      </c>
      <c r="Z324" s="51">
        <v>30752</v>
      </c>
      <c r="AA324" s="52">
        <v>85029.83</v>
      </c>
    </row>
    <row r="325" spans="1:27" x14ac:dyDescent="0.2">
      <c r="A325" s="38">
        <v>118406602</v>
      </c>
      <c r="B325" s="39" t="s">
        <v>399</v>
      </c>
      <c r="C325" s="39" t="s">
        <v>392</v>
      </c>
      <c r="D325" s="40">
        <v>55262</v>
      </c>
      <c r="E325" s="41">
        <v>11896</v>
      </c>
      <c r="F325" s="42">
        <v>34291194.520000003</v>
      </c>
      <c r="G325" s="2">
        <v>52.16</v>
      </c>
      <c r="H325" s="3">
        <v>1.07</v>
      </c>
      <c r="I325" s="43">
        <v>53047360.93</v>
      </c>
      <c r="J325" s="20">
        <v>3249.4960000000001</v>
      </c>
      <c r="K325" s="21">
        <v>728.06</v>
      </c>
      <c r="L325" s="42">
        <v>13336.67</v>
      </c>
      <c r="M325" s="44">
        <v>1.1478999999999999</v>
      </c>
      <c r="N325" s="45">
        <v>1.07</v>
      </c>
      <c r="O325" s="46">
        <v>1.49E-2</v>
      </c>
      <c r="P325" s="47">
        <v>32296743</v>
      </c>
      <c r="Q325" s="42">
        <v>8119.75</v>
      </c>
      <c r="R325" s="45">
        <v>0.02</v>
      </c>
      <c r="S325" s="45">
        <v>1.0900000000000001</v>
      </c>
      <c r="T325" s="48">
        <v>843214.65</v>
      </c>
      <c r="U325" s="49">
        <v>1657261762</v>
      </c>
      <c r="V325" s="50">
        <v>649648422</v>
      </c>
      <c r="W325" s="51">
        <v>53072302.630000003</v>
      </c>
      <c r="X325" s="51">
        <v>33177319.23</v>
      </c>
      <c r="Y325" s="51">
        <v>0</v>
      </c>
      <c r="Z325" s="51">
        <v>270660.64</v>
      </c>
      <c r="AA325" s="52">
        <v>24941.7</v>
      </c>
    </row>
    <row r="326" spans="1:27" x14ac:dyDescent="0.2">
      <c r="A326" s="38">
        <v>118408852</v>
      </c>
      <c r="B326" s="39" t="s">
        <v>400</v>
      </c>
      <c r="C326" s="39" t="s">
        <v>392</v>
      </c>
      <c r="D326" s="40">
        <v>49198</v>
      </c>
      <c r="E326" s="41">
        <v>24737</v>
      </c>
      <c r="F326" s="42">
        <v>71534727.600000009</v>
      </c>
      <c r="G326" s="2">
        <v>58.78</v>
      </c>
      <c r="H326" s="3">
        <v>1.2</v>
      </c>
      <c r="I326" s="43">
        <v>123032275.81</v>
      </c>
      <c r="J326" s="20">
        <v>8498.4719999999998</v>
      </c>
      <c r="K326" s="21">
        <v>2679.7280000000001</v>
      </c>
      <c r="L326" s="42">
        <v>11006.45</v>
      </c>
      <c r="M326" s="44">
        <v>1.3909</v>
      </c>
      <c r="N326" s="45">
        <v>1.2</v>
      </c>
      <c r="O326" s="46">
        <v>1.7899999999999999E-2</v>
      </c>
      <c r="P326" s="47">
        <v>55815199</v>
      </c>
      <c r="Q326" s="42">
        <v>4993.22</v>
      </c>
      <c r="R326" s="45">
        <v>0.4</v>
      </c>
      <c r="S326" s="45">
        <v>1.6</v>
      </c>
      <c r="T326" s="48">
        <v>2887538.9</v>
      </c>
      <c r="U326" s="49">
        <v>2920325527</v>
      </c>
      <c r="V326" s="50">
        <v>1066474388</v>
      </c>
      <c r="W326" s="51">
        <v>123226938.33</v>
      </c>
      <c r="X326" s="51">
        <v>68508194.769999996</v>
      </c>
      <c r="Y326" s="51">
        <v>0</v>
      </c>
      <c r="Z326" s="51">
        <v>138993.93</v>
      </c>
      <c r="AA326" s="52">
        <v>194662.52</v>
      </c>
    </row>
    <row r="327" spans="1:27" x14ac:dyDescent="0.2">
      <c r="A327" s="38">
        <v>118409203</v>
      </c>
      <c r="B327" s="39" t="s">
        <v>401</v>
      </c>
      <c r="C327" s="39" t="s">
        <v>392</v>
      </c>
      <c r="D327" s="40">
        <v>63295</v>
      </c>
      <c r="E327" s="41">
        <v>8628</v>
      </c>
      <c r="F327" s="42">
        <v>20878058.580000002</v>
      </c>
      <c r="G327" s="2">
        <v>38.229999999999997</v>
      </c>
      <c r="H327" s="3">
        <v>0.78</v>
      </c>
      <c r="I327" s="43">
        <v>39155456.609999999</v>
      </c>
      <c r="J327" s="20">
        <v>2180.5219999999999</v>
      </c>
      <c r="K327" s="21">
        <v>285.78500000000003</v>
      </c>
      <c r="L327" s="42">
        <v>15876.15</v>
      </c>
      <c r="M327" s="44">
        <v>0.96430000000000005</v>
      </c>
      <c r="N327" s="45">
        <v>0.75</v>
      </c>
      <c r="O327" s="46">
        <v>1.4999999999999999E-2</v>
      </c>
      <c r="P327" s="47">
        <v>19497497</v>
      </c>
      <c r="Q327" s="42">
        <v>7905.54</v>
      </c>
      <c r="R327" s="45">
        <v>0.04</v>
      </c>
      <c r="S327" s="45">
        <v>0.79</v>
      </c>
      <c r="T327" s="48">
        <v>467145.78</v>
      </c>
      <c r="U327" s="49">
        <v>920632744</v>
      </c>
      <c r="V327" s="50">
        <v>472045638</v>
      </c>
      <c r="W327" s="51">
        <v>39158432.509999998</v>
      </c>
      <c r="X327" s="51">
        <v>20356445.440000001</v>
      </c>
      <c r="Y327" s="51">
        <v>0</v>
      </c>
      <c r="Z327" s="51">
        <v>54467.360000000001</v>
      </c>
      <c r="AA327" s="52">
        <v>2975.9</v>
      </c>
    </row>
    <row r="328" spans="1:27" x14ac:dyDescent="0.2">
      <c r="A328" s="38">
        <v>118409302</v>
      </c>
      <c r="B328" s="39" t="s">
        <v>402</v>
      </c>
      <c r="C328" s="39" t="s">
        <v>392</v>
      </c>
      <c r="D328" s="40">
        <v>51510</v>
      </c>
      <c r="E328" s="41">
        <v>18399</v>
      </c>
      <c r="F328" s="42">
        <v>41506981.580000006</v>
      </c>
      <c r="G328" s="2">
        <v>43.8</v>
      </c>
      <c r="H328" s="3">
        <v>0.9</v>
      </c>
      <c r="I328" s="43">
        <v>77872728.819999993</v>
      </c>
      <c r="J328" s="20">
        <v>5384.7489999999998</v>
      </c>
      <c r="K328" s="21">
        <v>1426.5609999999999</v>
      </c>
      <c r="L328" s="42">
        <v>11432.86</v>
      </c>
      <c r="M328" s="44">
        <v>1.339</v>
      </c>
      <c r="N328" s="45">
        <v>0.9</v>
      </c>
      <c r="O328" s="46">
        <v>1.6199999999999999E-2</v>
      </c>
      <c r="P328" s="47">
        <v>35860984</v>
      </c>
      <c r="Q328" s="42">
        <v>5264.92</v>
      </c>
      <c r="R328" s="45">
        <v>0.36</v>
      </c>
      <c r="S328" s="45">
        <v>1.26</v>
      </c>
      <c r="T328" s="48">
        <v>1565171.85</v>
      </c>
      <c r="U328" s="49">
        <v>1692211542</v>
      </c>
      <c r="V328" s="50">
        <v>869287316</v>
      </c>
      <c r="W328" s="51">
        <v>77883959.620000005</v>
      </c>
      <c r="X328" s="51">
        <v>39940092.740000002</v>
      </c>
      <c r="Y328" s="51">
        <v>0</v>
      </c>
      <c r="Z328" s="51">
        <v>1716.99</v>
      </c>
      <c r="AA328" s="52">
        <v>11230.8</v>
      </c>
    </row>
    <row r="329" spans="1:27" x14ac:dyDescent="0.2">
      <c r="A329" s="38">
        <v>117412003</v>
      </c>
      <c r="B329" s="39" t="s">
        <v>376</v>
      </c>
      <c r="C329" s="39" t="s">
        <v>377</v>
      </c>
      <c r="D329" s="40">
        <v>65174</v>
      </c>
      <c r="E329" s="41">
        <v>4374</v>
      </c>
      <c r="F329" s="42">
        <v>11831361.310000001</v>
      </c>
      <c r="G329" s="2">
        <v>41.5</v>
      </c>
      <c r="H329" s="3">
        <v>0.85</v>
      </c>
      <c r="I329" s="43">
        <v>24749018.140000001</v>
      </c>
      <c r="J329" s="20">
        <v>1638.5219999999999</v>
      </c>
      <c r="K329" s="21">
        <v>209.197</v>
      </c>
      <c r="L329" s="42">
        <v>13394.36</v>
      </c>
      <c r="M329" s="44">
        <v>1.143</v>
      </c>
      <c r="N329" s="45">
        <v>0.85</v>
      </c>
      <c r="O329" s="46">
        <v>1.2200000000000001E-2</v>
      </c>
      <c r="P329" s="47">
        <v>13601483</v>
      </c>
      <c r="Q329" s="42">
        <v>7361.23</v>
      </c>
      <c r="R329" s="45">
        <v>0.11</v>
      </c>
      <c r="S329" s="45">
        <v>0.96</v>
      </c>
      <c r="T329" s="48">
        <v>536206.81000000006</v>
      </c>
      <c r="U329" s="49">
        <v>724187451</v>
      </c>
      <c r="V329" s="50">
        <v>247347068</v>
      </c>
      <c r="W329" s="51">
        <v>24764590.550000001</v>
      </c>
      <c r="X329" s="51">
        <v>11252254.82</v>
      </c>
      <c r="Y329" s="51">
        <v>39431.14</v>
      </c>
      <c r="Z329" s="51">
        <v>3468.54</v>
      </c>
      <c r="AA329" s="52">
        <v>15572.41</v>
      </c>
    </row>
    <row r="330" spans="1:27" x14ac:dyDescent="0.2">
      <c r="A330" s="38">
        <v>117414003</v>
      </c>
      <c r="B330" s="39" t="s">
        <v>378</v>
      </c>
      <c r="C330" s="39" t="s">
        <v>377</v>
      </c>
      <c r="D330" s="40">
        <v>61880</v>
      </c>
      <c r="E330" s="41">
        <v>6818</v>
      </c>
      <c r="F330" s="42">
        <v>19824595.559999999</v>
      </c>
      <c r="G330" s="2">
        <v>46.99</v>
      </c>
      <c r="H330" s="3">
        <v>0.96</v>
      </c>
      <c r="I330" s="43">
        <v>41150732.390000001</v>
      </c>
      <c r="J330" s="20">
        <v>2363.614</v>
      </c>
      <c r="K330" s="21">
        <v>294.99400000000003</v>
      </c>
      <c r="L330" s="42">
        <v>15478.3</v>
      </c>
      <c r="M330" s="44">
        <v>0.98909999999999998</v>
      </c>
      <c r="N330" s="45">
        <v>0.95</v>
      </c>
      <c r="O330" s="46">
        <v>1.32E-2</v>
      </c>
      <c r="P330" s="47">
        <v>21037418</v>
      </c>
      <c r="Q330" s="42">
        <v>7912.94</v>
      </c>
      <c r="R330" s="45">
        <v>0.04</v>
      </c>
      <c r="S330" s="45">
        <v>0.99</v>
      </c>
      <c r="T330" s="48">
        <v>1142609.8999999999</v>
      </c>
      <c r="U330" s="49">
        <v>1101426733</v>
      </c>
      <c r="V330" s="50">
        <v>401246001</v>
      </c>
      <c r="W330" s="51">
        <v>41172797.82</v>
      </c>
      <c r="X330" s="51">
        <v>18664633.239999998</v>
      </c>
      <c r="Y330" s="51">
        <v>0</v>
      </c>
      <c r="Z330" s="51">
        <v>17352.419999999998</v>
      </c>
      <c r="AA330" s="52">
        <v>22065.43</v>
      </c>
    </row>
    <row r="331" spans="1:27" x14ac:dyDescent="0.2">
      <c r="A331" s="38">
        <v>117414203</v>
      </c>
      <c r="B331" s="39" t="s">
        <v>379</v>
      </c>
      <c r="C331" s="39" t="s">
        <v>377</v>
      </c>
      <c r="D331" s="40">
        <v>62437</v>
      </c>
      <c r="E331" s="41">
        <v>4614</v>
      </c>
      <c r="F331" s="42">
        <v>16821111.760000002</v>
      </c>
      <c r="G331" s="2">
        <v>58.39</v>
      </c>
      <c r="H331" s="3">
        <v>1.19</v>
      </c>
      <c r="I331" s="43">
        <v>22241833.719999999</v>
      </c>
      <c r="J331" s="20">
        <v>1597.951</v>
      </c>
      <c r="K331" s="21">
        <v>185.303</v>
      </c>
      <c r="L331" s="42">
        <v>12472.61</v>
      </c>
      <c r="M331" s="44">
        <v>1.2274</v>
      </c>
      <c r="N331" s="45">
        <v>1.19</v>
      </c>
      <c r="O331" s="46">
        <v>1.32E-2</v>
      </c>
      <c r="P331" s="47">
        <v>17886496</v>
      </c>
      <c r="Q331" s="42">
        <v>10030.26</v>
      </c>
      <c r="R331" s="45">
        <v>0</v>
      </c>
      <c r="S331" s="45">
        <v>1.19</v>
      </c>
      <c r="T331" s="48">
        <v>395622.33</v>
      </c>
      <c r="U331" s="49">
        <v>924297973</v>
      </c>
      <c r="V331" s="50">
        <v>353308883</v>
      </c>
      <c r="W331" s="51">
        <v>22301868.309999999</v>
      </c>
      <c r="X331" s="51">
        <v>16351136.74</v>
      </c>
      <c r="Y331" s="51">
        <v>55000</v>
      </c>
      <c r="Z331" s="51">
        <v>19352.689999999999</v>
      </c>
      <c r="AA331" s="52">
        <v>60034.59</v>
      </c>
    </row>
    <row r="332" spans="1:27" x14ac:dyDescent="0.2">
      <c r="A332" s="38">
        <v>117415004</v>
      </c>
      <c r="B332" s="39" t="s">
        <v>380</v>
      </c>
      <c r="C332" s="39" t="s">
        <v>377</v>
      </c>
      <c r="D332" s="40">
        <v>54821</v>
      </c>
      <c r="E332" s="41">
        <v>2131</v>
      </c>
      <c r="F332" s="42">
        <v>7005249.2000000002</v>
      </c>
      <c r="G332" s="2">
        <v>59.96</v>
      </c>
      <c r="H332" s="3">
        <v>1.23</v>
      </c>
      <c r="I332" s="43">
        <v>17042930.690000001</v>
      </c>
      <c r="J332" s="20">
        <v>917.16</v>
      </c>
      <c r="K332" s="21">
        <v>292.87900000000002</v>
      </c>
      <c r="L332" s="42">
        <v>14084.61</v>
      </c>
      <c r="M332" s="44">
        <v>1.0869</v>
      </c>
      <c r="N332" s="45">
        <v>1.23</v>
      </c>
      <c r="O332" s="46">
        <v>1.2800000000000001E-2</v>
      </c>
      <c r="P332" s="47">
        <v>7684089</v>
      </c>
      <c r="Q332" s="42">
        <v>6350.28</v>
      </c>
      <c r="R332" s="45">
        <v>0.23</v>
      </c>
      <c r="S332" s="45">
        <v>1.46</v>
      </c>
      <c r="T332" s="48">
        <v>320141.58</v>
      </c>
      <c r="U332" s="49">
        <v>406001555</v>
      </c>
      <c r="V332" s="50">
        <v>142861926</v>
      </c>
      <c r="W332" s="51">
        <v>17324776.059999999</v>
      </c>
      <c r="X332" s="51">
        <v>6664332.4800000004</v>
      </c>
      <c r="Y332" s="51">
        <v>0</v>
      </c>
      <c r="Z332" s="51">
        <v>20775.14</v>
      </c>
      <c r="AA332" s="52">
        <v>281845.37</v>
      </c>
    </row>
    <row r="333" spans="1:27" x14ac:dyDescent="0.2">
      <c r="A333" s="38">
        <v>117415103</v>
      </c>
      <c r="B333" s="39" t="s">
        <v>381</v>
      </c>
      <c r="C333" s="39" t="s">
        <v>377</v>
      </c>
      <c r="D333" s="40">
        <v>66213</v>
      </c>
      <c r="E333" s="41">
        <v>5420</v>
      </c>
      <c r="F333" s="42">
        <v>17804891.239999998</v>
      </c>
      <c r="G333" s="2">
        <v>49.61</v>
      </c>
      <c r="H333" s="3">
        <v>1.01</v>
      </c>
      <c r="I333" s="43">
        <v>28682393.18</v>
      </c>
      <c r="J333" s="20">
        <v>1850.579</v>
      </c>
      <c r="K333" s="21">
        <v>173.92500000000001</v>
      </c>
      <c r="L333" s="42">
        <v>14167.61</v>
      </c>
      <c r="M333" s="44">
        <v>1.0806</v>
      </c>
      <c r="N333" s="45">
        <v>1.01</v>
      </c>
      <c r="O333" s="46">
        <v>1.24E-2</v>
      </c>
      <c r="P333" s="47">
        <v>20088448</v>
      </c>
      <c r="Q333" s="42">
        <v>9922.65</v>
      </c>
      <c r="R333" s="45">
        <v>0</v>
      </c>
      <c r="S333" s="45">
        <v>1.01</v>
      </c>
      <c r="T333" s="48">
        <v>512181.95</v>
      </c>
      <c r="U333" s="49">
        <v>1075514803</v>
      </c>
      <c r="V333" s="50">
        <v>359374317</v>
      </c>
      <c r="W333" s="51">
        <v>28758190.02</v>
      </c>
      <c r="X333" s="51">
        <v>17278978.27</v>
      </c>
      <c r="Y333" s="51">
        <v>0</v>
      </c>
      <c r="Z333" s="51">
        <v>13731.02</v>
      </c>
      <c r="AA333" s="52">
        <v>75796.84</v>
      </c>
    </row>
    <row r="334" spans="1:27" x14ac:dyDescent="0.2">
      <c r="A334" s="38">
        <v>117415303</v>
      </c>
      <c r="B334" s="39" t="s">
        <v>382</v>
      </c>
      <c r="C334" s="39" t="s">
        <v>377</v>
      </c>
      <c r="D334" s="40">
        <v>66928</v>
      </c>
      <c r="E334" s="41">
        <v>2923</v>
      </c>
      <c r="F334" s="42">
        <v>10907659.459999999</v>
      </c>
      <c r="G334" s="2">
        <v>55.76</v>
      </c>
      <c r="H334" s="3">
        <v>1.1399999999999999</v>
      </c>
      <c r="I334" s="43">
        <v>17799806.559999999</v>
      </c>
      <c r="J334" s="20">
        <v>999.524</v>
      </c>
      <c r="K334" s="21">
        <v>128.649</v>
      </c>
      <c r="L334" s="42">
        <v>15777.55</v>
      </c>
      <c r="M334" s="44">
        <v>0.97030000000000005</v>
      </c>
      <c r="N334" s="45">
        <v>1.1100000000000001</v>
      </c>
      <c r="O334" s="46">
        <v>1.3599999999999999E-2</v>
      </c>
      <c r="P334" s="47">
        <v>11222780</v>
      </c>
      <c r="Q334" s="42">
        <v>9947.75</v>
      </c>
      <c r="R334" s="45">
        <v>0</v>
      </c>
      <c r="S334" s="45">
        <v>1.1100000000000001</v>
      </c>
      <c r="T334" s="48">
        <v>331810.28000000003</v>
      </c>
      <c r="U334" s="49">
        <v>621988094</v>
      </c>
      <c r="V334" s="50">
        <v>179639047</v>
      </c>
      <c r="W334" s="51">
        <v>17802571.41</v>
      </c>
      <c r="X334" s="51">
        <v>10560561.27</v>
      </c>
      <c r="Y334" s="51">
        <v>0</v>
      </c>
      <c r="Z334" s="51">
        <v>15287.91</v>
      </c>
      <c r="AA334" s="52">
        <v>2764.85</v>
      </c>
    </row>
    <row r="335" spans="1:27" x14ac:dyDescent="0.2">
      <c r="A335" s="38">
        <v>117416103</v>
      </c>
      <c r="B335" s="39" t="s">
        <v>383</v>
      </c>
      <c r="C335" s="39" t="s">
        <v>377</v>
      </c>
      <c r="D335" s="40">
        <v>58283</v>
      </c>
      <c r="E335" s="41">
        <v>3729</v>
      </c>
      <c r="F335" s="42">
        <v>9365645.2100000009</v>
      </c>
      <c r="G335" s="2">
        <v>43.09</v>
      </c>
      <c r="H335" s="3">
        <v>0.88</v>
      </c>
      <c r="I335" s="43">
        <v>19473453.190000001</v>
      </c>
      <c r="J335" s="20">
        <v>1257.741</v>
      </c>
      <c r="K335" s="21">
        <v>179.04400000000001</v>
      </c>
      <c r="L335" s="42">
        <v>13553.49</v>
      </c>
      <c r="M335" s="44">
        <v>1.1294999999999999</v>
      </c>
      <c r="N335" s="45">
        <v>0.88</v>
      </c>
      <c r="O335" s="46">
        <v>1.35E-2</v>
      </c>
      <c r="P335" s="47">
        <v>9684279</v>
      </c>
      <c r="Q335" s="42">
        <v>6740.24</v>
      </c>
      <c r="R335" s="45">
        <v>0.18</v>
      </c>
      <c r="S335" s="45">
        <v>1.06</v>
      </c>
      <c r="T335" s="48">
        <v>561144.71</v>
      </c>
      <c r="U335" s="49">
        <v>488833507</v>
      </c>
      <c r="V335" s="50">
        <v>202900706</v>
      </c>
      <c r="W335" s="51">
        <v>19480421.460000001</v>
      </c>
      <c r="X335" s="51">
        <v>8801181.8000000007</v>
      </c>
      <c r="Y335" s="51">
        <v>0</v>
      </c>
      <c r="Z335" s="51">
        <v>3318.7</v>
      </c>
      <c r="AA335" s="52">
        <v>6968.27</v>
      </c>
    </row>
    <row r="336" spans="1:27" x14ac:dyDescent="0.2">
      <c r="A336" s="38">
        <v>117417202</v>
      </c>
      <c r="B336" s="39" t="s">
        <v>384</v>
      </c>
      <c r="C336" s="39" t="s">
        <v>377</v>
      </c>
      <c r="D336" s="40">
        <v>47146</v>
      </c>
      <c r="E336" s="41">
        <v>16229</v>
      </c>
      <c r="F336" s="42">
        <v>39060095.960000001</v>
      </c>
      <c r="G336" s="2">
        <v>51.05</v>
      </c>
      <c r="H336" s="3">
        <v>1.04</v>
      </c>
      <c r="I336" s="43">
        <v>85679553.859999999</v>
      </c>
      <c r="J336" s="20">
        <v>5035.8990000000003</v>
      </c>
      <c r="K336" s="21">
        <v>1342.7190000000001</v>
      </c>
      <c r="L336" s="42">
        <v>13432.31</v>
      </c>
      <c r="M336" s="44">
        <v>1.1396999999999999</v>
      </c>
      <c r="N336" s="45">
        <v>1.04</v>
      </c>
      <c r="O336" s="46">
        <v>1.5100000000000001E-2</v>
      </c>
      <c r="P336" s="47">
        <v>36328469</v>
      </c>
      <c r="Q336" s="42">
        <v>5695.35</v>
      </c>
      <c r="R336" s="45">
        <v>0.31</v>
      </c>
      <c r="S336" s="45">
        <v>1.35</v>
      </c>
      <c r="T336" s="48">
        <v>2440278.9700000002</v>
      </c>
      <c r="U336" s="49">
        <v>1884666135</v>
      </c>
      <c r="V336" s="50">
        <v>710224498</v>
      </c>
      <c r="W336" s="51">
        <v>86127010.930000007</v>
      </c>
      <c r="X336" s="51">
        <v>36501765.710000001</v>
      </c>
      <c r="Y336" s="51">
        <v>0</v>
      </c>
      <c r="Z336" s="51">
        <v>118051.28</v>
      </c>
      <c r="AA336" s="52">
        <v>447457.07</v>
      </c>
    </row>
    <row r="337" spans="1:27" x14ac:dyDescent="0.2">
      <c r="A337" s="38">
        <v>109420803</v>
      </c>
      <c r="B337" s="39" t="s">
        <v>209</v>
      </c>
      <c r="C337" s="39" t="s">
        <v>210</v>
      </c>
      <c r="D337" s="40">
        <v>52808</v>
      </c>
      <c r="E337" s="41">
        <v>7314</v>
      </c>
      <c r="F337" s="42">
        <v>13624632.109999999</v>
      </c>
      <c r="G337" s="2">
        <v>35.28</v>
      </c>
      <c r="H337" s="3">
        <v>0.72</v>
      </c>
      <c r="I337" s="43">
        <v>41815445.439999998</v>
      </c>
      <c r="J337" s="20">
        <v>2455.9029999999998</v>
      </c>
      <c r="K337" s="21">
        <v>456.84800000000001</v>
      </c>
      <c r="L337" s="42">
        <v>14356</v>
      </c>
      <c r="M337" s="44">
        <v>1.0664</v>
      </c>
      <c r="N337" s="45">
        <v>0.72</v>
      </c>
      <c r="O337" s="46">
        <v>1.5299999999999999E-2</v>
      </c>
      <c r="P337" s="47">
        <v>12447053</v>
      </c>
      <c r="Q337" s="42">
        <v>4273.3</v>
      </c>
      <c r="R337" s="45">
        <v>0.48</v>
      </c>
      <c r="S337" s="45">
        <v>1.2</v>
      </c>
      <c r="T337" s="48">
        <v>1522900.61</v>
      </c>
      <c r="U337" s="49">
        <v>554370495</v>
      </c>
      <c r="V337" s="50">
        <v>334704745</v>
      </c>
      <c r="W337" s="51">
        <v>41850834.350000001</v>
      </c>
      <c r="X337" s="51">
        <v>12057694.58</v>
      </c>
      <c r="Y337" s="51">
        <v>0</v>
      </c>
      <c r="Z337" s="51">
        <v>44036.92</v>
      </c>
      <c r="AA337" s="52">
        <v>35388.910000000003</v>
      </c>
    </row>
    <row r="338" spans="1:27" x14ac:dyDescent="0.2">
      <c r="A338" s="38">
        <v>109422303</v>
      </c>
      <c r="B338" s="39" t="s">
        <v>211</v>
      </c>
      <c r="C338" s="39" t="s">
        <v>210</v>
      </c>
      <c r="D338" s="40">
        <v>46728</v>
      </c>
      <c r="E338" s="41">
        <v>2909</v>
      </c>
      <c r="F338" s="42">
        <v>4876519.0500000007</v>
      </c>
      <c r="G338" s="2">
        <v>35.869999999999997</v>
      </c>
      <c r="H338" s="3">
        <v>0.73</v>
      </c>
      <c r="I338" s="43">
        <v>16814489.370000001</v>
      </c>
      <c r="J338" s="20">
        <v>1015.788</v>
      </c>
      <c r="K338" s="21">
        <v>270.63600000000002</v>
      </c>
      <c r="L338" s="42">
        <v>13070.72</v>
      </c>
      <c r="M338" s="44">
        <v>1.1713</v>
      </c>
      <c r="N338" s="45">
        <v>0.73</v>
      </c>
      <c r="O338" s="46">
        <v>1.3599999999999999E-2</v>
      </c>
      <c r="P338" s="47">
        <v>5025192</v>
      </c>
      <c r="Q338" s="42">
        <v>3906.33</v>
      </c>
      <c r="R338" s="45">
        <v>0.53</v>
      </c>
      <c r="S338" s="45">
        <v>1.26</v>
      </c>
      <c r="T338" s="48">
        <v>339537.08</v>
      </c>
      <c r="U338" s="49">
        <v>223621711</v>
      </c>
      <c r="V338" s="50">
        <v>135320575</v>
      </c>
      <c r="W338" s="51">
        <v>16820758.050000001</v>
      </c>
      <c r="X338" s="51">
        <v>4527715.8600000003</v>
      </c>
      <c r="Y338" s="51">
        <v>0</v>
      </c>
      <c r="Z338" s="51">
        <v>9266.11</v>
      </c>
      <c r="AA338" s="52">
        <v>6268.68</v>
      </c>
    </row>
    <row r="339" spans="1:27" x14ac:dyDescent="0.2">
      <c r="A339" s="38">
        <v>109426003</v>
      </c>
      <c r="B339" s="39" t="s">
        <v>212</v>
      </c>
      <c r="C339" s="39" t="s">
        <v>210</v>
      </c>
      <c r="D339" s="40">
        <v>54339</v>
      </c>
      <c r="E339" s="41">
        <v>1579</v>
      </c>
      <c r="F339" s="42">
        <v>2381666.37</v>
      </c>
      <c r="G339" s="2">
        <v>27.76</v>
      </c>
      <c r="H339" s="3">
        <v>0.56999999999999995</v>
      </c>
      <c r="I339" s="43">
        <v>11604927.1</v>
      </c>
      <c r="J339" s="20">
        <v>532.04899999999998</v>
      </c>
      <c r="K339" s="21">
        <v>186.36699999999999</v>
      </c>
      <c r="L339" s="42">
        <v>16153.49</v>
      </c>
      <c r="M339" s="44">
        <v>0.94769999999999999</v>
      </c>
      <c r="N339" s="45">
        <v>0.54</v>
      </c>
      <c r="O339" s="46">
        <v>1.49E-2</v>
      </c>
      <c r="P339" s="47">
        <v>2244888</v>
      </c>
      <c r="Q339" s="42">
        <v>3124.77</v>
      </c>
      <c r="R339" s="45">
        <v>0.62</v>
      </c>
      <c r="S339" s="45">
        <v>1.1599999999999999</v>
      </c>
      <c r="T339" s="48">
        <v>189058.59</v>
      </c>
      <c r="U339" s="49">
        <v>99632704</v>
      </c>
      <c r="V339" s="50">
        <v>60716408</v>
      </c>
      <c r="W339" s="51">
        <v>11630882.27</v>
      </c>
      <c r="X339" s="51">
        <v>2092212.66</v>
      </c>
      <c r="Y339" s="51">
        <v>0</v>
      </c>
      <c r="Z339" s="51">
        <v>100395.12</v>
      </c>
      <c r="AA339" s="52">
        <v>25955.17</v>
      </c>
    </row>
    <row r="340" spans="1:27" x14ac:dyDescent="0.2">
      <c r="A340" s="38">
        <v>109426303</v>
      </c>
      <c r="B340" s="39" t="s">
        <v>213</v>
      </c>
      <c r="C340" s="39" t="s">
        <v>210</v>
      </c>
      <c r="D340" s="40">
        <v>57396</v>
      </c>
      <c r="E340" s="41">
        <v>2234</v>
      </c>
      <c r="F340" s="42">
        <v>3686323.57</v>
      </c>
      <c r="G340" s="2">
        <v>28.75</v>
      </c>
      <c r="H340" s="3">
        <v>0.59</v>
      </c>
      <c r="I340" s="43">
        <v>14453509.18</v>
      </c>
      <c r="J340" s="20">
        <v>899.22400000000005</v>
      </c>
      <c r="K340" s="21">
        <v>311.42399999999998</v>
      </c>
      <c r="L340" s="42">
        <v>11938.66</v>
      </c>
      <c r="M340" s="44">
        <v>1.2823</v>
      </c>
      <c r="N340" s="45">
        <v>0.59</v>
      </c>
      <c r="O340" s="46">
        <v>1.23E-2</v>
      </c>
      <c r="P340" s="47">
        <v>4209074</v>
      </c>
      <c r="Q340" s="42">
        <v>3476.71</v>
      </c>
      <c r="R340" s="45">
        <v>0.57999999999999996</v>
      </c>
      <c r="S340" s="45">
        <v>1.17</v>
      </c>
      <c r="T340" s="48">
        <v>324856.44</v>
      </c>
      <c r="U340" s="49">
        <v>206528769</v>
      </c>
      <c r="V340" s="50">
        <v>94119355</v>
      </c>
      <c r="W340" s="51">
        <v>14455261.58</v>
      </c>
      <c r="X340" s="51">
        <v>3281814.51</v>
      </c>
      <c r="Y340" s="51">
        <v>0</v>
      </c>
      <c r="Z340" s="51">
        <v>79652.62</v>
      </c>
      <c r="AA340" s="52">
        <v>1752.4</v>
      </c>
    </row>
    <row r="341" spans="1:27" x14ac:dyDescent="0.2">
      <c r="A341" s="38">
        <v>109427503</v>
      </c>
      <c r="B341" s="39" t="s">
        <v>214</v>
      </c>
      <c r="C341" s="39" t="s">
        <v>210</v>
      </c>
      <c r="D341" s="40">
        <v>52827</v>
      </c>
      <c r="E341" s="41">
        <v>2169</v>
      </c>
      <c r="F341" s="42">
        <v>4811507.9400000004</v>
      </c>
      <c r="G341" s="2">
        <v>41.99</v>
      </c>
      <c r="H341" s="3">
        <v>0.86</v>
      </c>
      <c r="I341" s="43">
        <v>15200401.07</v>
      </c>
      <c r="J341" s="20">
        <v>742.53300000000002</v>
      </c>
      <c r="K341" s="21">
        <v>430.76499999999999</v>
      </c>
      <c r="L341" s="42">
        <v>12955.28</v>
      </c>
      <c r="M341" s="44">
        <v>1.1817</v>
      </c>
      <c r="N341" s="45">
        <v>0.86</v>
      </c>
      <c r="O341" s="46">
        <v>1.54E-2</v>
      </c>
      <c r="P341" s="47">
        <v>4386652</v>
      </c>
      <c r="Q341" s="42">
        <v>3738.74</v>
      </c>
      <c r="R341" s="45">
        <v>0.55000000000000004</v>
      </c>
      <c r="S341" s="45">
        <v>1.41</v>
      </c>
      <c r="T341" s="48">
        <v>315747.92</v>
      </c>
      <c r="U341" s="49">
        <v>217500291</v>
      </c>
      <c r="V341" s="50">
        <v>95831980</v>
      </c>
      <c r="W341" s="51">
        <v>15208199.35</v>
      </c>
      <c r="X341" s="51">
        <v>4494611.33</v>
      </c>
      <c r="Y341" s="51">
        <v>0</v>
      </c>
      <c r="Z341" s="51">
        <v>1148.69</v>
      </c>
      <c r="AA341" s="52">
        <v>7798.28</v>
      </c>
    </row>
    <row r="342" spans="1:27" x14ac:dyDescent="0.2">
      <c r="A342" s="38">
        <v>104431304</v>
      </c>
      <c r="B342" s="39" t="s">
        <v>91</v>
      </c>
      <c r="C342" s="39" t="s">
        <v>92</v>
      </c>
      <c r="D342" s="40">
        <v>53227</v>
      </c>
      <c r="E342" s="41">
        <v>1624</v>
      </c>
      <c r="F342" s="42">
        <v>2681025.9900000002</v>
      </c>
      <c r="G342" s="2">
        <v>31.02</v>
      </c>
      <c r="H342" s="3">
        <v>0.63</v>
      </c>
      <c r="I342" s="43">
        <v>9692890.1400000006</v>
      </c>
      <c r="J342" s="20">
        <v>432.15800000000002</v>
      </c>
      <c r="K342" s="21">
        <v>129.73099999999999</v>
      </c>
      <c r="L342" s="42">
        <v>17250.54</v>
      </c>
      <c r="M342" s="44">
        <v>0.88749999999999996</v>
      </c>
      <c r="N342" s="45">
        <v>0.56000000000000005</v>
      </c>
      <c r="O342" s="46">
        <v>9.9000000000000008E-3</v>
      </c>
      <c r="P342" s="47">
        <v>3782668</v>
      </c>
      <c r="Q342" s="42">
        <v>6732.06</v>
      </c>
      <c r="R342" s="45">
        <v>0.18</v>
      </c>
      <c r="S342" s="45">
        <v>0.74</v>
      </c>
      <c r="T342" s="48">
        <v>181173.99</v>
      </c>
      <c r="U342" s="49">
        <v>190355155</v>
      </c>
      <c r="V342" s="50">
        <v>79835402</v>
      </c>
      <c r="W342" s="51">
        <v>9692890.1400000006</v>
      </c>
      <c r="X342" s="51">
        <v>2482533</v>
      </c>
      <c r="Y342" s="51">
        <v>17319</v>
      </c>
      <c r="Z342" s="51">
        <v>0</v>
      </c>
      <c r="AA342" s="52">
        <v>0</v>
      </c>
    </row>
    <row r="343" spans="1:27" x14ac:dyDescent="0.2">
      <c r="A343" s="38">
        <v>104432503</v>
      </c>
      <c r="B343" s="39" t="s">
        <v>93</v>
      </c>
      <c r="C343" s="39" t="s">
        <v>92</v>
      </c>
      <c r="D343" s="40">
        <v>29652</v>
      </c>
      <c r="E343" s="41">
        <v>2319</v>
      </c>
      <c r="F343" s="42">
        <v>4081148.34</v>
      </c>
      <c r="G343" s="2">
        <v>59.35</v>
      </c>
      <c r="H343" s="3">
        <v>1.21</v>
      </c>
      <c r="I343" s="43">
        <v>20096121</v>
      </c>
      <c r="J343" s="20">
        <v>710.654</v>
      </c>
      <c r="K343" s="21">
        <v>460.12799999999999</v>
      </c>
      <c r="L343" s="42">
        <v>17164.7</v>
      </c>
      <c r="M343" s="44">
        <v>0.89190000000000003</v>
      </c>
      <c r="N343" s="45">
        <v>1.08</v>
      </c>
      <c r="O343" s="46">
        <v>2.2100000000000002E-2</v>
      </c>
      <c r="P343" s="47">
        <v>2580903</v>
      </c>
      <c r="Q343" s="42">
        <v>2204.4299999999998</v>
      </c>
      <c r="R343" s="45">
        <v>0.73</v>
      </c>
      <c r="S343" s="45">
        <v>1.81</v>
      </c>
      <c r="T343" s="48">
        <v>265910.34000000003</v>
      </c>
      <c r="U343" s="49">
        <v>128015223</v>
      </c>
      <c r="V343" s="50">
        <v>56334971</v>
      </c>
      <c r="W343" s="51">
        <v>20255501</v>
      </c>
      <c r="X343" s="51">
        <v>3698360</v>
      </c>
      <c r="Y343" s="51">
        <v>0</v>
      </c>
      <c r="Z343" s="51">
        <v>116878</v>
      </c>
      <c r="AA343" s="52">
        <v>159380</v>
      </c>
    </row>
    <row r="344" spans="1:27" x14ac:dyDescent="0.2">
      <c r="A344" s="38">
        <v>104432803</v>
      </c>
      <c r="B344" s="39" t="s">
        <v>94</v>
      </c>
      <c r="C344" s="39" t="s">
        <v>92</v>
      </c>
      <c r="D344" s="40">
        <v>53597</v>
      </c>
      <c r="E344" s="41">
        <v>3987</v>
      </c>
      <c r="F344" s="42">
        <v>7465893.3099999996</v>
      </c>
      <c r="G344" s="2">
        <v>34.94</v>
      </c>
      <c r="H344" s="3">
        <v>0.71</v>
      </c>
      <c r="I344" s="43">
        <v>21247238.690000001</v>
      </c>
      <c r="J344" s="20">
        <v>1282.424</v>
      </c>
      <c r="K344" s="21">
        <v>208.28</v>
      </c>
      <c r="L344" s="42">
        <v>14253.16</v>
      </c>
      <c r="M344" s="44">
        <v>1.0741000000000001</v>
      </c>
      <c r="N344" s="45">
        <v>0.71</v>
      </c>
      <c r="O344" s="46">
        <v>1.34E-2</v>
      </c>
      <c r="P344" s="47">
        <v>7816815</v>
      </c>
      <c r="Q344" s="42">
        <v>5243.71</v>
      </c>
      <c r="R344" s="45">
        <v>0.36</v>
      </c>
      <c r="S344" s="45">
        <v>1.07</v>
      </c>
      <c r="T344" s="48">
        <v>537953.52</v>
      </c>
      <c r="U344" s="49">
        <v>379349386</v>
      </c>
      <c r="V344" s="50">
        <v>178994541</v>
      </c>
      <c r="W344" s="51">
        <v>21351564.73</v>
      </c>
      <c r="X344" s="51">
        <v>6922990.2599999998</v>
      </c>
      <c r="Y344" s="51">
        <v>0</v>
      </c>
      <c r="Z344" s="51">
        <v>4949.53</v>
      </c>
      <c r="AA344" s="52">
        <v>104326.04</v>
      </c>
    </row>
    <row r="345" spans="1:27" x14ac:dyDescent="0.2">
      <c r="A345" s="38">
        <v>104432903</v>
      </c>
      <c r="B345" s="39" t="s">
        <v>95</v>
      </c>
      <c r="C345" s="39" t="s">
        <v>92</v>
      </c>
      <c r="D345" s="40">
        <v>65903</v>
      </c>
      <c r="E345" s="41">
        <v>5786</v>
      </c>
      <c r="F345" s="42">
        <v>14540090.419999998</v>
      </c>
      <c r="G345" s="2">
        <v>38.130000000000003</v>
      </c>
      <c r="H345" s="3">
        <v>0.78</v>
      </c>
      <c r="I345" s="43">
        <v>34800157.399999999</v>
      </c>
      <c r="J345" s="20">
        <v>1848.3119999999999</v>
      </c>
      <c r="K345" s="21">
        <v>204.501</v>
      </c>
      <c r="L345" s="42">
        <v>16952.419999999998</v>
      </c>
      <c r="M345" s="44">
        <v>0.90310000000000001</v>
      </c>
      <c r="N345" s="45">
        <v>0.7</v>
      </c>
      <c r="O345" s="46">
        <v>1.0800000000000001E-2</v>
      </c>
      <c r="P345" s="47">
        <v>18798062</v>
      </c>
      <c r="Q345" s="42">
        <v>9157.2199999999993</v>
      </c>
      <c r="R345" s="45">
        <v>0</v>
      </c>
      <c r="S345" s="45">
        <v>0.7</v>
      </c>
      <c r="T345" s="48">
        <v>501911.03</v>
      </c>
      <c r="U345" s="49">
        <v>953326817</v>
      </c>
      <c r="V345" s="50">
        <v>389391880</v>
      </c>
      <c r="W345" s="51">
        <v>39518572.649999999</v>
      </c>
      <c r="X345" s="51">
        <v>14006689.699999999</v>
      </c>
      <c r="Y345" s="51">
        <v>381.26</v>
      </c>
      <c r="Z345" s="51">
        <v>31108.43</v>
      </c>
      <c r="AA345" s="52">
        <v>4718415.25</v>
      </c>
    </row>
    <row r="346" spans="1:27" x14ac:dyDescent="0.2">
      <c r="A346" s="38">
        <v>104433303</v>
      </c>
      <c r="B346" s="39" t="s">
        <v>96</v>
      </c>
      <c r="C346" s="39" t="s">
        <v>92</v>
      </c>
      <c r="D346" s="40">
        <v>57051</v>
      </c>
      <c r="E346" s="41">
        <v>7570</v>
      </c>
      <c r="F346" s="42">
        <v>19483882.359999999</v>
      </c>
      <c r="G346" s="2">
        <v>45.11</v>
      </c>
      <c r="H346" s="3">
        <v>0.92</v>
      </c>
      <c r="I346" s="43">
        <v>31524168.850000001</v>
      </c>
      <c r="J346" s="20">
        <v>2088.8339999999998</v>
      </c>
      <c r="K346" s="21">
        <v>458.49900000000002</v>
      </c>
      <c r="L346" s="42">
        <v>12375.36</v>
      </c>
      <c r="M346" s="44">
        <v>1.2371000000000001</v>
      </c>
      <c r="N346" s="45">
        <v>0.92</v>
      </c>
      <c r="O346" s="46">
        <v>1.23E-2</v>
      </c>
      <c r="P346" s="47">
        <v>22156121</v>
      </c>
      <c r="Q346" s="42">
        <v>8697.77</v>
      </c>
      <c r="R346" s="45">
        <v>0</v>
      </c>
      <c r="S346" s="45">
        <v>0.92</v>
      </c>
      <c r="T346" s="48">
        <v>460497.58</v>
      </c>
      <c r="U346" s="49">
        <v>1157492483</v>
      </c>
      <c r="V346" s="50">
        <v>425087567</v>
      </c>
      <c r="W346" s="51">
        <v>31605730.02</v>
      </c>
      <c r="X346" s="51">
        <v>19019991.25</v>
      </c>
      <c r="Y346" s="51">
        <v>0</v>
      </c>
      <c r="Z346" s="51">
        <v>3393.53</v>
      </c>
      <c r="AA346" s="52">
        <v>81561.17</v>
      </c>
    </row>
    <row r="347" spans="1:27" x14ac:dyDescent="0.2">
      <c r="A347" s="38">
        <v>104433604</v>
      </c>
      <c r="B347" s="39" t="s">
        <v>97</v>
      </c>
      <c r="C347" s="39" t="s">
        <v>92</v>
      </c>
      <c r="D347" s="40">
        <v>52188</v>
      </c>
      <c r="E347" s="41">
        <v>1754</v>
      </c>
      <c r="F347" s="42">
        <v>3839882.9399999995</v>
      </c>
      <c r="G347" s="2">
        <v>41.95</v>
      </c>
      <c r="H347" s="3">
        <v>0.86</v>
      </c>
      <c r="I347" s="43">
        <v>9532885.2300000004</v>
      </c>
      <c r="J347" s="20">
        <v>418.976</v>
      </c>
      <c r="K347" s="21">
        <v>177.06100000000001</v>
      </c>
      <c r="L347" s="42">
        <v>15993.78</v>
      </c>
      <c r="M347" s="44">
        <v>0.95720000000000005</v>
      </c>
      <c r="N347" s="45">
        <v>0.82</v>
      </c>
      <c r="O347" s="46">
        <v>1.2699999999999999E-2</v>
      </c>
      <c r="P347" s="47">
        <v>4246523</v>
      </c>
      <c r="Q347" s="42">
        <v>7124.6</v>
      </c>
      <c r="R347" s="45">
        <v>0.14000000000000001</v>
      </c>
      <c r="S347" s="45">
        <v>0.96</v>
      </c>
      <c r="T347" s="48">
        <v>276244.34000000003</v>
      </c>
      <c r="U347" s="49">
        <v>231393336</v>
      </c>
      <c r="V347" s="50">
        <v>71929729</v>
      </c>
      <c r="W347" s="51">
        <v>9532885.2300000004</v>
      </c>
      <c r="X347" s="51">
        <v>3539286.82</v>
      </c>
      <c r="Y347" s="51">
        <v>0</v>
      </c>
      <c r="Z347" s="51">
        <v>24351.78</v>
      </c>
      <c r="AA347" s="52">
        <v>0</v>
      </c>
    </row>
    <row r="348" spans="1:27" x14ac:dyDescent="0.2">
      <c r="A348" s="38">
        <v>104433903</v>
      </c>
      <c r="B348" s="39" t="s">
        <v>98</v>
      </c>
      <c r="C348" s="39" t="s">
        <v>92</v>
      </c>
      <c r="D348" s="40">
        <v>60000</v>
      </c>
      <c r="E348" s="41">
        <v>3270</v>
      </c>
      <c r="F348" s="42">
        <v>5829517.6300000008</v>
      </c>
      <c r="G348" s="2">
        <v>29.71</v>
      </c>
      <c r="H348" s="3">
        <v>0.61</v>
      </c>
      <c r="I348" s="43">
        <v>19756993.039999999</v>
      </c>
      <c r="J348" s="20">
        <v>898.37300000000005</v>
      </c>
      <c r="K348" s="21">
        <v>286.09699999999998</v>
      </c>
      <c r="L348" s="42">
        <v>16680.03</v>
      </c>
      <c r="M348" s="44">
        <v>0.91779999999999995</v>
      </c>
      <c r="N348" s="45">
        <v>0.56000000000000005</v>
      </c>
      <c r="O348" s="46">
        <v>8.8999999999999999E-3</v>
      </c>
      <c r="P348" s="47">
        <v>9206383</v>
      </c>
      <c r="Q348" s="42">
        <v>7772.58</v>
      </c>
      <c r="R348" s="45">
        <v>0.06</v>
      </c>
      <c r="S348" s="45">
        <v>0.62</v>
      </c>
      <c r="T348" s="48">
        <v>363778.03</v>
      </c>
      <c r="U348" s="49">
        <v>484184819</v>
      </c>
      <c r="V348" s="50">
        <v>173413998</v>
      </c>
      <c r="W348" s="51">
        <v>19767723.73</v>
      </c>
      <c r="X348" s="51">
        <v>5426896.2800000003</v>
      </c>
      <c r="Y348" s="51">
        <v>0</v>
      </c>
      <c r="Z348" s="51">
        <v>38843.32</v>
      </c>
      <c r="AA348" s="52">
        <v>10730.69</v>
      </c>
    </row>
    <row r="349" spans="1:27" x14ac:dyDescent="0.2">
      <c r="A349" s="38">
        <v>104435003</v>
      </c>
      <c r="B349" s="39" t="s">
        <v>99</v>
      </c>
      <c r="C349" s="39" t="s">
        <v>92</v>
      </c>
      <c r="D349" s="40">
        <v>63226</v>
      </c>
      <c r="E349" s="41">
        <v>3512</v>
      </c>
      <c r="F349" s="42">
        <v>7970296.6000000006</v>
      </c>
      <c r="G349" s="2">
        <v>35.89</v>
      </c>
      <c r="H349" s="3">
        <v>0.73</v>
      </c>
      <c r="I349" s="43">
        <v>18008012.91</v>
      </c>
      <c r="J349" s="20">
        <v>1059.8399999999999</v>
      </c>
      <c r="K349" s="21">
        <v>230.80099999999999</v>
      </c>
      <c r="L349" s="42">
        <v>13952.77</v>
      </c>
      <c r="M349" s="44">
        <v>1.0972</v>
      </c>
      <c r="N349" s="45">
        <v>0.73</v>
      </c>
      <c r="O349" s="46">
        <v>1.1299999999999999E-2</v>
      </c>
      <c r="P349" s="47">
        <v>9888219</v>
      </c>
      <c r="Q349" s="42">
        <v>7661.48</v>
      </c>
      <c r="R349" s="45">
        <v>7.0000000000000007E-2</v>
      </c>
      <c r="S349" s="45">
        <v>0.8</v>
      </c>
      <c r="T349" s="48">
        <v>405826.44</v>
      </c>
      <c r="U349" s="49">
        <v>510277628</v>
      </c>
      <c r="V349" s="50">
        <v>196023754</v>
      </c>
      <c r="W349" s="51">
        <v>18070818</v>
      </c>
      <c r="X349" s="51">
        <v>7443139.6500000004</v>
      </c>
      <c r="Y349" s="51">
        <v>0</v>
      </c>
      <c r="Z349" s="51">
        <v>121330.51</v>
      </c>
      <c r="AA349" s="52">
        <v>62805.09</v>
      </c>
    </row>
    <row r="350" spans="1:27" x14ac:dyDescent="0.2">
      <c r="A350" s="38">
        <v>104435303</v>
      </c>
      <c r="B350" s="39" t="s">
        <v>100</v>
      </c>
      <c r="C350" s="39" t="s">
        <v>92</v>
      </c>
      <c r="D350" s="40">
        <v>49159</v>
      </c>
      <c r="E350" s="41">
        <v>3773</v>
      </c>
      <c r="F350" s="42">
        <v>7034020.790000001</v>
      </c>
      <c r="G350" s="2">
        <v>37.92</v>
      </c>
      <c r="H350" s="3">
        <v>0.78</v>
      </c>
      <c r="I350" s="43">
        <v>20071680.510000002</v>
      </c>
      <c r="J350" s="20">
        <v>990.85599999999999</v>
      </c>
      <c r="K350" s="21">
        <v>249.42</v>
      </c>
      <c r="L350" s="42">
        <v>16183.24</v>
      </c>
      <c r="M350" s="44">
        <v>0.94599999999999995</v>
      </c>
      <c r="N350" s="45">
        <v>0.74</v>
      </c>
      <c r="O350" s="46">
        <v>1.2999999999999999E-2</v>
      </c>
      <c r="P350" s="47">
        <v>7595518</v>
      </c>
      <c r="Q350" s="42">
        <v>6124.05</v>
      </c>
      <c r="R350" s="45">
        <v>0.26</v>
      </c>
      <c r="S350" s="45">
        <v>1</v>
      </c>
      <c r="T350" s="48">
        <v>493720.69</v>
      </c>
      <c r="U350" s="49">
        <v>388229062</v>
      </c>
      <c r="V350" s="50">
        <v>154307942</v>
      </c>
      <c r="W350" s="51">
        <v>20081730.510000002</v>
      </c>
      <c r="X350" s="51">
        <v>6538380.8600000003</v>
      </c>
      <c r="Y350" s="51">
        <v>0</v>
      </c>
      <c r="Z350" s="51">
        <v>1919.24</v>
      </c>
      <c r="AA350" s="52">
        <v>10050</v>
      </c>
    </row>
    <row r="351" spans="1:27" x14ac:dyDescent="0.2">
      <c r="A351" s="38">
        <v>104435603</v>
      </c>
      <c r="B351" s="39" t="s">
        <v>101</v>
      </c>
      <c r="C351" s="39" t="s">
        <v>92</v>
      </c>
      <c r="D351" s="40">
        <v>35814</v>
      </c>
      <c r="E351" s="41">
        <v>5996</v>
      </c>
      <c r="F351" s="42">
        <v>9717548.4999999981</v>
      </c>
      <c r="G351" s="2">
        <v>45.25</v>
      </c>
      <c r="H351" s="3">
        <v>0.93</v>
      </c>
      <c r="I351" s="43">
        <v>36527587.020000003</v>
      </c>
      <c r="J351" s="20">
        <v>2043.684</v>
      </c>
      <c r="K351" s="21">
        <v>487.375</v>
      </c>
      <c r="L351" s="42">
        <v>14431.74</v>
      </c>
      <c r="M351" s="44">
        <v>1.0608</v>
      </c>
      <c r="N351" s="45">
        <v>0.93</v>
      </c>
      <c r="O351" s="46">
        <v>1.84E-2</v>
      </c>
      <c r="P351" s="47">
        <v>7383483</v>
      </c>
      <c r="Q351" s="42">
        <v>2917.15</v>
      </c>
      <c r="R351" s="45">
        <v>0.65</v>
      </c>
      <c r="S351" s="45">
        <v>1.58</v>
      </c>
      <c r="T351" s="48">
        <v>753793.03</v>
      </c>
      <c r="U351" s="49">
        <v>347287063</v>
      </c>
      <c r="V351" s="50">
        <v>180104558</v>
      </c>
      <c r="W351" s="51">
        <v>36636933.490000002</v>
      </c>
      <c r="X351" s="51">
        <v>8931635.1899999995</v>
      </c>
      <c r="Y351" s="51">
        <v>0</v>
      </c>
      <c r="Z351" s="51">
        <v>32120.28</v>
      </c>
      <c r="AA351" s="52">
        <v>109346.47</v>
      </c>
    </row>
    <row r="352" spans="1:27" x14ac:dyDescent="0.2">
      <c r="A352" s="38">
        <v>104435703</v>
      </c>
      <c r="B352" s="39" t="s">
        <v>102</v>
      </c>
      <c r="C352" s="39" t="s">
        <v>92</v>
      </c>
      <c r="D352" s="40">
        <v>54340</v>
      </c>
      <c r="E352" s="41">
        <v>3364</v>
      </c>
      <c r="F352" s="42">
        <v>6434451.3899999997</v>
      </c>
      <c r="G352" s="2">
        <v>35.200000000000003</v>
      </c>
      <c r="H352" s="3">
        <v>0.72</v>
      </c>
      <c r="I352" s="43">
        <v>15993608.76</v>
      </c>
      <c r="J352" s="20">
        <v>1073.7940000000001</v>
      </c>
      <c r="K352" s="21">
        <v>171.107</v>
      </c>
      <c r="L352" s="42">
        <v>12847.29</v>
      </c>
      <c r="M352" s="44">
        <v>1.1916</v>
      </c>
      <c r="N352" s="45">
        <v>0.72</v>
      </c>
      <c r="O352" s="46">
        <v>1.34E-2</v>
      </c>
      <c r="P352" s="47">
        <v>6700510</v>
      </c>
      <c r="Q352" s="42">
        <v>5382.36</v>
      </c>
      <c r="R352" s="45">
        <v>0.35</v>
      </c>
      <c r="S352" s="45">
        <v>1.07</v>
      </c>
      <c r="T352" s="48">
        <v>451268.35</v>
      </c>
      <c r="U352" s="49">
        <v>306196509</v>
      </c>
      <c r="V352" s="50">
        <v>172411356</v>
      </c>
      <c r="W352" s="51">
        <v>16353115.66</v>
      </c>
      <c r="X352" s="51">
        <v>5967204.6500000004</v>
      </c>
      <c r="Y352" s="51">
        <v>0</v>
      </c>
      <c r="Z352" s="51">
        <v>15978.39</v>
      </c>
      <c r="AA352" s="52">
        <v>359506.9</v>
      </c>
    </row>
    <row r="353" spans="1:27" x14ac:dyDescent="0.2">
      <c r="A353" s="38">
        <v>104437503</v>
      </c>
      <c r="B353" s="39" t="s">
        <v>103</v>
      </c>
      <c r="C353" s="39" t="s">
        <v>92</v>
      </c>
      <c r="D353" s="40">
        <v>59899</v>
      </c>
      <c r="E353" s="41">
        <v>3189</v>
      </c>
      <c r="F353" s="42">
        <v>6223214.8599999994</v>
      </c>
      <c r="G353" s="2">
        <v>32.58</v>
      </c>
      <c r="H353" s="3">
        <v>0.67</v>
      </c>
      <c r="I353" s="43">
        <v>15497779.029999999</v>
      </c>
      <c r="J353" s="20">
        <v>759.59400000000005</v>
      </c>
      <c r="K353" s="21">
        <v>131.58500000000001</v>
      </c>
      <c r="L353" s="42">
        <v>17390.2</v>
      </c>
      <c r="M353" s="44">
        <v>0.88029999999999997</v>
      </c>
      <c r="N353" s="45">
        <v>0.59</v>
      </c>
      <c r="O353" s="46">
        <v>1.24E-2</v>
      </c>
      <c r="P353" s="47">
        <v>7003396</v>
      </c>
      <c r="Q353" s="42">
        <v>7858.57</v>
      </c>
      <c r="R353" s="45">
        <v>0.05</v>
      </c>
      <c r="S353" s="45">
        <v>0.64</v>
      </c>
      <c r="T353" s="48">
        <v>400863.1</v>
      </c>
      <c r="U353" s="49">
        <v>348872522</v>
      </c>
      <c r="V353" s="50">
        <v>151370064</v>
      </c>
      <c r="W353" s="51">
        <v>15667581.18</v>
      </c>
      <c r="X353" s="51">
        <v>5764367.2400000002</v>
      </c>
      <c r="Y353" s="51">
        <v>0</v>
      </c>
      <c r="Z353" s="51">
        <v>57984.52</v>
      </c>
      <c r="AA353" s="52">
        <v>169802.15</v>
      </c>
    </row>
    <row r="354" spans="1:27" x14ac:dyDescent="0.2">
      <c r="A354" s="38">
        <v>111444602</v>
      </c>
      <c r="B354" s="39" t="s">
        <v>246</v>
      </c>
      <c r="C354" s="39" t="s">
        <v>247</v>
      </c>
      <c r="D354" s="40">
        <v>54626</v>
      </c>
      <c r="E354" s="41">
        <v>17445</v>
      </c>
      <c r="F354" s="42">
        <v>38717772.159999996</v>
      </c>
      <c r="G354" s="2">
        <v>40.630000000000003</v>
      </c>
      <c r="H354" s="3">
        <v>0.83</v>
      </c>
      <c r="I354" s="43">
        <v>77833193.609999999</v>
      </c>
      <c r="J354" s="20">
        <v>4924.0050000000001</v>
      </c>
      <c r="K354" s="21">
        <v>1059.55</v>
      </c>
      <c r="L354" s="42">
        <v>13007.85</v>
      </c>
      <c r="M354" s="44">
        <v>1.1769000000000001</v>
      </c>
      <c r="N354" s="45">
        <v>0.83</v>
      </c>
      <c r="O354" s="46">
        <v>1.3100000000000001E-2</v>
      </c>
      <c r="P354" s="47">
        <v>41406936</v>
      </c>
      <c r="Q354" s="42">
        <v>6920.12</v>
      </c>
      <c r="R354" s="45">
        <v>0.16</v>
      </c>
      <c r="S354" s="45">
        <v>0.99</v>
      </c>
      <c r="T354" s="48">
        <v>1923889.98</v>
      </c>
      <c r="U354" s="49">
        <v>2092292319</v>
      </c>
      <c r="V354" s="50">
        <v>865345982</v>
      </c>
      <c r="W354" s="51">
        <v>77869776.370000005</v>
      </c>
      <c r="X354" s="51">
        <v>36676872.32</v>
      </c>
      <c r="Y354" s="51">
        <v>0</v>
      </c>
      <c r="Z354" s="51">
        <v>117009.86</v>
      </c>
      <c r="AA354" s="52">
        <v>36582.76</v>
      </c>
    </row>
    <row r="355" spans="1:27" x14ac:dyDescent="0.2">
      <c r="A355" s="38">
        <v>120452003</v>
      </c>
      <c r="B355" s="39" t="s">
        <v>428</v>
      </c>
      <c r="C355" s="39" t="s">
        <v>429</v>
      </c>
      <c r="D355" s="40">
        <v>71232</v>
      </c>
      <c r="E355" s="41">
        <v>16751</v>
      </c>
      <c r="F355" s="42">
        <v>114646159.23999999</v>
      </c>
      <c r="G355" s="2">
        <v>96.08</v>
      </c>
      <c r="H355" s="3">
        <v>1.97</v>
      </c>
      <c r="I355" s="43">
        <v>148906890.59999999</v>
      </c>
      <c r="J355" s="20">
        <v>6875.1109999999999</v>
      </c>
      <c r="K355" s="21">
        <v>1231.1320000000001</v>
      </c>
      <c r="L355" s="42">
        <v>18369.41</v>
      </c>
      <c r="M355" s="44">
        <v>0.83340000000000003</v>
      </c>
      <c r="N355" s="45">
        <v>1.64</v>
      </c>
      <c r="O355" s="46">
        <v>3.1399999999999997E-2</v>
      </c>
      <c r="P355" s="47">
        <v>51185953</v>
      </c>
      <c r="Q355" s="42">
        <v>6314.39</v>
      </c>
      <c r="R355" s="45">
        <v>0.24</v>
      </c>
      <c r="S355" s="45">
        <v>1.88</v>
      </c>
      <c r="T355" s="48">
        <v>4345813.2</v>
      </c>
      <c r="U355" s="49">
        <v>2882074155</v>
      </c>
      <c r="V355" s="50">
        <v>774065365</v>
      </c>
      <c r="W355" s="51">
        <v>148920413.72999999</v>
      </c>
      <c r="X355" s="51">
        <v>110233703.58</v>
      </c>
      <c r="Y355" s="51">
        <v>0</v>
      </c>
      <c r="Z355" s="51">
        <v>66642.460000000006</v>
      </c>
      <c r="AA355" s="52">
        <v>13523.13</v>
      </c>
    </row>
    <row r="356" spans="1:27" x14ac:dyDescent="0.2">
      <c r="A356" s="38">
        <v>120455203</v>
      </c>
      <c r="B356" s="39" t="s">
        <v>430</v>
      </c>
      <c r="C356" s="39" t="s">
        <v>429</v>
      </c>
      <c r="D356" s="40">
        <v>75000</v>
      </c>
      <c r="E356" s="41">
        <v>11256</v>
      </c>
      <c r="F356" s="42">
        <v>58627052.960000001</v>
      </c>
      <c r="G356" s="2">
        <v>69.45</v>
      </c>
      <c r="H356" s="3">
        <v>1.42</v>
      </c>
      <c r="I356" s="43">
        <v>98389955.25</v>
      </c>
      <c r="J356" s="20">
        <v>4579.7809999999999</v>
      </c>
      <c r="K356" s="21">
        <v>603.50900000000001</v>
      </c>
      <c r="L356" s="42">
        <v>18982.14</v>
      </c>
      <c r="M356" s="44">
        <v>0.80649999999999999</v>
      </c>
      <c r="N356" s="45">
        <v>1.1499999999999999</v>
      </c>
      <c r="O356" s="46">
        <v>2.18E-2</v>
      </c>
      <c r="P356" s="47">
        <v>37656619</v>
      </c>
      <c r="Q356" s="42">
        <v>7265</v>
      </c>
      <c r="R356" s="45">
        <v>0.12</v>
      </c>
      <c r="S356" s="45">
        <v>1.27</v>
      </c>
      <c r="T356" s="48">
        <v>4075619.6</v>
      </c>
      <c r="U356" s="49">
        <v>1967693396</v>
      </c>
      <c r="V356" s="50">
        <v>722065119</v>
      </c>
      <c r="W356" s="51">
        <v>98511743.439999998</v>
      </c>
      <c r="X356" s="51">
        <v>54352537.869999997</v>
      </c>
      <c r="Y356" s="51">
        <v>0</v>
      </c>
      <c r="Z356" s="51">
        <v>198895.49</v>
      </c>
      <c r="AA356" s="52">
        <v>121788.19</v>
      </c>
    </row>
    <row r="357" spans="1:27" x14ac:dyDescent="0.2">
      <c r="A357" s="38">
        <v>120455403</v>
      </c>
      <c r="B357" s="39" t="s">
        <v>431</v>
      </c>
      <c r="C357" s="39" t="s">
        <v>429</v>
      </c>
      <c r="D357" s="40">
        <v>73059</v>
      </c>
      <c r="E357" s="41">
        <v>22449</v>
      </c>
      <c r="F357" s="42">
        <v>147794223.85000002</v>
      </c>
      <c r="G357" s="2">
        <v>90.11</v>
      </c>
      <c r="H357" s="3">
        <v>1.84</v>
      </c>
      <c r="I357" s="43">
        <v>210910238.13</v>
      </c>
      <c r="J357" s="20">
        <v>9020.9</v>
      </c>
      <c r="K357" s="21">
        <v>1892.171</v>
      </c>
      <c r="L357" s="42">
        <v>19326.39</v>
      </c>
      <c r="M357" s="44">
        <v>0.79210000000000003</v>
      </c>
      <c r="N357" s="45">
        <v>1.46</v>
      </c>
      <c r="O357" s="46">
        <v>2.2100000000000002E-2</v>
      </c>
      <c r="P357" s="47">
        <v>93837342</v>
      </c>
      <c r="Q357" s="42">
        <v>8598.6200000000008</v>
      </c>
      <c r="R357" s="45">
        <v>0</v>
      </c>
      <c r="S357" s="45">
        <v>1.46</v>
      </c>
      <c r="T357" s="48">
        <v>6203459.7800000003</v>
      </c>
      <c r="U357" s="49">
        <v>5535310964</v>
      </c>
      <c r="V357" s="50">
        <v>1167356299</v>
      </c>
      <c r="W357" s="51">
        <v>211213711.63999999</v>
      </c>
      <c r="X357" s="51">
        <v>141580260.21000001</v>
      </c>
      <c r="Y357" s="51">
        <v>0</v>
      </c>
      <c r="Z357" s="51">
        <v>10503.86</v>
      </c>
      <c r="AA357" s="52">
        <v>303473.51</v>
      </c>
    </row>
    <row r="358" spans="1:27" x14ac:dyDescent="0.2">
      <c r="A358" s="38">
        <v>120456003</v>
      </c>
      <c r="B358" s="39" t="s">
        <v>432</v>
      </c>
      <c r="C358" s="39" t="s">
        <v>429</v>
      </c>
      <c r="D358" s="40">
        <v>65983</v>
      </c>
      <c r="E358" s="41">
        <v>13211</v>
      </c>
      <c r="F358" s="42">
        <v>80725306.219999999</v>
      </c>
      <c r="G358" s="2">
        <v>92.61</v>
      </c>
      <c r="H358" s="3">
        <v>1.89</v>
      </c>
      <c r="I358" s="43">
        <v>105051193.91</v>
      </c>
      <c r="J358" s="20">
        <v>5070.1459999999997</v>
      </c>
      <c r="K358" s="21">
        <v>780.08199999999999</v>
      </c>
      <c r="L358" s="42">
        <v>17956.77</v>
      </c>
      <c r="M358" s="44">
        <v>0.85260000000000002</v>
      </c>
      <c r="N358" s="45">
        <v>1.61</v>
      </c>
      <c r="O358" s="46">
        <v>2.5499999999999998E-2</v>
      </c>
      <c r="P358" s="47">
        <v>44300759</v>
      </c>
      <c r="Q358" s="42">
        <v>7572.48</v>
      </c>
      <c r="R358" s="45">
        <v>0.08</v>
      </c>
      <c r="S358" s="45">
        <v>1.69</v>
      </c>
      <c r="T358" s="48">
        <v>2665552.98</v>
      </c>
      <c r="U358" s="49">
        <v>2351188156</v>
      </c>
      <c r="V358" s="50">
        <v>813151786</v>
      </c>
      <c r="W358" s="51">
        <v>105221953.59999999</v>
      </c>
      <c r="X358" s="51">
        <v>78022135.409999996</v>
      </c>
      <c r="Y358" s="51">
        <v>0</v>
      </c>
      <c r="Z358" s="51">
        <v>37617.83</v>
      </c>
      <c r="AA358" s="52">
        <v>170759.69</v>
      </c>
    </row>
    <row r="359" spans="1:27" x14ac:dyDescent="0.2">
      <c r="A359" s="38">
        <v>123460302</v>
      </c>
      <c r="B359" s="39" t="s">
        <v>474</v>
      </c>
      <c r="C359" s="39" t="s">
        <v>475</v>
      </c>
      <c r="D359" s="40">
        <v>96510</v>
      </c>
      <c r="E359" s="41">
        <v>23207</v>
      </c>
      <c r="F359" s="42">
        <v>126768926.57000001</v>
      </c>
      <c r="G359" s="2">
        <v>56.6</v>
      </c>
      <c r="H359" s="3">
        <v>1.1599999999999999</v>
      </c>
      <c r="I359" s="43">
        <v>158354402.94999999</v>
      </c>
      <c r="J359" s="20">
        <v>8477.4950000000008</v>
      </c>
      <c r="K359" s="21">
        <v>754.12699999999995</v>
      </c>
      <c r="L359" s="42">
        <v>17153.48</v>
      </c>
      <c r="M359" s="44">
        <v>0.89249999999999996</v>
      </c>
      <c r="N359" s="45">
        <v>1.04</v>
      </c>
      <c r="O359" s="46">
        <v>1.46E-2</v>
      </c>
      <c r="P359" s="47">
        <v>121199598</v>
      </c>
      <c r="Q359" s="42">
        <v>13128.74</v>
      </c>
      <c r="R359" s="45">
        <v>0</v>
      </c>
      <c r="S359" s="45">
        <v>1.04</v>
      </c>
      <c r="T359" s="48">
        <v>5337938.87</v>
      </c>
      <c r="U359" s="49">
        <v>5913968853</v>
      </c>
      <c r="V359" s="50">
        <v>2743145299</v>
      </c>
      <c r="W359" s="51">
        <v>158362066.65000001</v>
      </c>
      <c r="X359" s="51">
        <v>121430987.7</v>
      </c>
      <c r="Y359" s="51">
        <v>0</v>
      </c>
      <c r="Z359" s="51">
        <v>0</v>
      </c>
      <c r="AA359" s="52">
        <v>7663.7</v>
      </c>
    </row>
    <row r="360" spans="1:27" x14ac:dyDescent="0.2">
      <c r="A360" s="38">
        <v>123460504</v>
      </c>
      <c r="B360" s="39" t="s">
        <v>476</v>
      </c>
      <c r="C360" s="39" t="s">
        <v>475</v>
      </c>
      <c r="D360" s="40">
        <v>117727</v>
      </c>
      <c r="E360" s="41">
        <v>366</v>
      </c>
      <c r="F360" s="42">
        <v>172243.25999999998</v>
      </c>
      <c r="G360" s="2">
        <v>4</v>
      </c>
      <c r="H360" s="3">
        <v>0.08</v>
      </c>
      <c r="I360" s="43">
        <v>226289.25</v>
      </c>
      <c r="J360" s="20">
        <v>5</v>
      </c>
      <c r="K360" s="21">
        <v>0.95299999999999996</v>
      </c>
      <c r="L360" s="42">
        <v>38012.639999999999</v>
      </c>
      <c r="M360" s="44">
        <v>0.4027</v>
      </c>
      <c r="N360" s="45">
        <v>0.03</v>
      </c>
      <c r="O360" s="46">
        <v>5.0000000000000001E-4</v>
      </c>
      <c r="P360" s="47">
        <v>5282363</v>
      </c>
      <c r="Q360" s="42">
        <v>887344.7</v>
      </c>
      <c r="R360" s="45">
        <v>0</v>
      </c>
      <c r="S360" s="45">
        <v>0.03</v>
      </c>
      <c r="T360" s="48">
        <v>16394.18</v>
      </c>
      <c r="U360" s="49">
        <v>177159347</v>
      </c>
      <c r="V360" s="50">
        <v>200152286</v>
      </c>
      <c r="W360" s="51">
        <v>226289.25</v>
      </c>
      <c r="X360" s="51">
        <v>147388.07999999999</v>
      </c>
      <c r="Y360" s="51">
        <v>0</v>
      </c>
      <c r="Z360" s="51">
        <v>8461</v>
      </c>
      <c r="AA360" s="52">
        <v>0</v>
      </c>
    </row>
    <row r="361" spans="1:27" x14ac:dyDescent="0.2">
      <c r="A361" s="38">
        <v>123461302</v>
      </c>
      <c r="B361" s="39" t="s">
        <v>477</v>
      </c>
      <c r="C361" s="39" t="s">
        <v>475</v>
      </c>
      <c r="D361" s="40">
        <v>96136</v>
      </c>
      <c r="E361" s="41">
        <v>14548</v>
      </c>
      <c r="F361" s="42">
        <v>104763846.95999999</v>
      </c>
      <c r="G361" s="2">
        <v>74.91</v>
      </c>
      <c r="H361" s="3">
        <v>1.53</v>
      </c>
      <c r="I361" s="43">
        <v>111868771.20999999</v>
      </c>
      <c r="J361" s="20">
        <v>4332.0780000000004</v>
      </c>
      <c r="K361" s="21">
        <v>386.255</v>
      </c>
      <c r="L361" s="42">
        <v>23709.38</v>
      </c>
      <c r="M361" s="44">
        <v>0.64570000000000005</v>
      </c>
      <c r="N361" s="45">
        <v>0.99</v>
      </c>
      <c r="O361" s="46">
        <v>2.4E-2</v>
      </c>
      <c r="P361" s="47">
        <v>61152642</v>
      </c>
      <c r="Q361" s="42">
        <v>12960.65</v>
      </c>
      <c r="R361" s="45">
        <v>0</v>
      </c>
      <c r="S361" s="45">
        <v>0.99</v>
      </c>
      <c r="T361" s="48">
        <v>3481358.26</v>
      </c>
      <c r="U361" s="49">
        <v>3094195534</v>
      </c>
      <c r="V361" s="50">
        <v>1273850292</v>
      </c>
      <c r="W361" s="51">
        <v>111873540.72</v>
      </c>
      <c r="X361" s="51">
        <v>100489912.73999999</v>
      </c>
      <c r="Y361" s="51">
        <v>0</v>
      </c>
      <c r="Z361" s="51">
        <v>792575.96</v>
      </c>
      <c r="AA361" s="52">
        <v>4769.51</v>
      </c>
    </row>
    <row r="362" spans="1:27" x14ac:dyDescent="0.2">
      <c r="A362" s="38">
        <v>123461602</v>
      </c>
      <c r="B362" s="39" t="s">
        <v>478</v>
      </c>
      <c r="C362" s="39" t="s">
        <v>475</v>
      </c>
      <c r="D362" s="40">
        <v>112077</v>
      </c>
      <c r="E362" s="41">
        <v>19772</v>
      </c>
      <c r="F362" s="42">
        <v>120159300.81</v>
      </c>
      <c r="G362" s="2">
        <v>54.22</v>
      </c>
      <c r="H362" s="3">
        <v>1.1100000000000001</v>
      </c>
      <c r="I362" s="43">
        <v>128535015.52</v>
      </c>
      <c r="J362" s="20">
        <v>5376.5339999999997</v>
      </c>
      <c r="K362" s="21">
        <v>358.404</v>
      </c>
      <c r="L362" s="42">
        <v>22412.63</v>
      </c>
      <c r="M362" s="44">
        <v>0.68310000000000004</v>
      </c>
      <c r="N362" s="45">
        <v>0.76</v>
      </c>
      <c r="O362" s="46">
        <v>1.12E-2</v>
      </c>
      <c r="P362" s="47">
        <v>150230731</v>
      </c>
      <c r="Q362" s="42">
        <v>26195.7</v>
      </c>
      <c r="R362" s="45">
        <v>0</v>
      </c>
      <c r="S362" s="45">
        <v>0.76</v>
      </c>
      <c r="T362" s="48">
        <v>3350728.68</v>
      </c>
      <c r="U362" s="49">
        <v>7863963540</v>
      </c>
      <c r="V362" s="50">
        <v>2866802940</v>
      </c>
      <c r="W362" s="51">
        <v>130329164.48</v>
      </c>
      <c r="X362" s="51">
        <v>116765686</v>
      </c>
      <c r="Y362" s="51">
        <v>0</v>
      </c>
      <c r="Z362" s="51">
        <v>42886.13</v>
      </c>
      <c r="AA362" s="52">
        <v>1794148.96</v>
      </c>
    </row>
    <row r="363" spans="1:27" x14ac:dyDescent="0.2">
      <c r="A363" s="38">
        <v>123463603</v>
      </c>
      <c r="B363" s="39" t="s">
        <v>479</v>
      </c>
      <c r="C363" s="39" t="s">
        <v>475</v>
      </c>
      <c r="D363" s="40">
        <v>102338</v>
      </c>
      <c r="E363" s="41">
        <v>12615</v>
      </c>
      <c r="F363" s="42">
        <v>90824838.900000006</v>
      </c>
      <c r="G363" s="2">
        <v>70.349999999999994</v>
      </c>
      <c r="H363" s="3">
        <v>1.44</v>
      </c>
      <c r="I363" s="43">
        <v>103968582.59999999</v>
      </c>
      <c r="J363" s="20">
        <v>4296.0870000000004</v>
      </c>
      <c r="K363" s="21">
        <v>525.40800000000002</v>
      </c>
      <c r="L363" s="42">
        <v>21563.56</v>
      </c>
      <c r="M363" s="44">
        <v>0.71</v>
      </c>
      <c r="N363" s="45">
        <v>1.02</v>
      </c>
      <c r="O363" s="46">
        <v>1.46E-2</v>
      </c>
      <c r="P363" s="47">
        <v>87377193</v>
      </c>
      <c r="Q363" s="42">
        <v>18122.43</v>
      </c>
      <c r="R363" s="45">
        <v>0</v>
      </c>
      <c r="S363" s="45">
        <v>1.02</v>
      </c>
      <c r="T363" s="48">
        <v>2453987.89</v>
      </c>
      <c r="U363" s="49">
        <v>4492964498</v>
      </c>
      <c r="V363" s="50">
        <v>1748263577</v>
      </c>
      <c r="W363" s="51">
        <v>104161234.48</v>
      </c>
      <c r="X363" s="51">
        <v>88336763.5</v>
      </c>
      <c r="Y363" s="51">
        <v>0</v>
      </c>
      <c r="Z363" s="51">
        <v>34087.51</v>
      </c>
      <c r="AA363" s="52">
        <v>192651.88</v>
      </c>
    </row>
    <row r="364" spans="1:27" x14ac:dyDescent="0.2">
      <c r="A364" s="38">
        <v>123463803</v>
      </c>
      <c r="B364" s="39" t="s">
        <v>480</v>
      </c>
      <c r="C364" s="39" t="s">
        <v>475</v>
      </c>
      <c r="D364" s="40">
        <v>120172</v>
      </c>
      <c r="E364" s="41">
        <v>1916</v>
      </c>
      <c r="F364" s="42">
        <v>14263367.33</v>
      </c>
      <c r="G364" s="2">
        <v>61.95</v>
      </c>
      <c r="H364" s="3">
        <v>1.27</v>
      </c>
      <c r="I364" s="43">
        <v>16303985.619999999</v>
      </c>
      <c r="J364" s="20">
        <v>727.20899999999995</v>
      </c>
      <c r="K364" s="21">
        <v>25.289000000000001</v>
      </c>
      <c r="L364" s="42">
        <v>21666.48</v>
      </c>
      <c r="M364" s="44">
        <v>0.70660000000000001</v>
      </c>
      <c r="N364" s="45">
        <v>0.9</v>
      </c>
      <c r="O364" s="46">
        <v>2.1299999999999999E-2</v>
      </c>
      <c r="P364" s="47">
        <v>9381421</v>
      </c>
      <c r="Q364" s="42">
        <v>12467.04</v>
      </c>
      <c r="R364" s="45">
        <v>0</v>
      </c>
      <c r="S364" s="45">
        <v>0.9</v>
      </c>
      <c r="T364" s="48">
        <v>569877.94999999995</v>
      </c>
      <c r="U364" s="49">
        <v>465573010</v>
      </c>
      <c r="V364" s="50">
        <v>204528483</v>
      </c>
      <c r="W364" s="51">
        <v>16303985.619999999</v>
      </c>
      <c r="X364" s="51">
        <v>13673978</v>
      </c>
      <c r="Y364" s="51">
        <v>0</v>
      </c>
      <c r="Z364" s="51">
        <v>19511.38</v>
      </c>
      <c r="AA364" s="52">
        <v>0</v>
      </c>
    </row>
    <row r="365" spans="1:27" x14ac:dyDescent="0.2">
      <c r="A365" s="38">
        <v>123464502</v>
      </c>
      <c r="B365" s="39" t="s">
        <v>481</v>
      </c>
      <c r="C365" s="39" t="s">
        <v>475</v>
      </c>
      <c r="D365" s="40">
        <v>147418</v>
      </c>
      <c r="E365" s="41">
        <v>25830</v>
      </c>
      <c r="F365" s="42">
        <v>254245755.12</v>
      </c>
      <c r="G365" s="2">
        <v>66.77</v>
      </c>
      <c r="H365" s="3">
        <v>1.37</v>
      </c>
      <c r="I365" s="43">
        <v>262044782.06</v>
      </c>
      <c r="J365" s="20">
        <v>8423.5939999999991</v>
      </c>
      <c r="K365" s="21">
        <v>502.68099999999998</v>
      </c>
      <c r="L365" s="42">
        <v>29356.57</v>
      </c>
      <c r="M365" s="44">
        <v>0.52149999999999996</v>
      </c>
      <c r="N365" s="45">
        <v>0.71</v>
      </c>
      <c r="O365" s="46">
        <v>1.09E-2</v>
      </c>
      <c r="P365" s="47">
        <v>325614677</v>
      </c>
      <c r="Q365" s="42">
        <v>36478.230000000003</v>
      </c>
      <c r="R365" s="45">
        <v>0</v>
      </c>
      <c r="S365" s="45">
        <v>0.71</v>
      </c>
      <c r="T365" s="48">
        <v>3473793.65</v>
      </c>
      <c r="U365" s="49">
        <v>14358311503</v>
      </c>
      <c r="V365" s="50">
        <v>8899879707</v>
      </c>
      <c r="W365" s="51">
        <v>262101317.66</v>
      </c>
      <c r="X365" s="51">
        <v>250769113.68000001</v>
      </c>
      <c r="Y365" s="51">
        <v>0</v>
      </c>
      <c r="Z365" s="51">
        <v>2847.79</v>
      </c>
      <c r="AA365" s="52">
        <v>56535.6</v>
      </c>
    </row>
    <row r="366" spans="1:27" x14ac:dyDescent="0.2">
      <c r="A366" s="38">
        <v>123464603</v>
      </c>
      <c r="B366" s="39" t="s">
        <v>482</v>
      </c>
      <c r="C366" s="39" t="s">
        <v>475</v>
      </c>
      <c r="D366" s="40">
        <v>121917</v>
      </c>
      <c r="E366" s="41">
        <v>4722</v>
      </c>
      <c r="F366" s="42">
        <v>44737462.589999996</v>
      </c>
      <c r="G366" s="2">
        <v>77.709999999999994</v>
      </c>
      <c r="H366" s="3">
        <v>1.59</v>
      </c>
      <c r="I366" s="43">
        <v>50778820.310000002</v>
      </c>
      <c r="J366" s="20">
        <v>2545.6669999999999</v>
      </c>
      <c r="K366" s="21">
        <v>240.52199999999999</v>
      </c>
      <c r="L366" s="42">
        <v>18225.189999999999</v>
      </c>
      <c r="M366" s="44">
        <v>0.84</v>
      </c>
      <c r="N366" s="45">
        <v>1.34</v>
      </c>
      <c r="O366" s="46">
        <v>1.66E-2</v>
      </c>
      <c r="P366" s="47">
        <v>37628147</v>
      </c>
      <c r="Q366" s="42">
        <v>13505.24</v>
      </c>
      <c r="R366" s="45">
        <v>0</v>
      </c>
      <c r="S366" s="45">
        <v>1.34</v>
      </c>
      <c r="T366" s="48">
        <v>1538940.66</v>
      </c>
      <c r="U366" s="49">
        <v>1817951622</v>
      </c>
      <c r="V366" s="50">
        <v>869773154</v>
      </c>
      <c r="W366" s="51">
        <v>51104782.960000001</v>
      </c>
      <c r="X366" s="51">
        <v>43198195.219999999</v>
      </c>
      <c r="Y366" s="51">
        <v>0</v>
      </c>
      <c r="Z366" s="51">
        <v>326.70999999999998</v>
      </c>
      <c r="AA366" s="52">
        <v>325962.65000000002</v>
      </c>
    </row>
    <row r="367" spans="1:27" x14ac:dyDescent="0.2">
      <c r="A367" s="38">
        <v>123465303</v>
      </c>
      <c r="B367" s="39" t="s">
        <v>483</v>
      </c>
      <c r="C367" s="39" t="s">
        <v>475</v>
      </c>
      <c r="D367" s="40">
        <v>111554</v>
      </c>
      <c r="E367" s="41">
        <v>12836</v>
      </c>
      <c r="F367" s="42">
        <v>99185706.75</v>
      </c>
      <c r="G367" s="2">
        <v>69.27</v>
      </c>
      <c r="H367" s="3">
        <v>1.42</v>
      </c>
      <c r="I367" s="43">
        <v>105265618.68000001</v>
      </c>
      <c r="J367" s="20">
        <v>4492.4179999999997</v>
      </c>
      <c r="K367" s="21">
        <v>298.21300000000002</v>
      </c>
      <c r="L367" s="42">
        <v>21973.23</v>
      </c>
      <c r="M367" s="44">
        <v>0.69669999999999999</v>
      </c>
      <c r="N367" s="45">
        <v>0.99</v>
      </c>
      <c r="O367" s="46">
        <v>1.6199999999999999E-2</v>
      </c>
      <c r="P367" s="47">
        <v>85937862</v>
      </c>
      <c r="Q367" s="42">
        <v>17938.740000000002</v>
      </c>
      <c r="R367" s="45">
        <v>0</v>
      </c>
      <c r="S367" s="45">
        <v>0.99</v>
      </c>
      <c r="T367" s="48">
        <v>2106750.7200000002</v>
      </c>
      <c r="U367" s="49">
        <v>4206663049</v>
      </c>
      <c r="V367" s="50">
        <v>1931755636</v>
      </c>
      <c r="W367" s="51">
        <v>106033804.52</v>
      </c>
      <c r="X367" s="51">
        <v>97055782.769999996</v>
      </c>
      <c r="Y367" s="51">
        <v>0</v>
      </c>
      <c r="Z367" s="51">
        <v>23173.26</v>
      </c>
      <c r="AA367" s="52">
        <v>768185.84</v>
      </c>
    </row>
    <row r="368" spans="1:27" x14ac:dyDescent="0.2">
      <c r="A368" s="38">
        <v>123465602</v>
      </c>
      <c r="B368" s="39" t="s">
        <v>484</v>
      </c>
      <c r="C368" s="39" t="s">
        <v>475</v>
      </c>
      <c r="D368" s="40">
        <v>70002</v>
      </c>
      <c r="E368" s="41">
        <v>27233</v>
      </c>
      <c r="F368" s="42">
        <v>123509405.62</v>
      </c>
      <c r="G368" s="2">
        <v>64.790000000000006</v>
      </c>
      <c r="H368" s="3">
        <v>1.33</v>
      </c>
      <c r="I368" s="43">
        <v>156228204.78</v>
      </c>
      <c r="J368" s="20">
        <v>8413.0550000000003</v>
      </c>
      <c r="K368" s="21">
        <v>2527.9430000000002</v>
      </c>
      <c r="L368" s="42">
        <v>14279.15</v>
      </c>
      <c r="M368" s="44">
        <v>1.0721000000000001</v>
      </c>
      <c r="N368" s="45">
        <v>1.33</v>
      </c>
      <c r="O368" s="46">
        <v>2.06E-2</v>
      </c>
      <c r="P368" s="47">
        <v>84077744</v>
      </c>
      <c r="Q368" s="42">
        <v>7684.65</v>
      </c>
      <c r="R368" s="45">
        <v>7.0000000000000007E-2</v>
      </c>
      <c r="S368" s="45">
        <v>1.4</v>
      </c>
      <c r="T368" s="48">
        <v>2829865.63</v>
      </c>
      <c r="U368" s="49">
        <v>4379015923</v>
      </c>
      <c r="V368" s="50">
        <v>1626537244</v>
      </c>
      <c r="W368" s="51">
        <v>156478371.63</v>
      </c>
      <c r="X368" s="51">
        <v>120675088.29000001</v>
      </c>
      <c r="Y368" s="51">
        <v>0</v>
      </c>
      <c r="Z368" s="51">
        <v>4451.7</v>
      </c>
      <c r="AA368" s="52">
        <v>250166.85</v>
      </c>
    </row>
    <row r="369" spans="1:27" x14ac:dyDescent="0.2">
      <c r="A369" s="38">
        <v>123465702</v>
      </c>
      <c r="B369" s="39" t="s">
        <v>485</v>
      </c>
      <c r="C369" s="39" t="s">
        <v>475</v>
      </c>
      <c r="D369" s="40">
        <v>94233</v>
      </c>
      <c r="E369" s="41">
        <v>40880</v>
      </c>
      <c r="F369" s="42">
        <v>224377035.35000002</v>
      </c>
      <c r="G369" s="2">
        <v>58.25</v>
      </c>
      <c r="H369" s="3">
        <v>1.19</v>
      </c>
      <c r="I369" s="43">
        <v>262854153.27000001</v>
      </c>
      <c r="J369" s="20">
        <v>13122.816000000001</v>
      </c>
      <c r="K369" s="21">
        <v>1421.6510000000001</v>
      </c>
      <c r="L369" s="42">
        <v>18072.45</v>
      </c>
      <c r="M369" s="44">
        <v>0.84709999999999996</v>
      </c>
      <c r="N369" s="45">
        <v>1.01</v>
      </c>
      <c r="O369" s="46">
        <v>1.3599999999999999E-2</v>
      </c>
      <c r="P369" s="47">
        <v>230535183</v>
      </c>
      <c r="Q369" s="42">
        <v>15850.37</v>
      </c>
      <c r="R369" s="45">
        <v>0</v>
      </c>
      <c r="S369" s="45">
        <v>1.01</v>
      </c>
      <c r="T369" s="48">
        <v>5189050.08</v>
      </c>
      <c r="U369" s="49">
        <v>12328583449</v>
      </c>
      <c r="V369" s="50">
        <v>4138215333</v>
      </c>
      <c r="W369" s="51">
        <v>262931979.40000001</v>
      </c>
      <c r="X369" s="51">
        <v>218918995.62</v>
      </c>
      <c r="Y369" s="51">
        <v>0</v>
      </c>
      <c r="Z369" s="51">
        <v>268989.65000000002</v>
      </c>
      <c r="AA369" s="52">
        <v>77826.13</v>
      </c>
    </row>
    <row r="370" spans="1:27" x14ac:dyDescent="0.2">
      <c r="A370" s="38">
        <v>123466103</v>
      </c>
      <c r="B370" s="39" t="s">
        <v>486</v>
      </c>
      <c r="C370" s="39" t="s">
        <v>475</v>
      </c>
      <c r="D370" s="40">
        <v>116610</v>
      </c>
      <c r="E370" s="41">
        <v>12445</v>
      </c>
      <c r="F370" s="42">
        <v>90810321.109999999</v>
      </c>
      <c r="G370" s="2">
        <v>62.58</v>
      </c>
      <c r="H370" s="3">
        <v>1.28</v>
      </c>
      <c r="I370" s="43">
        <v>107571734.56999999</v>
      </c>
      <c r="J370" s="20">
        <v>5061.0889999999999</v>
      </c>
      <c r="K370" s="21">
        <v>397.74900000000002</v>
      </c>
      <c r="L370" s="42">
        <v>19705.98</v>
      </c>
      <c r="M370" s="44">
        <v>0.77690000000000003</v>
      </c>
      <c r="N370" s="45">
        <v>0.99</v>
      </c>
      <c r="O370" s="46">
        <v>1.7299999999999999E-2</v>
      </c>
      <c r="P370" s="47">
        <v>73511545</v>
      </c>
      <c r="Q370" s="42">
        <v>13466.52</v>
      </c>
      <c r="R370" s="45">
        <v>0</v>
      </c>
      <c r="S370" s="45">
        <v>0.99</v>
      </c>
      <c r="T370" s="48">
        <v>2063509.38</v>
      </c>
      <c r="U370" s="49">
        <v>3539744353</v>
      </c>
      <c r="V370" s="50">
        <v>1711080307</v>
      </c>
      <c r="W370" s="51">
        <v>107866364.84</v>
      </c>
      <c r="X370" s="51">
        <v>88729440.540000007</v>
      </c>
      <c r="Y370" s="51">
        <v>0</v>
      </c>
      <c r="Z370" s="51">
        <v>17371.189999999999</v>
      </c>
      <c r="AA370" s="52">
        <v>294630.27</v>
      </c>
    </row>
    <row r="371" spans="1:27" x14ac:dyDescent="0.2">
      <c r="A371" s="38">
        <v>123466303</v>
      </c>
      <c r="B371" s="39" t="s">
        <v>487</v>
      </c>
      <c r="C371" s="39" t="s">
        <v>475</v>
      </c>
      <c r="D371" s="40">
        <v>87714</v>
      </c>
      <c r="E371" s="41">
        <v>7934</v>
      </c>
      <c r="F371" s="42">
        <v>47031996.520000003</v>
      </c>
      <c r="G371" s="2">
        <v>67.58</v>
      </c>
      <c r="H371" s="3">
        <v>1.38</v>
      </c>
      <c r="I371" s="43">
        <v>61935550</v>
      </c>
      <c r="J371" s="20">
        <v>3181.4229999999998</v>
      </c>
      <c r="K371" s="21">
        <v>391.47699999999998</v>
      </c>
      <c r="L371" s="42">
        <v>17334.810000000001</v>
      </c>
      <c r="M371" s="44">
        <v>0.8831</v>
      </c>
      <c r="N371" s="45">
        <v>1.22</v>
      </c>
      <c r="O371" s="46">
        <v>2.1000000000000001E-2</v>
      </c>
      <c r="P371" s="47">
        <v>31281834</v>
      </c>
      <c r="Q371" s="42">
        <v>8755.31</v>
      </c>
      <c r="R371" s="45">
        <v>0</v>
      </c>
      <c r="S371" s="45">
        <v>1.22</v>
      </c>
      <c r="T371" s="48">
        <v>1536366.52</v>
      </c>
      <c r="U371" s="49">
        <v>1577236478</v>
      </c>
      <c r="V371" s="50">
        <v>657180271</v>
      </c>
      <c r="W371" s="51">
        <v>61982522</v>
      </c>
      <c r="X371" s="51">
        <v>44927339</v>
      </c>
      <c r="Y371" s="51">
        <v>0</v>
      </c>
      <c r="Z371" s="51">
        <v>568291</v>
      </c>
      <c r="AA371" s="52">
        <v>46972</v>
      </c>
    </row>
    <row r="372" spans="1:27" x14ac:dyDescent="0.2">
      <c r="A372" s="38">
        <v>123466403</v>
      </c>
      <c r="B372" s="39" t="s">
        <v>488</v>
      </c>
      <c r="C372" s="39" t="s">
        <v>475</v>
      </c>
      <c r="D372" s="40">
        <v>52722</v>
      </c>
      <c r="E372" s="41">
        <v>9525</v>
      </c>
      <c r="F372" s="42">
        <v>36304353.909999996</v>
      </c>
      <c r="G372" s="2">
        <v>72.290000000000006</v>
      </c>
      <c r="H372" s="3">
        <v>1.48</v>
      </c>
      <c r="I372" s="43">
        <v>65792335.850000001</v>
      </c>
      <c r="J372" s="20">
        <v>3420.2950000000001</v>
      </c>
      <c r="K372" s="21">
        <v>910.69899999999996</v>
      </c>
      <c r="L372" s="42">
        <v>15191.05</v>
      </c>
      <c r="M372" s="44">
        <v>1.0078</v>
      </c>
      <c r="N372" s="45">
        <v>1.48</v>
      </c>
      <c r="O372" s="46">
        <v>2.5000000000000001E-2</v>
      </c>
      <c r="P372" s="47">
        <v>20344413</v>
      </c>
      <c r="Q372" s="42">
        <v>4697.3999999999996</v>
      </c>
      <c r="R372" s="45">
        <v>0.43</v>
      </c>
      <c r="S372" s="45">
        <v>1.91</v>
      </c>
      <c r="T372" s="48">
        <v>1624782</v>
      </c>
      <c r="U372" s="49">
        <v>1001567689</v>
      </c>
      <c r="V372" s="50">
        <v>451604669</v>
      </c>
      <c r="W372" s="51">
        <v>65796609.829999998</v>
      </c>
      <c r="X372" s="51">
        <v>34313979.649999999</v>
      </c>
      <c r="Y372" s="51">
        <v>0</v>
      </c>
      <c r="Z372" s="51">
        <v>365592.26</v>
      </c>
      <c r="AA372" s="52">
        <v>4273.9799999999996</v>
      </c>
    </row>
    <row r="373" spans="1:27" x14ac:dyDescent="0.2">
      <c r="A373" s="38">
        <v>123467103</v>
      </c>
      <c r="B373" s="39" t="s">
        <v>489</v>
      </c>
      <c r="C373" s="39" t="s">
        <v>475</v>
      </c>
      <c r="D373" s="40">
        <v>103090</v>
      </c>
      <c r="E373" s="41">
        <v>18012</v>
      </c>
      <c r="F373" s="42">
        <v>101342384.76000001</v>
      </c>
      <c r="G373" s="2">
        <v>54.58</v>
      </c>
      <c r="H373" s="3">
        <v>1.1200000000000001</v>
      </c>
      <c r="I373" s="43">
        <v>128403467.09999999</v>
      </c>
      <c r="J373" s="20">
        <v>6293.576</v>
      </c>
      <c r="K373" s="21">
        <v>655.697</v>
      </c>
      <c r="L373" s="42">
        <v>18477.25</v>
      </c>
      <c r="M373" s="44">
        <v>0.82850000000000001</v>
      </c>
      <c r="N373" s="45">
        <v>0.93</v>
      </c>
      <c r="O373" s="46">
        <v>1.52E-2</v>
      </c>
      <c r="P373" s="47">
        <v>93625847</v>
      </c>
      <c r="Q373" s="42">
        <v>13472.75</v>
      </c>
      <c r="R373" s="45">
        <v>0</v>
      </c>
      <c r="S373" s="45">
        <v>0.93</v>
      </c>
      <c r="T373" s="48">
        <v>2265534.87</v>
      </c>
      <c r="U373" s="49">
        <v>4693864210</v>
      </c>
      <c r="V373" s="50">
        <v>1993696289</v>
      </c>
      <c r="W373" s="51">
        <v>128505662.84999999</v>
      </c>
      <c r="X373" s="51">
        <v>98658868.489999995</v>
      </c>
      <c r="Y373" s="51">
        <v>0</v>
      </c>
      <c r="Z373" s="51">
        <v>417981.4</v>
      </c>
      <c r="AA373" s="52">
        <v>102195.75</v>
      </c>
    </row>
    <row r="374" spans="1:27" x14ac:dyDescent="0.2">
      <c r="A374" s="38">
        <v>123467203</v>
      </c>
      <c r="B374" s="39" t="s">
        <v>490</v>
      </c>
      <c r="C374" s="39" t="s">
        <v>475</v>
      </c>
      <c r="D374" s="40">
        <v>109025</v>
      </c>
      <c r="E374" s="41">
        <v>7760</v>
      </c>
      <c r="F374" s="42">
        <v>51690537.669999994</v>
      </c>
      <c r="G374" s="2">
        <v>61.1</v>
      </c>
      <c r="H374" s="3">
        <v>1.25</v>
      </c>
      <c r="I374" s="43">
        <v>57058990.789999999</v>
      </c>
      <c r="J374" s="20">
        <v>2603.8000000000002</v>
      </c>
      <c r="K374" s="21">
        <v>94.418000000000006</v>
      </c>
      <c r="L374" s="42">
        <v>21146.92</v>
      </c>
      <c r="M374" s="44">
        <v>0.72389999999999999</v>
      </c>
      <c r="N374" s="45">
        <v>0.9</v>
      </c>
      <c r="O374" s="46">
        <v>1.4800000000000001E-2</v>
      </c>
      <c r="P374" s="47">
        <v>48911757</v>
      </c>
      <c r="Q374" s="42">
        <v>18127.43</v>
      </c>
      <c r="R374" s="45">
        <v>0</v>
      </c>
      <c r="S374" s="45">
        <v>0.9</v>
      </c>
      <c r="T374" s="48">
        <v>1874362.15</v>
      </c>
      <c r="U374" s="49">
        <v>2463867991</v>
      </c>
      <c r="V374" s="50">
        <v>1029828934</v>
      </c>
      <c r="W374" s="51">
        <v>57058990.789999999</v>
      </c>
      <c r="X374" s="51">
        <v>49787968.759999998</v>
      </c>
      <c r="Y374" s="51">
        <v>0</v>
      </c>
      <c r="Z374" s="51">
        <v>28206.76</v>
      </c>
      <c r="AA374" s="52">
        <v>0</v>
      </c>
    </row>
    <row r="375" spans="1:27" x14ac:dyDescent="0.2">
      <c r="A375" s="38">
        <v>123467303</v>
      </c>
      <c r="B375" s="39" t="s">
        <v>491</v>
      </c>
      <c r="C375" s="39" t="s">
        <v>475</v>
      </c>
      <c r="D375" s="40">
        <v>99275</v>
      </c>
      <c r="E375" s="41">
        <v>20938</v>
      </c>
      <c r="F375" s="42">
        <v>139026328.68000001</v>
      </c>
      <c r="G375" s="2">
        <v>66.88</v>
      </c>
      <c r="H375" s="3">
        <v>1.37</v>
      </c>
      <c r="I375" s="43">
        <v>165558282.21000001</v>
      </c>
      <c r="J375" s="20">
        <v>7946.6360000000004</v>
      </c>
      <c r="K375" s="21">
        <v>638.43200000000002</v>
      </c>
      <c r="L375" s="42">
        <v>19284.45</v>
      </c>
      <c r="M375" s="44">
        <v>0.79390000000000005</v>
      </c>
      <c r="N375" s="45">
        <v>1.0900000000000001</v>
      </c>
      <c r="O375" s="46">
        <v>1.4800000000000001E-2</v>
      </c>
      <c r="P375" s="47">
        <v>131469747</v>
      </c>
      <c r="Q375" s="42">
        <v>15313.77</v>
      </c>
      <c r="R375" s="45">
        <v>0</v>
      </c>
      <c r="S375" s="45">
        <v>1.0900000000000001</v>
      </c>
      <c r="T375" s="48">
        <v>2475990.48</v>
      </c>
      <c r="U375" s="49">
        <v>6884693667</v>
      </c>
      <c r="V375" s="50">
        <v>2506002544</v>
      </c>
      <c r="W375" s="51">
        <v>165558775.68000001</v>
      </c>
      <c r="X375" s="51">
        <v>136273316.24000001</v>
      </c>
      <c r="Y375" s="51">
        <v>35000</v>
      </c>
      <c r="Z375" s="51">
        <v>242021.96</v>
      </c>
      <c r="AA375" s="52">
        <v>493.47</v>
      </c>
    </row>
    <row r="376" spans="1:27" x14ac:dyDescent="0.2">
      <c r="A376" s="38">
        <v>123468303</v>
      </c>
      <c r="B376" s="39" t="s">
        <v>492</v>
      </c>
      <c r="C376" s="39" t="s">
        <v>475</v>
      </c>
      <c r="D376" s="40">
        <v>145905</v>
      </c>
      <c r="E376" s="41">
        <v>9415</v>
      </c>
      <c r="F376" s="42">
        <v>93512917.649999991</v>
      </c>
      <c r="G376" s="2">
        <v>68.069999999999993</v>
      </c>
      <c r="H376" s="3">
        <v>1.39</v>
      </c>
      <c r="I376" s="43">
        <v>92677047.650000006</v>
      </c>
      <c r="J376" s="20">
        <v>4110.4809999999998</v>
      </c>
      <c r="K376" s="21">
        <v>122.06699999999999</v>
      </c>
      <c r="L376" s="42">
        <v>21896.28</v>
      </c>
      <c r="M376" s="44">
        <v>0.69920000000000004</v>
      </c>
      <c r="N376" s="45">
        <v>0.97</v>
      </c>
      <c r="O376" s="46">
        <v>1.6799999999999999E-2</v>
      </c>
      <c r="P376" s="47">
        <v>77925361</v>
      </c>
      <c r="Q376" s="42">
        <v>18410.98</v>
      </c>
      <c r="R376" s="45">
        <v>0</v>
      </c>
      <c r="S376" s="45">
        <v>0.97</v>
      </c>
      <c r="T376" s="48">
        <v>2539665.36</v>
      </c>
      <c r="U376" s="49">
        <v>3722869398</v>
      </c>
      <c r="V376" s="50">
        <v>1843227785</v>
      </c>
      <c r="W376" s="51">
        <v>92677047.650000006</v>
      </c>
      <c r="X376" s="51">
        <v>90950126.989999995</v>
      </c>
      <c r="Y376" s="51">
        <v>0</v>
      </c>
      <c r="Z376" s="51">
        <v>23125.3</v>
      </c>
      <c r="AA376" s="52">
        <v>0</v>
      </c>
    </row>
    <row r="377" spans="1:27" x14ac:dyDescent="0.2">
      <c r="A377" s="38">
        <v>123468402</v>
      </c>
      <c r="B377" s="39" t="s">
        <v>493</v>
      </c>
      <c r="C377" s="39" t="s">
        <v>475</v>
      </c>
      <c r="D377" s="40">
        <v>99483</v>
      </c>
      <c r="E377" s="41">
        <v>16936</v>
      </c>
      <c r="F377" s="42">
        <v>100783151.09</v>
      </c>
      <c r="G377" s="2">
        <v>59.82</v>
      </c>
      <c r="H377" s="3">
        <v>1.22</v>
      </c>
      <c r="I377" s="43">
        <v>107113055.13</v>
      </c>
      <c r="J377" s="20">
        <v>4453.54</v>
      </c>
      <c r="K377" s="21">
        <v>486.80799999999999</v>
      </c>
      <c r="L377" s="42">
        <v>21681.279999999999</v>
      </c>
      <c r="M377" s="44">
        <v>0.70609999999999995</v>
      </c>
      <c r="N377" s="45">
        <v>0.86</v>
      </c>
      <c r="O377" s="46">
        <v>1.03E-2</v>
      </c>
      <c r="P377" s="47">
        <v>137413658</v>
      </c>
      <c r="Q377" s="42">
        <v>27814.57</v>
      </c>
      <c r="R377" s="45">
        <v>0</v>
      </c>
      <c r="S377" s="45">
        <v>0.86</v>
      </c>
      <c r="T377" s="48">
        <v>611383.52</v>
      </c>
      <c r="U377" s="49">
        <v>7967460628</v>
      </c>
      <c r="V377" s="50">
        <v>1847800676</v>
      </c>
      <c r="W377" s="51">
        <v>107113055.13</v>
      </c>
      <c r="X377" s="51">
        <v>99910223.430000007</v>
      </c>
      <c r="Y377" s="51">
        <v>0</v>
      </c>
      <c r="Z377" s="51">
        <v>261544.14</v>
      </c>
      <c r="AA377" s="52">
        <v>0</v>
      </c>
    </row>
    <row r="378" spans="1:27" x14ac:dyDescent="0.2">
      <c r="A378" s="38">
        <v>123468503</v>
      </c>
      <c r="B378" s="39" t="s">
        <v>494</v>
      </c>
      <c r="C378" s="39" t="s">
        <v>475</v>
      </c>
      <c r="D378" s="40">
        <v>86261</v>
      </c>
      <c r="E378" s="41">
        <v>10228</v>
      </c>
      <c r="F378" s="42">
        <v>57330821.240000002</v>
      </c>
      <c r="G378" s="2">
        <v>64.98</v>
      </c>
      <c r="H378" s="3">
        <v>1.33</v>
      </c>
      <c r="I378" s="43">
        <v>61305241.979999997</v>
      </c>
      <c r="J378" s="20">
        <v>3410.951</v>
      </c>
      <c r="K378" s="21">
        <v>348.25799999999998</v>
      </c>
      <c r="L378" s="42">
        <v>16308.02</v>
      </c>
      <c r="M378" s="44">
        <v>0.93879999999999997</v>
      </c>
      <c r="N378" s="45">
        <v>1.25</v>
      </c>
      <c r="O378" s="46">
        <v>1.6799999999999999E-2</v>
      </c>
      <c r="P378" s="47">
        <v>47823046</v>
      </c>
      <c r="Q378" s="42">
        <v>12721.57</v>
      </c>
      <c r="R378" s="45">
        <v>0</v>
      </c>
      <c r="S378" s="45">
        <v>1.25</v>
      </c>
      <c r="T378" s="48">
        <v>1345390.79</v>
      </c>
      <c r="U378" s="49">
        <v>2572498943</v>
      </c>
      <c r="V378" s="50">
        <v>843432897</v>
      </c>
      <c r="W378" s="51">
        <v>61307375.200000003</v>
      </c>
      <c r="X378" s="51">
        <v>55719290.609999999</v>
      </c>
      <c r="Y378" s="51">
        <v>0</v>
      </c>
      <c r="Z378" s="51">
        <v>266139.84000000003</v>
      </c>
      <c r="AA378" s="52">
        <v>2133.2199999999998</v>
      </c>
    </row>
    <row r="379" spans="1:27" x14ac:dyDescent="0.2">
      <c r="A379" s="38">
        <v>123468603</v>
      </c>
      <c r="B379" s="39" t="s">
        <v>495</v>
      </c>
      <c r="C379" s="39" t="s">
        <v>475</v>
      </c>
      <c r="D379" s="40">
        <v>92355</v>
      </c>
      <c r="E379" s="41">
        <v>9209</v>
      </c>
      <c r="F379" s="42">
        <v>45904349.310000002</v>
      </c>
      <c r="G379" s="2">
        <v>53.97</v>
      </c>
      <c r="H379" s="3">
        <v>1.1000000000000001</v>
      </c>
      <c r="I379" s="43">
        <v>62118086.43</v>
      </c>
      <c r="J379" s="20">
        <v>3405.28</v>
      </c>
      <c r="K379" s="21">
        <v>321.42</v>
      </c>
      <c r="L379" s="42">
        <v>16668.39</v>
      </c>
      <c r="M379" s="44">
        <v>0.91849999999999998</v>
      </c>
      <c r="N379" s="45">
        <v>1.01</v>
      </c>
      <c r="O379" s="46">
        <v>1.6E-2</v>
      </c>
      <c r="P379" s="47">
        <v>40166082</v>
      </c>
      <c r="Q379" s="42">
        <v>10777.92</v>
      </c>
      <c r="R379" s="45">
        <v>0</v>
      </c>
      <c r="S379" s="45">
        <v>1.01</v>
      </c>
      <c r="T379" s="48">
        <v>1160638.17</v>
      </c>
      <c r="U379" s="49">
        <v>2007227551</v>
      </c>
      <c r="V379" s="50">
        <v>861778297</v>
      </c>
      <c r="W379" s="51">
        <v>62214924.899999999</v>
      </c>
      <c r="X379" s="51">
        <v>44652637.130000003</v>
      </c>
      <c r="Y379" s="51">
        <v>0</v>
      </c>
      <c r="Z379" s="51">
        <v>91074.01</v>
      </c>
      <c r="AA379" s="52">
        <v>96838.47</v>
      </c>
    </row>
    <row r="380" spans="1:27" x14ac:dyDescent="0.2">
      <c r="A380" s="38">
        <v>123469303</v>
      </c>
      <c r="B380" s="39" t="s">
        <v>496</v>
      </c>
      <c r="C380" s="39" t="s">
        <v>475</v>
      </c>
      <c r="D380" s="40">
        <v>115520</v>
      </c>
      <c r="E380" s="41">
        <v>14990</v>
      </c>
      <c r="F380" s="42">
        <v>95217330.660000011</v>
      </c>
      <c r="G380" s="2">
        <v>54.99</v>
      </c>
      <c r="H380" s="3">
        <v>1.1200000000000001</v>
      </c>
      <c r="I380" s="43">
        <v>109746059.56</v>
      </c>
      <c r="J380" s="20">
        <v>5043.8220000000001</v>
      </c>
      <c r="K380" s="21">
        <v>295.52199999999999</v>
      </c>
      <c r="L380" s="42">
        <v>20554.22</v>
      </c>
      <c r="M380" s="44">
        <v>0.74480000000000002</v>
      </c>
      <c r="N380" s="45">
        <v>0.83</v>
      </c>
      <c r="O380" s="46">
        <v>1.0200000000000001E-2</v>
      </c>
      <c r="P380" s="47">
        <v>130824429</v>
      </c>
      <c r="Q380" s="42">
        <v>24501.97</v>
      </c>
      <c r="R380" s="45">
        <v>0</v>
      </c>
      <c r="S380" s="45">
        <v>0.83</v>
      </c>
      <c r="T380" s="48">
        <v>3382022.73</v>
      </c>
      <c r="U380" s="49">
        <v>6269916750</v>
      </c>
      <c r="V380" s="50">
        <v>3074685295</v>
      </c>
      <c r="W380" s="51">
        <v>109983908.16</v>
      </c>
      <c r="X380" s="51">
        <v>91832872.930000007</v>
      </c>
      <c r="Y380" s="51">
        <v>0</v>
      </c>
      <c r="Z380" s="51">
        <v>2435</v>
      </c>
      <c r="AA380" s="52">
        <v>237848.6</v>
      </c>
    </row>
    <row r="381" spans="1:27" x14ac:dyDescent="0.2">
      <c r="A381" s="38">
        <v>116471803</v>
      </c>
      <c r="B381" s="39" t="s">
        <v>353</v>
      </c>
      <c r="C381" s="39" t="s">
        <v>354</v>
      </c>
      <c r="D381" s="40">
        <v>66602</v>
      </c>
      <c r="E381" s="41">
        <v>7918</v>
      </c>
      <c r="F381" s="42">
        <v>24601797.109999999</v>
      </c>
      <c r="G381" s="2">
        <v>46.65</v>
      </c>
      <c r="H381" s="3">
        <v>0.95</v>
      </c>
      <c r="I381" s="43">
        <v>41565399.829999998</v>
      </c>
      <c r="J381" s="20">
        <v>2324.2829999999999</v>
      </c>
      <c r="K381" s="21">
        <v>230.53700000000001</v>
      </c>
      <c r="L381" s="42">
        <v>16269.4</v>
      </c>
      <c r="M381" s="44">
        <v>0.94099999999999995</v>
      </c>
      <c r="N381" s="45">
        <v>0.89</v>
      </c>
      <c r="O381" s="46">
        <v>1.09E-2</v>
      </c>
      <c r="P381" s="47">
        <v>31691488</v>
      </c>
      <c r="Q381" s="42">
        <v>12404.59</v>
      </c>
      <c r="R381" s="45">
        <v>0</v>
      </c>
      <c r="S381" s="45">
        <v>0.89</v>
      </c>
      <c r="T381" s="48">
        <v>554238.82999999996</v>
      </c>
      <c r="U381" s="49">
        <v>1616006294</v>
      </c>
      <c r="V381" s="50">
        <v>647671390</v>
      </c>
      <c r="W381" s="51">
        <v>41708514.789999999</v>
      </c>
      <c r="X381" s="51">
        <v>23945875.359999999</v>
      </c>
      <c r="Y381" s="51">
        <v>0</v>
      </c>
      <c r="Z381" s="51">
        <v>101682.92</v>
      </c>
      <c r="AA381" s="52">
        <v>143114.96</v>
      </c>
    </row>
    <row r="382" spans="1:27" x14ac:dyDescent="0.2">
      <c r="A382" s="38">
        <v>120480803</v>
      </c>
      <c r="B382" s="39" t="s">
        <v>433</v>
      </c>
      <c r="C382" s="39" t="s">
        <v>434</v>
      </c>
      <c r="D382" s="40">
        <v>70229</v>
      </c>
      <c r="E382" s="41">
        <v>8638</v>
      </c>
      <c r="F382" s="42">
        <v>37855995.919999994</v>
      </c>
      <c r="G382" s="2">
        <v>62.4</v>
      </c>
      <c r="H382" s="3">
        <v>1.28</v>
      </c>
      <c r="I382" s="43">
        <v>54317138.200000003</v>
      </c>
      <c r="J382" s="20">
        <v>3003.84</v>
      </c>
      <c r="K382" s="21">
        <v>576.91399999999999</v>
      </c>
      <c r="L382" s="42">
        <v>15169.19</v>
      </c>
      <c r="M382" s="44">
        <v>1.0092000000000001</v>
      </c>
      <c r="N382" s="45">
        <v>1.28</v>
      </c>
      <c r="O382" s="46">
        <v>1.72E-2</v>
      </c>
      <c r="P382" s="47">
        <v>30759503</v>
      </c>
      <c r="Q382" s="42">
        <v>8590.23</v>
      </c>
      <c r="R382" s="45">
        <v>0</v>
      </c>
      <c r="S382" s="45">
        <v>1.28</v>
      </c>
      <c r="T382" s="48">
        <v>1721793.55</v>
      </c>
      <c r="U382" s="49">
        <v>1616040303</v>
      </c>
      <c r="V382" s="50">
        <v>581067060</v>
      </c>
      <c r="W382" s="51">
        <v>54317138.200000003</v>
      </c>
      <c r="X382" s="51">
        <v>36124979.5</v>
      </c>
      <c r="Y382" s="51">
        <v>0</v>
      </c>
      <c r="Z382" s="51">
        <v>9222.8700000000008</v>
      </c>
      <c r="AA382" s="52">
        <v>0</v>
      </c>
    </row>
    <row r="383" spans="1:27" x14ac:dyDescent="0.2">
      <c r="A383" s="38">
        <v>120481002</v>
      </c>
      <c r="B383" s="39" t="s">
        <v>435</v>
      </c>
      <c r="C383" s="39" t="s">
        <v>434</v>
      </c>
      <c r="D383" s="40">
        <v>69356</v>
      </c>
      <c r="E383" s="41">
        <v>47571</v>
      </c>
      <c r="F383" s="42">
        <v>217648753.88</v>
      </c>
      <c r="G383" s="2">
        <v>65.97</v>
      </c>
      <c r="H383" s="3">
        <v>1.35</v>
      </c>
      <c r="I383" s="43">
        <v>279197809.91000003</v>
      </c>
      <c r="J383" s="20">
        <v>15222.171</v>
      </c>
      <c r="K383" s="21">
        <v>3504.12</v>
      </c>
      <c r="L383" s="42">
        <v>14909.4</v>
      </c>
      <c r="M383" s="44">
        <v>1.0267999999999999</v>
      </c>
      <c r="N383" s="45">
        <v>1.35</v>
      </c>
      <c r="O383" s="46">
        <v>1.54E-2</v>
      </c>
      <c r="P383" s="47">
        <v>197518611</v>
      </c>
      <c r="Q383" s="42">
        <v>10547.66</v>
      </c>
      <c r="R383" s="45">
        <v>0</v>
      </c>
      <c r="S383" s="45">
        <v>1.35</v>
      </c>
      <c r="T383" s="48">
        <v>4761077.5599999996</v>
      </c>
      <c r="U383" s="49">
        <v>10790271797</v>
      </c>
      <c r="V383" s="50">
        <v>3318200394</v>
      </c>
      <c r="W383" s="51">
        <v>279524497.01999998</v>
      </c>
      <c r="X383" s="51">
        <v>212678235.78</v>
      </c>
      <c r="Y383" s="51">
        <v>0</v>
      </c>
      <c r="Z383" s="51">
        <v>209440.54</v>
      </c>
      <c r="AA383" s="52">
        <v>326687.11</v>
      </c>
    </row>
    <row r="384" spans="1:27" x14ac:dyDescent="0.2">
      <c r="A384" s="38">
        <v>120483302</v>
      </c>
      <c r="B384" s="39" t="s">
        <v>436</v>
      </c>
      <c r="C384" s="39" t="s">
        <v>434</v>
      </c>
      <c r="D384" s="40">
        <v>79380</v>
      </c>
      <c r="E384" s="41">
        <v>25151</v>
      </c>
      <c r="F384" s="42">
        <v>124266557.97</v>
      </c>
      <c r="G384" s="2">
        <v>62.24</v>
      </c>
      <c r="H384" s="3">
        <v>1.27</v>
      </c>
      <c r="I384" s="43">
        <v>172863810.02000001</v>
      </c>
      <c r="J384" s="20">
        <v>9087.223</v>
      </c>
      <c r="K384" s="21">
        <v>1729.6369999999999</v>
      </c>
      <c r="L384" s="42">
        <v>15980.96</v>
      </c>
      <c r="M384" s="44">
        <v>0.95799999999999996</v>
      </c>
      <c r="N384" s="45">
        <v>1.22</v>
      </c>
      <c r="O384" s="46">
        <v>1.9E-2</v>
      </c>
      <c r="P384" s="47">
        <v>91762589</v>
      </c>
      <c r="Q384" s="42">
        <v>8483.2900000000009</v>
      </c>
      <c r="R384" s="45">
        <v>0</v>
      </c>
      <c r="S384" s="45">
        <v>1.22</v>
      </c>
      <c r="T384" s="48">
        <v>3304717.06</v>
      </c>
      <c r="U384" s="49">
        <v>4791410553</v>
      </c>
      <c r="V384" s="50">
        <v>1763060081</v>
      </c>
      <c r="W384" s="51">
        <v>173140298.93000001</v>
      </c>
      <c r="X384" s="51">
        <v>120601829.98999999</v>
      </c>
      <c r="Y384" s="51">
        <v>0</v>
      </c>
      <c r="Z384" s="51">
        <v>360010.92</v>
      </c>
      <c r="AA384" s="52">
        <v>276488.90999999997</v>
      </c>
    </row>
    <row r="385" spans="1:27" x14ac:dyDescent="0.2">
      <c r="A385" s="38">
        <v>120484803</v>
      </c>
      <c r="B385" s="39" t="s">
        <v>437</v>
      </c>
      <c r="C385" s="39" t="s">
        <v>434</v>
      </c>
      <c r="D385" s="40">
        <v>94177</v>
      </c>
      <c r="E385" s="41">
        <v>11650</v>
      </c>
      <c r="F385" s="42">
        <v>75327485.88000001</v>
      </c>
      <c r="G385" s="2">
        <v>68.66</v>
      </c>
      <c r="H385" s="3">
        <v>1.4</v>
      </c>
      <c r="I385" s="43">
        <v>90052274.439999998</v>
      </c>
      <c r="J385" s="20">
        <v>5096.7629999999999</v>
      </c>
      <c r="K385" s="21">
        <v>485.55200000000002</v>
      </c>
      <c r="L385" s="42">
        <v>16131.71</v>
      </c>
      <c r="M385" s="44">
        <v>0.94899999999999995</v>
      </c>
      <c r="N385" s="45">
        <v>1.33</v>
      </c>
      <c r="O385" s="46">
        <v>1.5900000000000001E-2</v>
      </c>
      <c r="P385" s="47">
        <v>66352759</v>
      </c>
      <c r="Q385" s="42">
        <v>11886.24</v>
      </c>
      <c r="R385" s="45">
        <v>0</v>
      </c>
      <c r="S385" s="45">
        <v>1.33</v>
      </c>
      <c r="T385" s="48">
        <v>1605024.61</v>
      </c>
      <c r="U385" s="49">
        <v>3590560345</v>
      </c>
      <c r="V385" s="50">
        <v>1148922406</v>
      </c>
      <c r="W385" s="51">
        <v>90075388.430000007</v>
      </c>
      <c r="X385" s="51">
        <v>73501473.590000004</v>
      </c>
      <c r="Y385" s="51">
        <v>0</v>
      </c>
      <c r="Z385" s="51">
        <v>220987.68</v>
      </c>
      <c r="AA385" s="52">
        <v>23113.99</v>
      </c>
    </row>
    <row r="386" spans="1:27" x14ac:dyDescent="0.2">
      <c r="A386" s="38">
        <v>120484903</v>
      </c>
      <c r="B386" s="39" t="s">
        <v>438</v>
      </c>
      <c r="C386" s="39" t="s">
        <v>434</v>
      </c>
      <c r="D386" s="40">
        <v>76180</v>
      </c>
      <c r="E386" s="41">
        <v>17249</v>
      </c>
      <c r="F386" s="42">
        <v>81791378.159999996</v>
      </c>
      <c r="G386" s="2">
        <v>62.24</v>
      </c>
      <c r="H386" s="3">
        <v>1.27</v>
      </c>
      <c r="I386" s="43">
        <v>106655059.38</v>
      </c>
      <c r="J386" s="20">
        <v>5663.9669999999996</v>
      </c>
      <c r="K386" s="21">
        <v>825.65200000000004</v>
      </c>
      <c r="L386" s="42">
        <v>16434.72</v>
      </c>
      <c r="M386" s="44">
        <v>0.93149999999999999</v>
      </c>
      <c r="N386" s="45">
        <v>1.18</v>
      </c>
      <c r="O386" s="46">
        <v>1.72E-2</v>
      </c>
      <c r="P386" s="47">
        <v>66466993</v>
      </c>
      <c r="Q386" s="42">
        <v>10242.049999999999</v>
      </c>
      <c r="R386" s="45">
        <v>0</v>
      </c>
      <c r="S386" s="45">
        <v>1.18</v>
      </c>
      <c r="T386" s="48">
        <v>1473365.24</v>
      </c>
      <c r="U386" s="49">
        <v>3426107107</v>
      </c>
      <c r="V386" s="50">
        <v>1321535258</v>
      </c>
      <c r="W386" s="51">
        <v>106731080.38</v>
      </c>
      <c r="X386" s="51">
        <v>80222764.920000002</v>
      </c>
      <c r="Y386" s="51">
        <v>0</v>
      </c>
      <c r="Z386" s="51">
        <v>95248</v>
      </c>
      <c r="AA386" s="52">
        <v>76021</v>
      </c>
    </row>
    <row r="387" spans="1:27" x14ac:dyDescent="0.2">
      <c r="A387" s="38">
        <v>120485603</v>
      </c>
      <c r="B387" s="39" t="s">
        <v>439</v>
      </c>
      <c r="C387" s="39" t="s">
        <v>434</v>
      </c>
      <c r="D387" s="40">
        <v>67432</v>
      </c>
      <c r="E387" s="41">
        <v>4997</v>
      </c>
      <c r="F387" s="42">
        <v>21724143.530000001</v>
      </c>
      <c r="G387" s="2">
        <v>64.47</v>
      </c>
      <c r="H387" s="3">
        <v>1.32</v>
      </c>
      <c r="I387" s="43">
        <v>30823565.800000001</v>
      </c>
      <c r="J387" s="20">
        <v>1560.934</v>
      </c>
      <c r="K387" s="21">
        <v>195.33199999999999</v>
      </c>
      <c r="L387" s="42">
        <v>17550.62</v>
      </c>
      <c r="M387" s="44">
        <v>0.87229999999999996</v>
      </c>
      <c r="N387" s="45">
        <v>1.1499999999999999</v>
      </c>
      <c r="O387" s="46">
        <v>1.7600000000000001E-2</v>
      </c>
      <c r="P387" s="47">
        <v>17255622</v>
      </c>
      <c r="Q387" s="42">
        <v>9825.18</v>
      </c>
      <c r="R387" s="45">
        <v>0</v>
      </c>
      <c r="S387" s="45">
        <v>1.1499999999999999</v>
      </c>
      <c r="T387" s="48">
        <v>695812.69</v>
      </c>
      <c r="U387" s="49">
        <v>900433029</v>
      </c>
      <c r="V387" s="50">
        <v>332111409</v>
      </c>
      <c r="W387" s="51">
        <v>30825909.600000001</v>
      </c>
      <c r="X387" s="51">
        <v>21023025.059999999</v>
      </c>
      <c r="Y387" s="51">
        <v>0</v>
      </c>
      <c r="Z387" s="51">
        <v>5305.78</v>
      </c>
      <c r="AA387" s="52">
        <v>2343.8000000000002</v>
      </c>
    </row>
    <row r="388" spans="1:27" x14ac:dyDescent="0.2">
      <c r="A388" s="38">
        <v>120486003</v>
      </c>
      <c r="B388" s="39" t="s">
        <v>440</v>
      </c>
      <c r="C388" s="39" t="s">
        <v>434</v>
      </c>
      <c r="D388" s="40">
        <v>85348</v>
      </c>
      <c r="E388" s="41">
        <v>6477</v>
      </c>
      <c r="F388" s="42">
        <v>38082292.350000001</v>
      </c>
      <c r="G388" s="2">
        <v>68.89</v>
      </c>
      <c r="H388" s="3">
        <v>1.41</v>
      </c>
      <c r="I388" s="43">
        <v>47344543.020000003</v>
      </c>
      <c r="J388" s="20">
        <v>2130.2449999999999</v>
      </c>
      <c r="K388" s="21">
        <v>217.56100000000001</v>
      </c>
      <c r="L388" s="42">
        <v>20165.439999999999</v>
      </c>
      <c r="M388" s="44">
        <v>0.75919999999999999</v>
      </c>
      <c r="N388" s="45">
        <v>1.07</v>
      </c>
      <c r="O388" s="46">
        <v>1.4E-2</v>
      </c>
      <c r="P388" s="47">
        <v>38128337</v>
      </c>
      <c r="Q388" s="42">
        <v>16239.99</v>
      </c>
      <c r="R388" s="45">
        <v>0</v>
      </c>
      <c r="S388" s="45">
        <v>1.07</v>
      </c>
      <c r="T388" s="48">
        <v>934691.92</v>
      </c>
      <c r="U388" s="49">
        <v>1869760422</v>
      </c>
      <c r="V388" s="50">
        <v>853692217</v>
      </c>
      <c r="W388" s="51">
        <v>47353709.5</v>
      </c>
      <c r="X388" s="51">
        <v>37076290.899999999</v>
      </c>
      <c r="Y388" s="51">
        <v>0</v>
      </c>
      <c r="Z388" s="51">
        <v>71309.53</v>
      </c>
      <c r="AA388" s="52">
        <v>9166.48</v>
      </c>
    </row>
    <row r="389" spans="1:27" x14ac:dyDescent="0.2">
      <c r="A389" s="38">
        <v>120488603</v>
      </c>
      <c r="B389" s="39" t="s">
        <v>441</v>
      </c>
      <c r="C389" s="39" t="s">
        <v>434</v>
      </c>
      <c r="D389" s="40">
        <v>82845</v>
      </c>
      <c r="E389" s="41">
        <v>6040</v>
      </c>
      <c r="F389" s="42">
        <v>28532810.360000003</v>
      </c>
      <c r="G389" s="2">
        <v>57.02</v>
      </c>
      <c r="H389" s="3">
        <v>1.17</v>
      </c>
      <c r="I389" s="43">
        <v>39340216.030000001</v>
      </c>
      <c r="J389" s="20">
        <v>2355.0219999999999</v>
      </c>
      <c r="K389" s="21">
        <v>261.01600000000002</v>
      </c>
      <c r="L389" s="42">
        <v>15038.09</v>
      </c>
      <c r="M389" s="44">
        <v>1.018</v>
      </c>
      <c r="N389" s="45">
        <v>1.17</v>
      </c>
      <c r="O389" s="46">
        <v>1.72E-2</v>
      </c>
      <c r="P389" s="47">
        <v>23248459</v>
      </c>
      <c r="Q389" s="42">
        <v>8886.9</v>
      </c>
      <c r="R389" s="45">
        <v>0</v>
      </c>
      <c r="S389" s="45">
        <v>1.17</v>
      </c>
      <c r="T389" s="48">
        <v>985288.87</v>
      </c>
      <c r="U389" s="49">
        <v>1195499953</v>
      </c>
      <c r="V389" s="50">
        <v>465104295</v>
      </c>
      <c r="W389" s="51">
        <v>39368255.600000001</v>
      </c>
      <c r="X389" s="51">
        <v>27423996.030000001</v>
      </c>
      <c r="Y389" s="51">
        <v>0</v>
      </c>
      <c r="Z389" s="51">
        <v>123525.46</v>
      </c>
      <c r="AA389" s="52">
        <v>28039.57</v>
      </c>
    </row>
    <row r="390" spans="1:27" x14ac:dyDescent="0.2">
      <c r="A390" s="38">
        <v>116493503</v>
      </c>
      <c r="B390" s="39" t="s">
        <v>355</v>
      </c>
      <c r="C390" s="39" t="s">
        <v>356</v>
      </c>
      <c r="D390" s="40">
        <v>61900</v>
      </c>
      <c r="E390" s="41">
        <v>3502</v>
      </c>
      <c r="F390" s="42">
        <v>8997506.120000001</v>
      </c>
      <c r="G390" s="2">
        <v>41.51</v>
      </c>
      <c r="H390" s="3">
        <v>0.85</v>
      </c>
      <c r="I390" s="43">
        <v>19513083.09</v>
      </c>
      <c r="J390" s="20">
        <v>1106.115</v>
      </c>
      <c r="K390" s="21">
        <v>260.76</v>
      </c>
      <c r="L390" s="42">
        <v>14275.69</v>
      </c>
      <c r="M390" s="44">
        <v>1.0724</v>
      </c>
      <c r="N390" s="45">
        <v>0.85</v>
      </c>
      <c r="O390" s="46">
        <v>1.37E-2</v>
      </c>
      <c r="P390" s="47">
        <v>9164491</v>
      </c>
      <c r="Q390" s="42">
        <v>6704.7</v>
      </c>
      <c r="R390" s="45">
        <v>0.19</v>
      </c>
      <c r="S390" s="45">
        <v>1.04</v>
      </c>
      <c r="T390" s="48">
        <v>343955.46</v>
      </c>
      <c r="U390" s="49">
        <v>456386658</v>
      </c>
      <c r="V390" s="50">
        <v>198219848</v>
      </c>
      <c r="W390" s="51">
        <v>19513083.09</v>
      </c>
      <c r="X390" s="51">
        <v>8630413.6099999994</v>
      </c>
      <c r="Y390" s="51">
        <v>13514.9</v>
      </c>
      <c r="Z390" s="51">
        <v>9622.15</v>
      </c>
      <c r="AA390" s="52">
        <v>0</v>
      </c>
    </row>
    <row r="391" spans="1:27" x14ac:dyDescent="0.2">
      <c r="A391" s="38">
        <v>116495003</v>
      </c>
      <c r="B391" s="39" t="s">
        <v>357</v>
      </c>
      <c r="C391" s="39" t="s">
        <v>356</v>
      </c>
      <c r="D391" s="40">
        <v>54232</v>
      </c>
      <c r="E391" s="41">
        <v>6663</v>
      </c>
      <c r="F391" s="42">
        <v>18328642.66</v>
      </c>
      <c r="G391" s="2">
        <v>50.72</v>
      </c>
      <c r="H391" s="3">
        <v>1.04</v>
      </c>
      <c r="I391" s="43">
        <v>34689698.32</v>
      </c>
      <c r="J391" s="20">
        <v>1949.165</v>
      </c>
      <c r="K391" s="21">
        <v>271.77600000000001</v>
      </c>
      <c r="L391" s="42">
        <v>15619.37</v>
      </c>
      <c r="M391" s="44">
        <v>0.98009999999999997</v>
      </c>
      <c r="N391" s="45">
        <v>1.02</v>
      </c>
      <c r="O391" s="46">
        <v>1.44E-2</v>
      </c>
      <c r="P391" s="47">
        <v>17774215</v>
      </c>
      <c r="Q391" s="42">
        <v>8003.01</v>
      </c>
      <c r="R391" s="45">
        <v>0.03</v>
      </c>
      <c r="S391" s="45">
        <v>1.05</v>
      </c>
      <c r="T391" s="48">
        <v>617486.66</v>
      </c>
      <c r="U391" s="49">
        <v>931132434</v>
      </c>
      <c r="V391" s="50">
        <v>338454334</v>
      </c>
      <c r="W391" s="51">
        <v>34927145.32</v>
      </c>
      <c r="X391" s="51">
        <v>17652448</v>
      </c>
      <c r="Y391" s="51">
        <v>0</v>
      </c>
      <c r="Z391" s="51">
        <v>58708</v>
      </c>
      <c r="AA391" s="52">
        <v>237447</v>
      </c>
    </row>
    <row r="392" spans="1:27" x14ac:dyDescent="0.2">
      <c r="A392" s="38">
        <v>116495103</v>
      </c>
      <c r="B392" s="39" t="s">
        <v>358</v>
      </c>
      <c r="C392" s="39" t="s">
        <v>356</v>
      </c>
      <c r="D392" s="40">
        <v>44492</v>
      </c>
      <c r="E392" s="41">
        <v>5308</v>
      </c>
      <c r="F392" s="42">
        <v>5819523.5299999993</v>
      </c>
      <c r="G392" s="2">
        <v>24.64</v>
      </c>
      <c r="H392" s="3">
        <v>0.5</v>
      </c>
      <c r="I392" s="43">
        <v>21120639.460000001</v>
      </c>
      <c r="J392" s="20">
        <v>1549.6379999999999</v>
      </c>
      <c r="K392" s="21">
        <v>351.41</v>
      </c>
      <c r="L392" s="42">
        <v>11110</v>
      </c>
      <c r="M392" s="44">
        <v>1.3779999999999999</v>
      </c>
      <c r="N392" s="45">
        <v>0.5</v>
      </c>
      <c r="O392" s="46">
        <v>1.3100000000000001E-2</v>
      </c>
      <c r="P392" s="47">
        <v>6240628</v>
      </c>
      <c r="Q392" s="42">
        <v>3282.73</v>
      </c>
      <c r="R392" s="45">
        <v>0.6</v>
      </c>
      <c r="S392" s="45">
        <v>1.1000000000000001</v>
      </c>
      <c r="T392" s="48">
        <v>223153.27</v>
      </c>
      <c r="U392" s="49">
        <v>259865320</v>
      </c>
      <c r="V392" s="50">
        <v>185893832</v>
      </c>
      <c r="W392" s="51">
        <v>21120639.460000001</v>
      </c>
      <c r="X392" s="51">
        <v>5547023.2599999998</v>
      </c>
      <c r="Y392" s="51">
        <v>0</v>
      </c>
      <c r="Z392" s="51">
        <v>49347</v>
      </c>
      <c r="AA392" s="52">
        <v>0</v>
      </c>
    </row>
    <row r="393" spans="1:27" x14ac:dyDescent="0.2">
      <c r="A393" s="38">
        <v>116496503</v>
      </c>
      <c r="B393" s="39" t="s">
        <v>359</v>
      </c>
      <c r="C393" s="39" t="s">
        <v>356</v>
      </c>
      <c r="D393" s="40">
        <v>41924</v>
      </c>
      <c r="E393" s="41">
        <v>7751</v>
      </c>
      <c r="F393" s="42">
        <v>6948690.790000001</v>
      </c>
      <c r="G393" s="2">
        <v>21.38</v>
      </c>
      <c r="H393" s="3">
        <v>0.44</v>
      </c>
      <c r="I393" s="43">
        <v>32329190.879999999</v>
      </c>
      <c r="J393" s="20">
        <v>2392.7350000000001</v>
      </c>
      <c r="K393" s="21">
        <v>553.04200000000003</v>
      </c>
      <c r="L393" s="42">
        <v>10974.76</v>
      </c>
      <c r="M393" s="44">
        <v>1.3949</v>
      </c>
      <c r="N393" s="45">
        <v>0.44</v>
      </c>
      <c r="O393" s="46">
        <v>9.4000000000000004E-3</v>
      </c>
      <c r="P393" s="47">
        <v>10398675</v>
      </c>
      <c r="Q393" s="42">
        <v>3530.03</v>
      </c>
      <c r="R393" s="45">
        <v>0.56999999999999995</v>
      </c>
      <c r="S393" s="45">
        <v>1.01</v>
      </c>
      <c r="T393" s="48">
        <v>351672.49</v>
      </c>
      <c r="U393" s="49">
        <v>458508514</v>
      </c>
      <c r="V393" s="50">
        <v>284253966</v>
      </c>
      <c r="W393" s="51">
        <v>32455234.100000001</v>
      </c>
      <c r="X393" s="51">
        <v>6525436.1500000004</v>
      </c>
      <c r="Y393" s="51">
        <v>0</v>
      </c>
      <c r="Z393" s="51">
        <v>71582.149999999994</v>
      </c>
      <c r="AA393" s="52">
        <v>126043.22</v>
      </c>
    </row>
    <row r="394" spans="1:27" x14ac:dyDescent="0.2">
      <c r="A394" s="38">
        <v>116496603</v>
      </c>
      <c r="B394" s="39" t="s">
        <v>360</v>
      </c>
      <c r="C394" s="39" t="s">
        <v>356</v>
      </c>
      <c r="D394" s="40">
        <v>51986</v>
      </c>
      <c r="E394" s="41">
        <v>9230</v>
      </c>
      <c r="F394" s="42">
        <v>22822616.599999998</v>
      </c>
      <c r="G394" s="2">
        <v>47.56</v>
      </c>
      <c r="H394" s="3">
        <v>0.97</v>
      </c>
      <c r="I394" s="43">
        <v>45755018.229999997</v>
      </c>
      <c r="J394" s="20">
        <v>3014.8220000000001</v>
      </c>
      <c r="K394" s="21">
        <v>628.66</v>
      </c>
      <c r="L394" s="42">
        <v>12558.05</v>
      </c>
      <c r="M394" s="44">
        <v>1.2191000000000001</v>
      </c>
      <c r="N394" s="45">
        <v>0.97</v>
      </c>
      <c r="O394" s="46">
        <v>1.5900000000000001E-2</v>
      </c>
      <c r="P394" s="47">
        <v>20042500</v>
      </c>
      <c r="Q394" s="42">
        <v>5500.92</v>
      </c>
      <c r="R394" s="45">
        <v>0.33</v>
      </c>
      <c r="S394" s="45">
        <v>1.3</v>
      </c>
      <c r="T394" s="48">
        <v>896429.15</v>
      </c>
      <c r="U394" s="49">
        <v>980462272</v>
      </c>
      <c r="V394" s="50">
        <v>451144877</v>
      </c>
      <c r="W394" s="51">
        <v>45757928.649999999</v>
      </c>
      <c r="X394" s="51">
        <v>21888984.039999999</v>
      </c>
      <c r="Y394" s="51">
        <v>0</v>
      </c>
      <c r="Z394" s="51">
        <v>37203.410000000003</v>
      </c>
      <c r="AA394" s="52">
        <v>2910.42</v>
      </c>
    </row>
    <row r="395" spans="1:27" x14ac:dyDescent="0.2">
      <c r="A395" s="38">
        <v>116498003</v>
      </c>
      <c r="B395" s="39" t="s">
        <v>361</v>
      </c>
      <c r="C395" s="39" t="s">
        <v>356</v>
      </c>
      <c r="D395" s="40">
        <v>56705</v>
      </c>
      <c r="E395" s="41">
        <v>4856</v>
      </c>
      <c r="F395" s="42">
        <v>13397300.459999999</v>
      </c>
      <c r="G395" s="2">
        <v>48.65</v>
      </c>
      <c r="H395" s="3">
        <v>1</v>
      </c>
      <c r="I395" s="43">
        <v>21594050.100000001</v>
      </c>
      <c r="J395" s="20">
        <v>1493.3219999999999</v>
      </c>
      <c r="K395" s="21">
        <v>211.34200000000001</v>
      </c>
      <c r="L395" s="42">
        <v>12667.63</v>
      </c>
      <c r="M395" s="44">
        <v>1.2084999999999999</v>
      </c>
      <c r="N395" s="45">
        <v>1</v>
      </c>
      <c r="O395" s="46">
        <v>1.2800000000000001E-2</v>
      </c>
      <c r="P395" s="47">
        <v>14614797</v>
      </c>
      <c r="Q395" s="42">
        <v>8573.42</v>
      </c>
      <c r="R395" s="45">
        <v>0</v>
      </c>
      <c r="S395" s="45">
        <v>1</v>
      </c>
      <c r="T395" s="48">
        <v>397931.29</v>
      </c>
      <c r="U395" s="49">
        <v>763490402</v>
      </c>
      <c r="V395" s="50">
        <v>280423682</v>
      </c>
      <c r="W395" s="51">
        <v>21729724.129999999</v>
      </c>
      <c r="X395" s="51">
        <v>12982756.810000001</v>
      </c>
      <c r="Y395" s="51">
        <v>0</v>
      </c>
      <c r="Z395" s="51">
        <v>16612.36</v>
      </c>
      <c r="AA395" s="52">
        <v>135674.03</v>
      </c>
    </row>
    <row r="396" spans="1:27" x14ac:dyDescent="0.2">
      <c r="A396" s="38">
        <v>115503004</v>
      </c>
      <c r="B396" s="39" t="s">
        <v>340</v>
      </c>
      <c r="C396" s="39" t="s">
        <v>341</v>
      </c>
      <c r="D396" s="40">
        <v>71746</v>
      </c>
      <c r="E396" s="41">
        <v>2099</v>
      </c>
      <c r="F396" s="42">
        <v>7716256.1999999993</v>
      </c>
      <c r="G396" s="2">
        <v>51.24</v>
      </c>
      <c r="H396" s="3">
        <v>1.05</v>
      </c>
      <c r="I396" s="43">
        <v>13201018.17</v>
      </c>
      <c r="J396" s="20">
        <v>799.92499999999995</v>
      </c>
      <c r="K396" s="21">
        <v>196.001</v>
      </c>
      <c r="L396" s="42">
        <v>13255.02</v>
      </c>
      <c r="M396" s="44">
        <v>1.155</v>
      </c>
      <c r="N396" s="45">
        <v>1.05</v>
      </c>
      <c r="O396" s="46">
        <v>1.4999999999999999E-2</v>
      </c>
      <c r="P396" s="47">
        <v>7197788</v>
      </c>
      <c r="Q396" s="42">
        <v>7227.23</v>
      </c>
      <c r="R396" s="45">
        <v>0.12</v>
      </c>
      <c r="S396" s="45">
        <v>1.17</v>
      </c>
      <c r="T396" s="48">
        <v>205472.76</v>
      </c>
      <c r="U396" s="49">
        <v>378124138</v>
      </c>
      <c r="V396" s="50">
        <v>136003554</v>
      </c>
      <c r="W396" s="51">
        <v>13227888.17</v>
      </c>
      <c r="X396" s="51">
        <v>7508207.4199999999</v>
      </c>
      <c r="Y396" s="51">
        <v>0</v>
      </c>
      <c r="Z396" s="51">
        <v>2576.02</v>
      </c>
      <c r="AA396" s="52">
        <v>26870</v>
      </c>
    </row>
    <row r="397" spans="1:27" x14ac:dyDescent="0.2">
      <c r="A397" s="38">
        <v>115504003</v>
      </c>
      <c r="B397" s="39" t="s">
        <v>342</v>
      </c>
      <c r="C397" s="39" t="s">
        <v>341</v>
      </c>
      <c r="D397" s="40">
        <v>72614</v>
      </c>
      <c r="E397" s="41">
        <v>2923</v>
      </c>
      <c r="F397" s="42">
        <v>9533124.9399999995</v>
      </c>
      <c r="G397" s="2">
        <v>44.91</v>
      </c>
      <c r="H397" s="3">
        <v>0.92</v>
      </c>
      <c r="I397" s="43">
        <v>19971563.18</v>
      </c>
      <c r="J397" s="20">
        <v>1068.0429999999999</v>
      </c>
      <c r="K397" s="21">
        <v>213.82499999999999</v>
      </c>
      <c r="L397" s="42">
        <v>15580.05</v>
      </c>
      <c r="M397" s="44">
        <v>0.98260000000000003</v>
      </c>
      <c r="N397" s="45">
        <v>0.9</v>
      </c>
      <c r="O397" s="46">
        <v>1.5699999999999999E-2</v>
      </c>
      <c r="P397" s="47">
        <v>8509092</v>
      </c>
      <c r="Q397" s="42">
        <v>6638.04</v>
      </c>
      <c r="R397" s="45">
        <v>0.2</v>
      </c>
      <c r="S397" s="45">
        <v>1.1000000000000001</v>
      </c>
      <c r="T397" s="48">
        <v>423226.4</v>
      </c>
      <c r="U397" s="49">
        <v>434213698</v>
      </c>
      <c r="V397" s="50">
        <v>173578592</v>
      </c>
      <c r="W397" s="51">
        <v>19972111.129999999</v>
      </c>
      <c r="X397" s="51">
        <v>8873747.6999999993</v>
      </c>
      <c r="Y397" s="51">
        <v>0</v>
      </c>
      <c r="Z397" s="51">
        <v>236150.84</v>
      </c>
      <c r="AA397" s="52">
        <v>547.95000000000005</v>
      </c>
    </row>
    <row r="398" spans="1:27" x14ac:dyDescent="0.2">
      <c r="A398" s="38">
        <v>115506003</v>
      </c>
      <c r="B398" s="39" t="s">
        <v>343</v>
      </c>
      <c r="C398" s="39" t="s">
        <v>341</v>
      </c>
      <c r="D398" s="40">
        <v>77937</v>
      </c>
      <c r="E398" s="41">
        <v>5953</v>
      </c>
      <c r="F398" s="42">
        <v>17440637.199999999</v>
      </c>
      <c r="G398" s="2">
        <v>37.590000000000003</v>
      </c>
      <c r="H398" s="3">
        <v>0.77</v>
      </c>
      <c r="I398" s="43">
        <v>30846742.949999999</v>
      </c>
      <c r="J398" s="20">
        <v>1914.1679999999999</v>
      </c>
      <c r="K398" s="21">
        <v>285.47699999999998</v>
      </c>
      <c r="L398" s="42">
        <v>14023.51</v>
      </c>
      <c r="M398" s="44">
        <v>1.0916999999999999</v>
      </c>
      <c r="N398" s="45">
        <v>0.77</v>
      </c>
      <c r="O398" s="46">
        <v>1.4200000000000001E-2</v>
      </c>
      <c r="P398" s="47">
        <v>17189575</v>
      </c>
      <c r="Q398" s="42">
        <v>7814.7</v>
      </c>
      <c r="R398" s="45">
        <v>0.05</v>
      </c>
      <c r="S398" s="45">
        <v>0.82</v>
      </c>
      <c r="T398" s="48">
        <v>757640.8</v>
      </c>
      <c r="U398" s="49">
        <v>864783905</v>
      </c>
      <c r="V398" s="50">
        <v>363042909</v>
      </c>
      <c r="W398" s="51">
        <v>30973597.920000002</v>
      </c>
      <c r="X398" s="51">
        <v>16628731.369999999</v>
      </c>
      <c r="Y398" s="51">
        <v>0</v>
      </c>
      <c r="Z398" s="51">
        <v>54265.03</v>
      </c>
      <c r="AA398" s="52">
        <v>126854.97</v>
      </c>
    </row>
    <row r="399" spans="1:27" x14ac:dyDescent="0.2">
      <c r="A399" s="38">
        <v>115508003</v>
      </c>
      <c r="B399" s="39" t="s">
        <v>344</v>
      </c>
      <c r="C399" s="39" t="s">
        <v>341</v>
      </c>
      <c r="D399" s="40">
        <v>69013</v>
      </c>
      <c r="E399" s="41">
        <v>7112</v>
      </c>
      <c r="F399" s="42">
        <v>24498008.09</v>
      </c>
      <c r="G399" s="2">
        <v>49.91</v>
      </c>
      <c r="H399" s="3">
        <v>1.02</v>
      </c>
      <c r="I399" s="43">
        <v>44216000.850000001</v>
      </c>
      <c r="J399" s="20">
        <v>2367.2930000000001</v>
      </c>
      <c r="K399" s="21">
        <v>312.32</v>
      </c>
      <c r="L399" s="42">
        <v>16500.89</v>
      </c>
      <c r="M399" s="44">
        <v>0.92779999999999996</v>
      </c>
      <c r="N399" s="45">
        <v>0.95</v>
      </c>
      <c r="O399" s="46">
        <v>1.49E-2</v>
      </c>
      <c r="P399" s="47">
        <v>23082554</v>
      </c>
      <c r="Q399" s="42">
        <v>8614.14</v>
      </c>
      <c r="R399" s="45">
        <v>0</v>
      </c>
      <c r="S399" s="45">
        <v>0.95</v>
      </c>
      <c r="T399" s="48">
        <v>739877.91</v>
      </c>
      <c r="U399" s="49">
        <v>1210176483</v>
      </c>
      <c r="V399" s="50">
        <v>438577350</v>
      </c>
      <c r="W399" s="51">
        <v>44237031.259999998</v>
      </c>
      <c r="X399" s="51">
        <v>23666922.850000001</v>
      </c>
      <c r="Y399" s="51">
        <v>0</v>
      </c>
      <c r="Z399" s="51">
        <v>91207.33</v>
      </c>
      <c r="AA399" s="51">
        <v>21030.41</v>
      </c>
    </row>
    <row r="400" spans="1:27" x14ac:dyDescent="0.2">
      <c r="A400" s="38">
        <v>126515001</v>
      </c>
      <c r="B400" s="39" t="s">
        <v>526</v>
      </c>
      <c r="C400" s="39" t="s">
        <v>527</v>
      </c>
      <c r="D400" s="40">
        <v>52649</v>
      </c>
      <c r="E400" s="41">
        <v>646608</v>
      </c>
      <c r="F400" s="42">
        <v>1719175967.03</v>
      </c>
      <c r="G400" s="2">
        <v>50.5</v>
      </c>
      <c r="H400" s="3">
        <v>1.03</v>
      </c>
      <c r="I400" s="43">
        <v>3864585041.4099998</v>
      </c>
      <c r="J400" s="20">
        <v>197716.80799999999</v>
      </c>
      <c r="K400" s="21">
        <v>103988.86599999999</v>
      </c>
      <c r="L400" s="42">
        <v>12809.12</v>
      </c>
      <c r="M400" s="44">
        <v>1.1952</v>
      </c>
      <c r="N400" s="45">
        <v>1.03</v>
      </c>
      <c r="O400" s="46">
        <v>1.29E-2</v>
      </c>
      <c r="P400" s="47">
        <v>1863540705</v>
      </c>
      <c r="Q400" s="42">
        <v>6176.68</v>
      </c>
      <c r="R400" s="45">
        <v>0.25</v>
      </c>
      <c r="S400" s="45">
        <v>1.28</v>
      </c>
      <c r="T400" s="48">
        <v>86280300.590000004</v>
      </c>
      <c r="U400" s="49">
        <v>100781161122</v>
      </c>
      <c r="V400" s="50">
        <v>32328889201</v>
      </c>
      <c r="W400" s="51">
        <v>3864738509.98</v>
      </c>
      <c r="X400" s="51">
        <v>1341457136.1099999</v>
      </c>
      <c r="Y400" s="51">
        <v>17761962.399999999</v>
      </c>
      <c r="Z400" s="51">
        <v>273676567.93000001</v>
      </c>
      <c r="AA400" s="52">
        <v>153468.57</v>
      </c>
    </row>
    <row r="401" spans="1:27" x14ac:dyDescent="0.2">
      <c r="A401" s="38">
        <v>120522003</v>
      </c>
      <c r="B401" s="39" t="s">
        <v>442</v>
      </c>
      <c r="C401" s="39" t="s">
        <v>443</v>
      </c>
      <c r="D401" s="40">
        <v>78099</v>
      </c>
      <c r="E401" s="41">
        <v>11736</v>
      </c>
      <c r="F401" s="42">
        <v>52883553.959999993</v>
      </c>
      <c r="G401" s="2">
        <v>57.7</v>
      </c>
      <c r="H401" s="3">
        <v>1.18</v>
      </c>
      <c r="I401" s="43">
        <v>84006948.680000007</v>
      </c>
      <c r="J401" s="20">
        <v>4410.241</v>
      </c>
      <c r="K401" s="21">
        <v>559.92399999999998</v>
      </c>
      <c r="L401" s="42">
        <v>16902.25</v>
      </c>
      <c r="M401" s="44">
        <v>0.90569999999999995</v>
      </c>
      <c r="N401" s="45">
        <v>1.07</v>
      </c>
      <c r="O401" s="46">
        <v>1.7399999999999999E-2</v>
      </c>
      <c r="P401" s="47">
        <v>42633913</v>
      </c>
      <c r="Q401" s="42">
        <v>8577.9699999999993</v>
      </c>
      <c r="R401" s="45">
        <v>0</v>
      </c>
      <c r="S401" s="45">
        <v>1.07</v>
      </c>
      <c r="T401" s="48">
        <v>2988094.55</v>
      </c>
      <c r="U401" s="49">
        <v>2522349467</v>
      </c>
      <c r="V401" s="50">
        <v>522930062</v>
      </c>
      <c r="W401" s="51">
        <v>84121398.319999993</v>
      </c>
      <c r="X401" s="51">
        <v>49895459.409999996</v>
      </c>
      <c r="Y401" s="51">
        <v>0</v>
      </c>
      <c r="Z401" s="51">
        <v>0</v>
      </c>
      <c r="AA401" s="52">
        <v>114449.64</v>
      </c>
    </row>
    <row r="402" spans="1:27" x14ac:dyDescent="0.2">
      <c r="A402" s="38">
        <v>119648303</v>
      </c>
      <c r="B402" s="39" t="s">
        <v>423</v>
      </c>
      <c r="C402" s="39" t="s">
        <v>443</v>
      </c>
      <c r="D402" s="40">
        <v>59888</v>
      </c>
      <c r="E402" s="41">
        <v>10621</v>
      </c>
      <c r="F402" s="42">
        <v>58629461.32</v>
      </c>
      <c r="G402" s="2">
        <v>92.17</v>
      </c>
      <c r="H402" s="3">
        <v>1.89</v>
      </c>
      <c r="I402" s="43">
        <v>76825910.5</v>
      </c>
      <c r="J402" s="20">
        <v>2842.808</v>
      </c>
      <c r="K402" s="21">
        <v>404.28500000000003</v>
      </c>
      <c r="L402" s="42">
        <v>23659.9</v>
      </c>
      <c r="M402" s="44">
        <v>0.64710000000000001</v>
      </c>
      <c r="N402" s="45">
        <v>1.22</v>
      </c>
      <c r="O402" s="46">
        <v>1.2500000000000001E-2</v>
      </c>
      <c r="P402" s="47">
        <v>65720557</v>
      </c>
      <c r="Q402" s="42">
        <v>20239.810000000001</v>
      </c>
      <c r="R402" s="45">
        <v>0</v>
      </c>
      <c r="S402" s="45">
        <v>1.22</v>
      </c>
      <c r="T402" s="48">
        <v>1357458.29</v>
      </c>
      <c r="U402" s="49">
        <v>4189561872</v>
      </c>
      <c r="V402" s="50">
        <v>504763632</v>
      </c>
      <c r="W402" s="51">
        <v>77918458.859999999</v>
      </c>
      <c r="X402" s="51">
        <v>57246360.560000002</v>
      </c>
      <c r="Y402" s="51">
        <v>11512</v>
      </c>
      <c r="Z402" s="51">
        <v>14130.47</v>
      </c>
      <c r="AA402" s="52">
        <v>1092548.3600000001</v>
      </c>
    </row>
    <row r="403" spans="1:27" x14ac:dyDescent="0.2">
      <c r="A403" s="38">
        <v>109530304</v>
      </c>
      <c r="B403" s="39" t="s">
        <v>215</v>
      </c>
      <c r="C403" s="39" t="s">
        <v>216</v>
      </c>
      <c r="D403" s="40">
        <v>47039</v>
      </c>
      <c r="E403" s="41">
        <v>463</v>
      </c>
      <c r="F403" s="42">
        <v>1935075.03</v>
      </c>
      <c r="G403" s="2">
        <v>88.85</v>
      </c>
      <c r="H403" s="3">
        <v>1.82</v>
      </c>
      <c r="I403" s="43">
        <v>4165540</v>
      </c>
      <c r="J403" s="20">
        <v>151.61500000000001</v>
      </c>
      <c r="K403" s="21">
        <v>59.551000000000002</v>
      </c>
      <c r="L403" s="42">
        <v>19726.38</v>
      </c>
      <c r="M403" s="44">
        <v>0.77610000000000001</v>
      </c>
      <c r="N403" s="45">
        <v>1.41</v>
      </c>
      <c r="O403" s="46">
        <v>1.5599999999999999E-2</v>
      </c>
      <c r="P403" s="47">
        <v>1740197</v>
      </c>
      <c r="Q403" s="42">
        <v>8240.9</v>
      </c>
      <c r="R403" s="45">
        <v>0</v>
      </c>
      <c r="S403" s="45">
        <v>1.41</v>
      </c>
      <c r="T403" s="48">
        <v>132949.03</v>
      </c>
      <c r="U403" s="49">
        <v>103863842</v>
      </c>
      <c r="V403" s="50">
        <v>20435951</v>
      </c>
      <c r="W403" s="51">
        <v>4241641</v>
      </c>
      <c r="X403" s="51">
        <v>1756151</v>
      </c>
      <c r="Y403" s="51">
        <v>0</v>
      </c>
      <c r="Z403" s="51">
        <v>45975</v>
      </c>
      <c r="AA403" s="52">
        <v>76101</v>
      </c>
    </row>
    <row r="404" spans="1:27" x14ac:dyDescent="0.2">
      <c r="A404" s="38">
        <v>109531304</v>
      </c>
      <c r="B404" s="39" t="s">
        <v>217</v>
      </c>
      <c r="C404" s="39" t="s">
        <v>216</v>
      </c>
      <c r="D404" s="40">
        <v>55682</v>
      </c>
      <c r="E404" s="41">
        <v>2228</v>
      </c>
      <c r="F404" s="42">
        <v>5815519.6499999994</v>
      </c>
      <c r="G404" s="2">
        <v>46.88</v>
      </c>
      <c r="H404" s="3">
        <v>0.96</v>
      </c>
      <c r="I404" s="43">
        <v>13339100.539999999</v>
      </c>
      <c r="J404" s="20">
        <v>737.38499999999999</v>
      </c>
      <c r="K404" s="21">
        <v>205.11699999999999</v>
      </c>
      <c r="L404" s="42">
        <v>14152.86</v>
      </c>
      <c r="M404" s="44">
        <v>1.0817000000000001</v>
      </c>
      <c r="N404" s="45">
        <v>0.96</v>
      </c>
      <c r="O404" s="46">
        <v>1.23E-2</v>
      </c>
      <c r="P404" s="47">
        <v>6611859</v>
      </c>
      <c r="Q404" s="42">
        <v>7015.22</v>
      </c>
      <c r="R404" s="45">
        <v>0.15</v>
      </c>
      <c r="S404" s="45">
        <v>1.1100000000000001</v>
      </c>
      <c r="T404" s="48">
        <v>252898.97</v>
      </c>
      <c r="U404" s="49">
        <v>356382216</v>
      </c>
      <c r="V404" s="50">
        <v>115893416</v>
      </c>
      <c r="W404" s="51">
        <v>13365857.619999999</v>
      </c>
      <c r="X404" s="51">
        <v>5553172.0599999996</v>
      </c>
      <c r="Y404" s="51">
        <v>0</v>
      </c>
      <c r="Z404" s="51">
        <v>9448.6200000000008</v>
      </c>
      <c r="AA404" s="52">
        <v>26757.08</v>
      </c>
    </row>
    <row r="405" spans="1:27" x14ac:dyDescent="0.2">
      <c r="A405" s="38">
        <v>109532804</v>
      </c>
      <c r="B405" s="39" t="s">
        <v>218</v>
      </c>
      <c r="C405" s="39" t="s">
        <v>216</v>
      </c>
      <c r="D405" s="40">
        <v>45104</v>
      </c>
      <c r="E405" s="41">
        <v>1179</v>
      </c>
      <c r="F405" s="42">
        <v>3806958.13</v>
      </c>
      <c r="G405" s="2">
        <v>71.59</v>
      </c>
      <c r="H405" s="3">
        <v>1.46</v>
      </c>
      <c r="I405" s="43">
        <v>7682333.4900000002</v>
      </c>
      <c r="J405" s="20">
        <v>339.47199999999998</v>
      </c>
      <c r="K405" s="21">
        <v>150.929</v>
      </c>
      <c r="L405" s="42">
        <v>15665.41</v>
      </c>
      <c r="M405" s="44">
        <v>0.97729999999999995</v>
      </c>
      <c r="N405" s="45">
        <v>1.43</v>
      </c>
      <c r="O405" s="46">
        <v>1.1599999999999999E-2</v>
      </c>
      <c r="P405" s="47">
        <v>4578084</v>
      </c>
      <c r="Q405" s="42">
        <v>9335.39</v>
      </c>
      <c r="R405" s="45">
        <v>0</v>
      </c>
      <c r="S405" s="45">
        <v>1.43</v>
      </c>
      <c r="T405" s="48">
        <v>177687.67999999999</v>
      </c>
      <c r="U405" s="49">
        <v>287006541</v>
      </c>
      <c r="V405" s="50">
        <v>39999431</v>
      </c>
      <c r="W405" s="51">
        <v>7682333.4900000002</v>
      </c>
      <c r="X405" s="51">
        <v>3622465.67</v>
      </c>
      <c r="Y405" s="51">
        <v>0</v>
      </c>
      <c r="Z405" s="51">
        <v>6804.78</v>
      </c>
      <c r="AA405" s="52">
        <v>0</v>
      </c>
    </row>
    <row r="406" spans="1:27" x14ac:dyDescent="0.2">
      <c r="A406" s="38">
        <v>109535504</v>
      </c>
      <c r="B406" s="39" t="s">
        <v>219</v>
      </c>
      <c r="C406" s="39" t="s">
        <v>216</v>
      </c>
      <c r="D406" s="40">
        <v>50658</v>
      </c>
      <c r="E406" s="41">
        <v>1454</v>
      </c>
      <c r="F406" s="42">
        <v>3761548.83</v>
      </c>
      <c r="G406" s="2">
        <v>51.07</v>
      </c>
      <c r="H406" s="3">
        <v>1.04</v>
      </c>
      <c r="I406" s="43">
        <v>11282295.74</v>
      </c>
      <c r="J406" s="20">
        <v>507.41</v>
      </c>
      <c r="K406" s="21">
        <v>208.827</v>
      </c>
      <c r="L406" s="42">
        <v>15752.18</v>
      </c>
      <c r="M406" s="44">
        <v>0.97189999999999999</v>
      </c>
      <c r="N406" s="45">
        <v>1.01</v>
      </c>
      <c r="O406" s="46">
        <v>1.0699999999999999E-2</v>
      </c>
      <c r="P406" s="47">
        <v>4903445</v>
      </c>
      <c r="Q406" s="42">
        <v>6846.12</v>
      </c>
      <c r="R406" s="45">
        <v>0.17</v>
      </c>
      <c r="S406" s="45">
        <v>1.18</v>
      </c>
      <c r="T406" s="48">
        <v>235464.47</v>
      </c>
      <c r="U406" s="49">
        <v>292047347</v>
      </c>
      <c r="V406" s="50">
        <v>58198754</v>
      </c>
      <c r="W406" s="51">
        <v>11282295.74</v>
      </c>
      <c r="X406" s="51">
        <v>3521027.29</v>
      </c>
      <c r="Y406" s="51">
        <v>0</v>
      </c>
      <c r="Z406" s="51">
        <v>5057.07</v>
      </c>
      <c r="AA406" s="52">
        <v>0</v>
      </c>
    </row>
    <row r="407" spans="1:27" x14ac:dyDescent="0.2">
      <c r="A407" s="38">
        <v>109537504</v>
      </c>
      <c r="B407" s="39" t="s">
        <v>220</v>
      </c>
      <c r="C407" s="39" t="s">
        <v>216</v>
      </c>
      <c r="D407" s="40">
        <v>48171</v>
      </c>
      <c r="E407" s="41">
        <v>1094</v>
      </c>
      <c r="F407" s="42">
        <v>2569958.62</v>
      </c>
      <c r="G407" s="2">
        <v>48.77</v>
      </c>
      <c r="H407" s="3">
        <v>1</v>
      </c>
      <c r="I407" s="43">
        <v>8498920.5099999998</v>
      </c>
      <c r="J407" s="20">
        <v>405.49599999999998</v>
      </c>
      <c r="K407" s="21">
        <v>168.279</v>
      </c>
      <c r="L407" s="42">
        <v>14812.29</v>
      </c>
      <c r="M407" s="44">
        <v>1.0335000000000001</v>
      </c>
      <c r="N407" s="45">
        <v>1</v>
      </c>
      <c r="O407" s="46">
        <v>1.34E-2</v>
      </c>
      <c r="P407" s="47">
        <v>2684970</v>
      </c>
      <c r="Q407" s="42">
        <v>4679.4799999999996</v>
      </c>
      <c r="R407" s="45">
        <v>0.43</v>
      </c>
      <c r="S407" s="45">
        <v>1.43</v>
      </c>
      <c r="T407" s="48">
        <v>134045.87</v>
      </c>
      <c r="U407" s="49">
        <v>150152410</v>
      </c>
      <c r="V407" s="50">
        <v>41631143</v>
      </c>
      <c r="W407" s="51">
        <v>8498920.5099999998</v>
      </c>
      <c r="X407" s="51">
        <v>2430782.21</v>
      </c>
      <c r="Y407" s="51">
        <v>0</v>
      </c>
      <c r="Z407" s="51">
        <v>5130.54</v>
      </c>
      <c r="AA407" s="52">
        <v>0</v>
      </c>
    </row>
    <row r="408" spans="1:27" x14ac:dyDescent="0.2">
      <c r="A408" s="38">
        <v>129540803</v>
      </c>
      <c r="B408" s="39" t="s">
        <v>555</v>
      </c>
      <c r="C408" s="39" t="s">
        <v>556</v>
      </c>
      <c r="D408" s="40">
        <v>74364</v>
      </c>
      <c r="E408" s="41">
        <v>8191</v>
      </c>
      <c r="F408" s="42">
        <v>28699382.260000002</v>
      </c>
      <c r="G408" s="2">
        <v>47.12</v>
      </c>
      <c r="H408" s="3">
        <v>0.96</v>
      </c>
      <c r="I408" s="43">
        <v>42613236.460000001</v>
      </c>
      <c r="J408" s="20">
        <v>2594.6469999999999</v>
      </c>
      <c r="K408" s="21">
        <v>263.74299999999999</v>
      </c>
      <c r="L408" s="42">
        <v>14908.13</v>
      </c>
      <c r="M408" s="44">
        <v>1.0268999999999999</v>
      </c>
      <c r="N408" s="45">
        <v>0.96</v>
      </c>
      <c r="O408" s="46">
        <v>1.4500000000000001E-2</v>
      </c>
      <c r="P408" s="47">
        <v>27643482</v>
      </c>
      <c r="Q408" s="42">
        <v>9671</v>
      </c>
      <c r="R408" s="45">
        <v>0</v>
      </c>
      <c r="S408" s="45">
        <v>0.96</v>
      </c>
      <c r="T408" s="48">
        <v>769709.04</v>
      </c>
      <c r="U408" s="49">
        <v>1365212282</v>
      </c>
      <c r="V408" s="50">
        <v>609322122</v>
      </c>
      <c r="W408" s="51">
        <v>42762182.969999999</v>
      </c>
      <c r="X408" s="51">
        <v>27878628.510000002</v>
      </c>
      <c r="Y408" s="51">
        <v>0</v>
      </c>
      <c r="Z408" s="51">
        <v>51044.71</v>
      </c>
      <c r="AA408" s="52">
        <v>148946.51</v>
      </c>
    </row>
    <row r="409" spans="1:27" x14ac:dyDescent="0.2">
      <c r="A409" s="38">
        <v>129544503</v>
      </c>
      <c r="B409" s="39" t="s">
        <v>557</v>
      </c>
      <c r="C409" s="39" t="s">
        <v>556</v>
      </c>
      <c r="D409" s="40">
        <v>46590</v>
      </c>
      <c r="E409" s="41">
        <v>2777</v>
      </c>
      <c r="F409" s="42">
        <v>6181741.6299999999</v>
      </c>
      <c r="G409" s="2">
        <v>47.78</v>
      </c>
      <c r="H409" s="3">
        <v>0.98</v>
      </c>
      <c r="I409" s="43">
        <v>19877644.98</v>
      </c>
      <c r="J409" s="20">
        <v>1090.9159999999999</v>
      </c>
      <c r="K409" s="21">
        <v>311.995</v>
      </c>
      <c r="L409" s="42">
        <v>14168.86</v>
      </c>
      <c r="M409" s="44">
        <v>1.0805</v>
      </c>
      <c r="N409" s="45">
        <v>0.98</v>
      </c>
      <c r="O409" s="46">
        <v>1.77E-2</v>
      </c>
      <c r="P409" s="47">
        <v>4901435</v>
      </c>
      <c r="Q409" s="42">
        <v>3493.76</v>
      </c>
      <c r="R409" s="45">
        <v>0.57999999999999996</v>
      </c>
      <c r="S409" s="45">
        <v>1.56</v>
      </c>
      <c r="T409" s="48">
        <v>459392.04</v>
      </c>
      <c r="U409" s="49">
        <v>218758690</v>
      </c>
      <c r="V409" s="50">
        <v>131343789</v>
      </c>
      <c r="W409" s="51">
        <v>19889511.190000001</v>
      </c>
      <c r="X409" s="51">
        <v>5704413.0999999996</v>
      </c>
      <c r="Y409" s="51">
        <v>0</v>
      </c>
      <c r="Z409" s="51">
        <v>17936.490000000002</v>
      </c>
      <c r="AA409" s="52">
        <v>11866.21</v>
      </c>
    </row>
    <row r="410" spans="1:27" x14ac:dyDescent="0.2">
      <c r="A410" s="38">
        <v>129544703</v>
      </c>
      <c r="B410" s="39" t="s">
        <v>558</v>
      </c>
      <c r="C410" s="39" t="s">
        <v>556</v>
      </c>
      <c r="D410" s="40">
        <v>48924</v>
      </c>
      <c r="E410" s="41">
        <v>3829</v>
      </c>
      <c r="F410" s="42">
        <v>8969697.9400000013</v>
      </c>
      <c r="G410" s="2">
        <v>47.88</v>
      </c>
      <c r="H410" s="3">
        <v>0.98</v>
      </c>
      <c r="I410" s="43">
        <v>19762926.629999999</v>
      </c>
      <c r="J410" s="20">
        <v>1194.0630000000001</v>
      </c>
      <c r="K410" s="21">
        <v>490.39600000000002</v>
      </c>
      <c r="L410" s="42">
        <v>11732.51</v>
      </c>
      <c r="M410" s="44">
        <v>1.3048999999999999</v>
      </c>
      <c r="N410" s="45">
        <v>0.98</v>
      </c>
      <c r="O410" s="46">
        <v>1.6799999999999999E-2</v>
      </c>
      <c r="P410" s="47">
        <v>7487882</v>
      </c>
      <c r="Q410" s="42">
        <v>4445.2700000000004</v>
      </c>
      <c r="R410" s="45">
        <v>0.46</v>
      </c>
      <c r="S410" s="45">
        <v>1.44</v>
      </c>
      <c r="T410" s="48">
        <v>357186.14</v>
      </c>
      <c r="U410" s="49">
        <v>368425621</v>
      </c>
      <c r="V410" s="50">
        <v>166423061</v>
      </c>
      <c r="W410" s="51">
        <v>19787610.600000001</v>
      </c>
      <c r="X410" s="51">
        <v>8581385.8200000003</v>
      </c>
      <c r="Y410" s="51">
        <v>13308.81</v>
      </c>
      <c r="Z410" s="51">
        <v>17817.169999999998</v>
      </c>
      <c r="AA410" s="52">
        <v>24683.97</v>
      </c>
    </row>
    <row r="411" spans="1:27" x14ac:dyDescent="0.2">
      <c r="A411" s="38">
        <v>129545003</v>
      </c>
      <c r="B411" s="39" t="s">
        <v>559</v>
      </c>
      <c r="C411" s="39" t="s">
        <v>556</v>
      </c>
      <c r="D411" s="40">
        <v>59707</v>
      </c>
      <c r="E411" s="41">
        <v>6187</v>
      </c>
      <c r="F411" s="42">
        <v>13358758.41</v>
      </c>
      <c r="G411" s="2">
        <v>36.159999999999997</v>
      </c>
      <c r="H411" s="3">
        <v>0.74</v>
      </c>
      <c r="I411" s="43">
        <v>30816202.489999998</v>
      </c>
      <c r="J411" s="20">
        <v>2135.1210000000001</v>
      </c>
      <c r="K411" s="21">
        <v>344.983</v>
      </c>
      <c r="L411" s="42">
        <v>12425.37</v>
      </c>
      <c r="M411" s="44">
        <v>1.2321</v>
      </c>
      <c r="N411" s="45">
        <v>0.74</v>
      </c>
      <c r="O411" s="46">
        <v>1.5699999999999999E-2</v>
      </c>
      <c r="P411" s="47">
        <v>11935835</v>
      </c>
      <c r="Q411" s="42">
        <v>4812.63</v>
      </c>
      <c r="R411" s="45">
        <v>0.42</v>
      </c>
      <c r="S411" s="45">
        <v>1.1599999999999999</v>
      </c>
      <c r="T411" s="48">
        <v>417851.01</v>
      </c>
      <c r="U411" s="49">
        <v>530554201</v>
      </c>
      <c r="V411" s="50">
        <v>322005421</v>
      </c>
      <c r="W411" s="51">
        <v>31023701.670000002</v>
      </c>
      <c r="X411" s="51">
        <v>12918665.48</v>
      </c>
      <c r="Y411" s="51">
        <v>0</v>
      </c>
      <c r="Z411" s="51">
        <v>22241.919999999998</v>
      </c>
      <c r="AA411" s="52">
        <v>207499.18</v>
      </c>
    </row>
    <row r="412" spans="1:27" x14ac:dyDescent="0.2">
      <c r="A412" s="38">
        <v>129546003</v>
      </c>
      <c r="B412" s="39" t="s">
        <v>560</v>
      </c>
      <c r="C412" s="39" t="s">
        <v>556</v>
      </c>
      <c r="D412" s="40">
        <v>67817</v>
      </c>
      <c r="E412" s="41">
        <v>4485</v>
      </c>
      <c r="F412" s="42">
        <v>14088350.950000001</v>
      </c>
      <c r="G412" s="2">
        <v>46.32</v>
      </c>
      <c r="H412" s="3">
        <v>0.95</v>
      </c>
      <c r="I412" s="43">
        <v>23410384.91</v>
      </c>
      <c r="J412" s="20">
        <v>1554.0909999999999</v>
      </c>
      <c r="K412" s="21">
        <v>122.617</v>
      </c>
      <c r="L412" s="42">
        <v>13962.11</v>
      </c>
      <c r="M412" s="44">
        <v>1.0965</v>
      </c>
      <c r="N412" s="45">
        <v>0.95</v>
      </c>
      <c r="O412" s="46">
        <v>1.3899999999999999E-2</v>
      </c>
      <c r="P412" s="47">
        <v>14219885</v>
      </c>
      <c r="Q412" s="42">
        <v>8480.84</v>
      </c>
      <c r="R412" s="45">
        <v>0</v>
      </c>
      <c r="S412" s="45">
        <v>0.95</v>
      </c>
      <c r="T412" s="48">
        <v>584860.92000000004</v>
      </c>
      <c r="U412" s="49">
        <v>740159292</v>
      </c>
      <c r="V412" s="50">
        <v>275546798</v>
      </c>
      <c r="W412" s="51">
        <v>23410384.91</v>
      </c>
      <c r="X412" s="51">
        <v>13446627.65</v>
      </c>
      <c r="Y412" s="51">
        <v>0</v>
      </c>
      <c r="Z412" s="51">
        <v>56862.38</v>
      </c>
      <c r="AA412" s="52">
        <v>0</v>
      </c>
    </row>
    <row r="413" spans="1:27" x14ac:dyDescent="0.2">
      <c r="A413" s="38">
        <v>129546103</v>
      </c>
      <c r="B413" s="39" t="s">
        <v>561</v>
      </c>
      <c r="C413" s="39" t="s">
        <v>556</v>
      </c>
      <c r="D413" s="40">
        <v>46437</v>
      </c>
      <c r="E413" s="41">
        <v>7959</v>
      </c>
      <c r="F413" s="42">
        <v>17131208.59</v>
      </c>
      <c r="G413" s="2">
        <v>46.35</v>
      </c>
      <c r="H413" s="3">
        <v>0.95</v>
      </c>
      <c r="I413" s="43">
        <v>36862822.020000003</v>
      </c>
      <c r="J413" s="20">
        <v>2408.1260000000002</v>
      </c>
      <c r="K413" s="21">
        <v>630.16200000000003</v>
      </c>
      <c r="L413" s="42">
        <v>12132.76</v>
      </c>
      <c r="M413" s="44">
        <v>1.2618</v>
      </c>
      <c r="N413" s="45">
        <v>0.95</v>
      </c>
      <c r="O413" s="46">
        <v>1.5699999999999999E-2</v>
      </c>
      <c r="P413" s="47">
        <v>15320867</v>
      </c>
      <c r="Q413" s="42">
        <v>5042.6000000000004</v>
      </c>
      <c r="R413" s="45">
        <v>0.39</v>
      </c>
      <c r="S413" s="45">
        <v>1.34</v>
      </c>
      <c r="T413" s="48">
        <v>704521.2</v>
      </c>
      <c r="U413" s="49">
        <v>674245928</v>
      </c>
      <c r="V413" s="50">
        <v>420101715</v>
      </c>
      <c r="W413" s="51">
        <v>38610726.789999999</v>
      </c>
      <c r="X413" s="51">
        <v>16393247.800000001</v>
      </c>
      <c r="Y413" s="51">
        <v>0</v>
      </c>
      <c r="Z413" s="51">
        <v>33439.589999999997</v>
      </c>
      <c r="AA413" s="52">
        <v>1747904.77</v>
      </c>
    </row>
    <row r="414" spans="1:27" x14ac:dyDescent="0.2">
      <c r="A414" s="38">
        <v>129546803</v>
      </c>
      <c r="B414" s="39" t="s">
        <v>562</v>
      </c>
      <c r="C414" s="39" t="s">
        <v>556</v>
      </c>
      <c r="D414" s="40">
        <v>52467</v>
      </c>
      <c r="E414" s="41">
        <v>2628</v>
      </c>
      <c r="F414" s="42">
        <v>5408766.4199999999</v>
      </c>
      <c r="G414" s="2">
        <v>39.229999999999997</v>
      </c>
      <c r="H414" s="3">
        <v>0.8</v>
      </c>
      <c r="I414" s="43">
        <v>11224793.289999999</v>
      </c>
      <c r="J414" s="20">
        <v>790.90599999999995</v>
      </c>
      <c r="K414" s="21">
        <v>177.86799999999999</v>
      </c>
      <c r="L414" s="42">
        <v>11586.6</v>
      </c>
      <c r="M414" s="44">
        <v>1.3212999999999999</v>
      </c>
      <c r="N414" s="45">
        <v>0.8</v>
      </c>
      <c r="O414" s="46">
        <v>1.49E-2</v>
      </c>
      <c r="P414" s="47">
        <v>5098438</v>
      </c>
      <c r="Q414" s="42">
        <v>5262.77</v>
      </c>
      <c r="R414" s="45">
        <v>0.36</v>
      </c>
      <c r="S414" s="45">
        <v>1.1599999999999999</v>
      </c>
      <c r="T414" s="48">
        <v>148154.29999999999</v>
      </c>
      <c r="U414" s="49">
        <v>253183800</v>
      </c>
      <c r="V414" s="50">
        <v>110990377</v>
      </c>
      <c r="W414" s="51">
        <v>11224793.289999999</v>
      </c>
      <c r="X414" s="51">
        <v>5254431.66</v>
      </c>
      <c r="Y414" s="51">
        <v>0</v>
      </c>
      <c r="Z414" s="51">
        <v>6180.46</v>
      </c>
      <c r="AA414" s="52">
        <v>0</v>
      </c>
    </row>
    <row r="415" spans="1:27" x14ac:dyDescent="0.2">
      <c r="A415" s="38">
        <v>129547303</v>
      </c>
      <c r="B415" s="39" t="s">
        <v>564</v>
      </c>
      <c r="C415" s="39" t="s">
        <v>556</v>
      </c>
      <c r="D415" s="40">
        <v>56238</v>
      </c>
      <c r="E415" s="41">
        <v>3715</v>
      </c>
      <c r="F415" s="42">
        <v>8756327.9900000002</v>
      </c>
      <c r="G415" s="2">
        <v>41.91</v>
      </c>
      <c r="H415" s="3">
        <v>0.86</v>
      </c>
      <c r="I415" s="43">
        <v>20585537.34</v>
      </c>
      <c r="J415" s="20">
        <v>1172.318</v>
      </c>
      <c r="K415" s="21">
        <v>154.31200000000001</v>
      </c>
      <c r="L415" s="42">
        <v>15517.17</v>
      </c>
      <c r="M415" s="44">
        <v>0.98660000000000003</v>
      </c>
      <c r="N415" s="45">
        <v>0.85</v>
      </c>
      <c r="O415" s="46">
        <v>1.4200000000000001E-2</v>
      </c>
      <c r="P415" s="47">
        <v>8632968</v>
      </c>
      <c r="Q415" s="42">
        <v>6507.44</v>
      </c>
      <c r="R415" s="45">
        <v>0.21</v>
      </c>
      <c r="S415" s="45">
        <v>1.06</v>
      </c>
      <c r="T415" s="48">
        <v>470632.45</v>
      </c>
      <c r="U415" s="49">
        <v>405748029</v>
      </c>
      <c r="V415" s="50">
        <v>210892527</v>
      </c>
      <c r="W415" s="51">
        <v>20808790.510000002</v>
      </c>
      <c r="X415" s="51">
        <v>8266983.54</v>
      </c>
      <c r="Y415" s="51">
        <v>0</v>
      </c>
      <c r="Z415" s="51">
        <v>18712</v>
      </c>
      <c r="AA415" s="52">
        <v>223253.17</v>
      </c>
    </row>
    <row r="416" spans="1:27" x14ac:dyDescent="0.2">
      <c r="A416" s="38">
        <v>129547203</v>
      </c>
      <c r="B416" s="39" t="s">
        <v>563</v>
      </c>
      <c r="C416" s="39" t="s">
        <v>556</v>
      </c>
      <c r="D416" s="40">
        <v>44921</v>
      </c>
      <c r="E416" s="41">
        <v>2821</v>
      </c>
      <c r="F416" s="42">
        <v>5209861.16</v>
      </c>
      <c r="G416" s="2">
        <v>41.11</v>
      </c>
      <c r="H416" s="3">
        <v>0.84</v>
      </c>
      <c r="I416" s="43">
        <v>19673819.629999999</v>
      </c>
      <c r="J416" s="20">
        <v>1204.684</v>
      </c>
      <c r="K416" s="21">
        <v>608.63300000000004</v>
      </c>
      <c r="L416" s="42">
        <v>10849.63</v>
      </c>
      <c r="M416" s="44">
        <v>1.411</v>
      </c>
      <c r="N416" s="45">
        <v>0.84</v>
      </c>
      <c r="O416" s="46">
        <v>2.01E-2</v>
      </c>
      <c r="P416" s="47">
        <v>3622429</v>
      </c>
      <c r="Q416" s="42">
        <v>1997.68</v>
      </c>
      <c r="R416" s="45">
        <v>0.76</v>
      </c>
      <c r="S416" s="45">
        <v>1.6</v>
      </c>
      <c r="T416" s="48">
        <v>312890.09999999998</v>
      </c>
      <c r="U416" s="49">
        <v>152403245</v>
      </c>
      <c r="V416" s="50">
        <v>106341668</v>
      </c>
      <c r="W416" s="51">
        <v>19886402.690000001</v>
      </c>
      <c r="X416" s="51">
        <v>4817097.99</v>
      </c>
      <c r="Y416" s="51">
        <v>0</v>
      </c>
      <c r="Z416" s="51">
        <v>79873.070000000007</v>
      </c>
      <c r="AA416" s="52">
        <v>212583.06</v>
      </c>
    </row>
    <row r="417" spans="1:27" x14ac:dyDescent="0.2">
      <c r="A417" s="38">
        <v>129547603</v>
      </c>
      <c r="B417" s="39" t="s">
        <v>565</v>
      </c>
      <c r="C417" s="39" t="s">
        <v>556</v>
      </c>
      <c r="D417" s="40">
        <v>57141</v>
      </c>
      <c r="E417" s="41">
        <v>6920</v>
      </c>
      <c r="F417" s="42">
        <v>17643474.010000002</v>
      </c>
      <c r="G417" s="2">
        <v>44.62</v>
      </c>
      <c r="H417" s="3">
        <v>0.91</v>
      </c>
      <c r="I417" s="43">
        <v>31871823.940000001</v>
      </c>
      <c r="J417" s="20">
        <v>2201.8409999999999</v>
      </c>
      <c r="K417" s="21">
        <v>498.35899999999998</v>
      </c>
      <c r="L417" s="42">
        <v>11803.5</v>
      </c>
      <c r="M417" s="44">
        <v>1.2969999999999999</v>
      </c>
      <c r="N417" s="45">
        <v>0.91</v>
      </c>
      <c r="O417" s="46">
        <v>1.49E-2</v>
      </c>
      <c r="P417" s="47">
        <v>16625336</v>
      </c>
      <c r="Q417" s="42">
        <v>6157.08</v>
      </c>
      <c r="R417" s="45">
        <v>0.25</v>
      </c>
      <c r="S417" s="45">
        <v>1.1599999999999999</v>
      </c>
      <c r="T417" s="48">
        <v>700679.91</v>
      </c>
      <c r="U417" s="49">
        <v>835079332</v>
      </c>
      <c r="V417" s="50">
        <v>352444666</v>
      </c>
      <c r="W417" s="51">
        <v>31872423.940000001</v>
      </c>
      <c r="X417" s="51">
        <v>16940999.5</v>
      </c>
      <c r="Y417" s="51">
        <v>0</v>
      </c>
      <c r="Z417" s="51">
        <v>1794.6</v>
      </c>
      <c r="AA417" s="52">
        <v>600</v>
      </c>
    </row>
    <row r="418" spans="1:27" x14ac:dyDescent="0.2">
      <c r="A418" s="38">
        <v>129547803</v>
      </c>
      <c r="B418" s="39" t="s">
        <v>566</v>
      </c>
      <c r="C418" s="39" t="s">
        <v>556</v>
      </c>
      <c r="D418" s="40">
        <v>72827</v>
      </c>
      <c r="E418" s="41">
        <v>2551</v>
      </c>
      <c r="F418" s="42">
        <v>6489225.2700000005</v>
      </c>
      <c r="G418" s="2">
        <v>34.93</v>
      </c>
      <c r="H418" s="3">
        <v>0.71</v>
      </c>
      <c r="I418" s="43">
        <v>13359467.76</v>
      </c>
      <c r="J418" s="20">
        <v>936.74599999999998</v>
      </c>
      <c r="K418" s="21">
        <v>194.21100000000001</v>
      </c>
      <c r="L418" s="42">
        <v>11812.53</v>
      </c>
      <c r="M418" s="44">
        <v>1.296</v>
      </c>
      <c r="N418" s="45">
        <v>0.71</v>
      </c>
      <c r="O418" s="46">
        <v>1.1299999999999999E-2</v>
      </c>
      <c r="P418" s="47">
        <v>8068176</v>
      </c>
      <c r="Q418" s="42">
        <v>7133.94</v>
      </c>
      <c r="R418" s="45">
        <v>0.14000000000000001</v>
      </c>
      <c r="S418" s="45">
        <v>0.85</v>
      </c>
      <c r="T418" s="48">
        <v>241696.24</v>
      </c>
      <c r="U418" s="49">
        <v>410360717</v>
      </c>
      <c r="V418" s="50">
        <v>165937548</v>
      </c>
      <c r="W418" s="51">
        <v>13359467.76</v>
      </c>
      <c r="X418" s="51">
        <v>6227670</v>
      </c>
      <c r="Y418" s="51">
        <v>0</v>
      </c>
      <c r="Z418" s="51">
        <v>19859.03</v>
      </c>
      <c r="AA418" s="52">
        <v>0</v>
      </c>
    </row>
    <row r="419" spans="1:27" x14ac:dyDescent="0.2">
      <c r="A419" s="38">
        <v>129548803</v>
      </c>
      <c r="B419" s="39" t="s">
        <v>567</v>
      </c>
      <c r="C419" s="39" t="s">
        <v>556</v>
      </c>
      <c r="D419" s="40">
        <v>60184</v>
      </c>
      <c r="E419" s="41">
        <v>2838</v>
      </c>
      <c r="F419" s="42">
        <v>4672474.17</v>
      </c>
      <c r="G419" s="2">
        <v>27.36</v>
      </c>
      <c r="H419" s="3">
        <v>0.56000000000000005</v>
      </c>
      <c r="I419" s="43">
        <v>19753626.809999999</v>
      </c>
      <c r="J419" s="20">
        <v>1071.1569999999999</v>
      </c>
      <c r="K419" s="21">
        <v>265.96100000000001</v>
      </c>
      <c r="L419" s="42">
        <v>14773.29</v>
      </c>
      <c r="M419" s="44">
        <v>1.0363</v>
      </c>
      <c r="N419" s="45">
        <v>0.56000000000000005</v>
      </c>
      <c r="O419" s="46">
        <v>1.2E-2</v>
      </c>
      <c r="P419" s="47">
        <v>5452258</v>
      </c>
      <c r="Q419" s="42">
        <v>4077.62</v>
      </c>
      <c r="R419" s="45">
        <v>0.51</v>
      </c>
      <c r="S419" s="45">
        <v>1.07</v>
      </c>
      <c r="T419" s="48">
        <v>334391.71000000002</v>
      </c>
      <c r="U419" s="49">
        <v>251850808</v>
      </c>
      <c r="V419" s="50">
        <v>137596160</v>
      </c>
      <c r="W419" s="51">
        <v>19759647.34</v>
      </c>
      <c r="X419" s="51">
        <v>4313373.72</v>
      </c>
      <c r="Y419" s="51">
        <v>0</v>
      </c>
      <c r="Z419" s="51">
        <v>24708.74</v>
      </c>
      <c r="AA419" s="52">
        <v>6020.53</v>
      </c>
    </row>
    <row r="420" spans="1:27" x14ac:dyDescent="0.2">
      <c r="A420" s="38">
        <v>116555003</v>
      </c>
      <c r="B420" s="39" t="s">
        <v>362</v>
      </c>
      <c r="C420" s="39" t="s">
        <v>363</v>
      </c>
      <c r="D420" s="40">
        <v>58104</v>
      </c>
      <c r="E420" s="41">
        <v>6321</v>
      </c>
      <c r="F420" s="42">
        <v>19468394.239999998</v>
      </c>
      <c r="G420" s="2">
        <v>53.01</v>
      </c>
      <c r="H420" s="3">
        <v>1.08</v>
      </c>
      <c r="I420" s="43">
        <v>34443567.310000002</v>
      </c>
      <c r="J420" s="20">
        <v>2084.7750000000001</v>
      </c>
      <c r="K420" s="21">
        <v>388.983</v>
      </c>
      <c r="L420" s="42">
        <v>13923.58</v>
      </c>
      <c r="M420" s="44">
        <v>1.0994999999999999</v>
      </c>
      <c r="N420" s="45">
        <v>1.08</v>
      </c>
      <c r="O420" s="46">
        <v>1.3599999999999999E-2</v>
      </c>
      <c r="P420" s="47">
        <v>20020581</v>
      </c>
      <c r="Q420" s="42">
        <v>8093.18</v>
      </c>
      <c r="R420" s="45">
        <v>0.02</v>
      </c>
      <c r="S420" s="45">
        <v>1.1000000000000001</v>
      </c>
      <c r="T420" s="48">
        <v>792662.49</v>
      </c>
      <c r="U420" s="49">
        <v>1087608096</v>
      </c>
      <c r="V420" s="50">
        <v>342433405</v>
      </c>
      <c r="W420" s="51">
        <v>34450545.689999998</v>
      </c>
      <c r="X420" s="51">
        <v>18622304.149999999</v>
      </c>
      <c r="Y420" s="51">
        <v>14336.66</v>
      </c>
      <c r="Z420" s="51">
        <v>39090.94</v>
      </c>
      <c r="AA420" s="51">
        <v>6978.38</v>
      </c>
    </row>
    <row r="421" spans="1:27" x14ac:dyDescent="0.2">
      <c r="A421" s="38">
        <v>116557103</v>
      </c>
      <c r="B421" s="39" t="s">
        <v>364</v>
      </c>
      <c r="C421" s="39" t="s">
        <v>363</v>
      </c>
      <c r="D421" s="40">
        <v>67650</v>
      </c>
      <c r="E421" s="41">
        <v>8052</v>
      </c>
      <c r="F421" s="42">
        <v>27842755.719999999</v>
      </c>
      <c r="G421" s="2">
        <v>51.11</v>
      </c>
      <c r="H421" s="3">
        <v>1.05</v>
      </c>
      <c r="I421" s="43">
        <v>41491033.240000002</v>
      </c>
      <c r="J421" s="20">
        <v>2527.433</v>
      </c>
      <c r="K421" s="21">
        <v>285.81700000000001</v>
      </c>
      <c r="L421" s="42">
        <v>14748.43</v>
      </c>
      <c r="M421" s="44">
        <v>1.038</v>
      </c>
      <c r="N421" s="45">
        <v>1.05</v>
      </c>
      <c r="O421" s="46">
        <v>1.38E-2</v>
      </c>
      <c r="P421" s="47">
        <v>28250044</v>
      </c>
      <c r="Q421" s="42">
        <v>10041.780000000001</v>
      </c>
      <c r="R421" s="45">
        <v>0</v>
      </c>
      <c r="S421" s="45">
        <v>1.05</v>
      </c>
      <c r="T421" s="48">
        <v>663529.11</v>
      </c>
      <c r="U421" s="49">
        <v>1516776986</v>
      </c>
      <c r="V421" s="50">
        <v>501083287</v>
      </c>
      <c r="W421" s="51">
        <v>41517864.030000001</v>
      </c>
      <c r="X421" s="51">
        <v>27159377.579999998</v>
      </c>
      <c r="Y421" s="51">
        <v>0</v>
      </c>
      <c r="Z421" s="51">
        <v>19849.03</v>
      </c>
      <c r="AA421" s="52">
        <v>26830.79</v>
      </c>
    </row>
    <row r="422" spans="1:27" x14ac:dyDescent="0.2">
      <c r="A422" s="38">
        <v>108561003</v>
      </c>
      <c r="B422" s="39" t="s">
        <v>191</v>
      </c>
      <c r="C422" s="39" t="s">
        <v>192</v>
      </c>
      <c r="D422" s="40">
        <v>56691</v>
      </c>
      <c r="E422" s="41">
        <v>2228</v>
      </c>
      <c r="F422" s="42">
        <v>3867559.38</v>
      </c>
      <c r="G422" s="2">
        <v>30.62</v>
      </c>
      <c r="H422" s="3">
        <v>0.63</v>
      </c>
      <c r="I422" s="43">
        <v>12049068.6</v>
      </c>
      <c r="J422" s="20">
        <v>731.26099999999997</v>
      </c>
      <c r="K422" s="21">
        <v>203.5</v>
      </c>
      <c r="L422" s="42">
        <v>12890</v>
      </c>
      <c r="M422" s="44">
        <v>1.1877</v>
      </c>
      <c r="N422" s="45">
        <v>0.63</v>
      </c>
      <c r="O422" s="46">
        <v>8.8000000000000005E-3</v>
      </c>
      <c r="P422" s="47">
        <v>6170783</v>
      </c>
      <c r="Q422" s="42">
        <v>6601.46</v>
      </c>
      <c r="R422" s="45">
        <v>0.2</v>
      </c>
      <c r="S422" s="45">
        <v>0.83</v>
      </c>
      <c r="T422" s="48">
        <v>213972.93</v>
      </c>
      <c r="U422" s="49">
        <v>320277770</v>
      </c>
      <c r="V422" s="50">
        <v>120492437</v>
      </c>
      <c r="W422" s="51">
        <v>12051468.6</v>
      </c>
      <c r="X422" s="51">
        <v>3641082.65</v>
      </c>
      <c r="Y422" s="51">
        <v>0</v>
      </c>
      <c r="Z422" s="51">
        <v>12503.8</v>
      </c>
      <c r="AA422" s="52">
        <v>2400</v>
      </c>
    </row>
    <row r="423" spans="1:27" x14ac:dyDescent="0.2">
      <c r="A423" s="38">
        <v>108561803</v>
      </c>
      <c r="B423" s="39" t="s">
        <v>193</v>
      </c>
      <c r="C423" s="39" t="s">
        <v>192</v>
      </c>
      <c r="D423" s="40">
        <v>65354</v>
      </c>
      <c r="E423" s="41">
        <v>3095</v>
      </c>
      <c r="F423" s="42">
        <v>4285306.63</v>
      </c>
      <c r="G423" s="2">
        <v>21.19</v>
      </c>
      <c r="H423" s="3">
        <v>0.43</v>
      </c>
      <c r="I423" s="43">
        <v>14428351.039999999</v>
      </c>
      <c r="J423" s="20">
        <v>917.41700000000003</v>
      </c>
      <c r="K423" s="21">
        <v>134.001</v>
      </c>
      <c r="L423" s="42">
        <v>13722.75</v>
      </c>
      <c r="M423" s="44">
        <v>1.1155999999999999</v>
      </c>
      <c r="N423" s="45">
        <v>0.43</v>
      </c>
      <c r="O423" s="46">
        <v>8.8000000000000005E-3</v>
      </c>
      <c r="P423" s="47">
        <v>6809674</v>
      </c>
      <c r="Q423" s="42">
        <v>6476.66</v>
      </c>
      <c r="R423" s="45">
        <v>0.22</v>
      </c>
      <c r="S423" s="45">
        <v>0.65</v>
      </c>
      <c r="T423" s="48">
        <v>271047.43</v>
      </c>
      <c r="U423" s="49">
        <v>318315624</v>
      </c>
      <c r="V423" s="50">
        <v>168089692</v>
      </c>
      <c r="W423" s="51">
        <v>14438522.880000001</v>
      </c>
      <c r="X423" s="51">
        <v>4008212.98</v>
      </c>
      <c r="Y423" s="51">
        <v>0</v>
      </c>
      <c r="Z423" s="51">
        <v>6046.22</v>
      </c>
      <c r="AA423" s="52">
        <v>10171.84</v>
      </c>
    </row>
    <row r="424" spans="1:27" x14ac:dyDescent="0.2">
      <c r="A424" s="38">
        <v>108565203</v>
      </c>
      <c r="B424" s="39" t="s">
        <v>194</v>
      </c>
      <c r="C424" s="39" t="s">
        <v>192</v>
      </c>
      <c r="D424" s="40">
        <v>52850</v>
      </c>
      <c r="E424" s="41">
        <v>2660</v>
      </c>
      <c r="F424" s="42">
        <v>3267882.79</v>
      </c>
      <c r="G424" s="2">
        <v>23.25</v>
      </c>
      <c r="H424" s="3">
        <v>0.48</v>
      </c>
      <c r="I424" s="43">
        <v>15934196.439999999</v>
      </c>
      <c r="J424" s="20">
        <v>798.77099999999996</v>
      </c>
      <c r="K424" s="21">
        <v>281.245</v>
      </c>
      <c r="L424" s="42">
        <v>14753.67</v>
      </c>
      <c r="M424" s="44">
        <v>1.0377000000000001</v>
      </c>
      <c r="N424" s="45">
        <v>0.48</v>
      </c>
      <c r="O424" s="46">
        <v>7.4999999999999997E-3</v>
      </c>
      <c r="P424" s="47">
        <v>6093067</v>
      </c>
      <c r="Q424" s="42">
        <v>5641.65</v>
      </c>
      <c r="R424" s="45">
        <v>0.32</v>
      </c>
      <c r="S424" s="45">
        <v>0.8</v>
      </c>
      <c r="T424" s="48">
        <v>210683.33</v>
      </c>
      <c r="U424" s="49">
        <v>309104744</v>
      </c>
      <c r="V424" s="50">
        <v>126114293</v>
      </c>
      <c r="W424" s="51">
        <v>15947362.449999999</v>
      </c>
      <c r="X424" s="51">
        <v>3050455.33</v>
      </c>
      <c r="Y424" s="51">
        <v>0</v>
      </c>
      <c r="Z424" s="51">
        <v>6744.13</v>
      </c>
      <c r="AA424" s="52">
        <v>13166.01</v>
      </c>
    </row>
    <row r="425" spans="1:27" x14ac:dyDescent="0.2">
      <c r="A425" s="38">
        <v>108565503</v>
      </c>
      <c r="B425" s="39" t="s">
        <v>195</v>
      </c>
      <c r="C425" s="39" t="s">
        <v>192</v>
      </c>
      <c r="D425" s="40">
        <v>51473</v>
      </c>
      <c r="E425" s="41">
        <v>3596</v>
      </c>
      <c r="F425" s="42">
        <v>5930687.9800000004</v>
      </c>
      <c r="G425" s="2">
        <v>32.04</v>
      </c>
      <c r="H425" s="3">
        <v>0.66</v>
      </c>
      <c r="I425" s="43">
        <v>18073514.25</v>
      </c>
      <c r="J425" s="20">
        <v>1036.489</v>
      </c>
      <c r="K425" s="21">
        <v>263.767</v>
      </c>
      <c r="L425" s="42">
        <v>13899.97</v>
      </c>
      <c r="M425" s="44">
        <v>1.1013999999999999</v>
      </c>
      <c r="N425" s="45">
        <v>0.66</v>
      </c>
      <c r="O425" s="46">
        <v>1.09E-2</v>
      </c>
      <c r="P425" s="47">
        <v>7585682</v>
      </c>
      <c r="Q425" s="42">
        <v>5833.99</v>
      </c>
      <c r="R425" s="45">
        <v>0.28999999999999998</v>
      </c>
      <c r="S425" s="45">
        <v>0.95</v>
      </c>
      <c r="T425" s="48">
        <v>383867.3</v>
      </c>
      <c r="U425" s="49">
        <v>383505414</v>
      </c>
      <c r="V425" s="50">
        <v>158329015</v>
      </c>
      <c r="W425" s="51">
        <v>18143907.84</v>
      </c>
      <c r="X425" s="51">
        <v>5537044.9400000004</v>
      </c>
      <c r="Y425" s="51">
        <v>0</v>
      </c>
      <c r="Z425" s="51">
        <v>9775.74</v>
      </c>
      <c r="AA425" s="52">
        <v>70393.59</v>
      </c>
    </row>
    <row r="426" spans="1:27" x14ac:dyDescent="0.2">
      <c r="A426" s="38">
        <v>108566303</v>
      </c>
      <c r="B426" s="39" t="s">
        <v>196</v>
      </c>
      <c r="C426" s="39" t="s">
        <v>192</v>
      </c>
      <c r="D426" s="40">
        <v>54074</v>
      </c>
      <c r="E426" s="41">
        <v>2028</v>
      </c>
      <c r="F426" s="42">
        <v>6912187.2000000002</v>
      </c>
      <c r="G426" s="2">
        <v>63.03</v>
      </c>
      <c r="H426" s="3">
        <v>1.29</v>
      </c>
      <c r="I426" s="43">
        <v>11674580.310000001</v>
      </c>
      <c r="J426" s="20">
        <v>664.61500000000001</v>
      </c>
      <c r="K426" s="21">
        <v>191.41900000000001</v>
      </c>
      <c r="L426" s="42">
        <v>13637.99</v>
      </c>
      <c r="M426" s="44">
        <v>1.1225000000000001</v>
      </c>
      <c r="N426" s="45">
        <v>1.29</v>
      </c>
      <c r="O426" s="46">
        <v>8.2000000000000007E-3</v>
      </c>
      <c r="P426" s="47">
        <v>11760970</v>
      </c>
      <c r="Q426" s="42">
        <v>13738.91</v>
      </c>
      <c r="R426" s="45">
        <v>0</v>
      </c>
      <c r="S426" s="45">
        <v>1.29</v>
      </c>
      <c r="T426" s="48">
        <v>232862.93</v>
      </c>
      <c r="U426" s="49">
        <v>706222963</v>
      </c>
      <c r="V426" s="50">
        <v>133846343</v>
      </c>
      <c r="W426" s="51">
        <v>11681080.310000001</v>
      </c>
      <c r="X426" s="51">
        <v>6675578.9500000002</v>
      </c>
      <c r="Y426" s="51">
        <v>0</v>
      </c>
      <c r="Z426" s="51">
        <v>3745.32</v>
      </c>
      <c r="AA426" s="52">
        <v>6500</v>
      </c>
    </row>
    <row r="427" spans="1:27" x14ac:dyDescent="0.2">
      <c r="A427" s="38">
        <v>108567004</v>
      </c>
      <c r="B427" s="39" t="s">
        <v>197</v>
      </c>
      <c r="C427" s="39" t="s">
        <v>192</v>
      </c>
      <c r="D427" s="40">
        <v>64667</v>
      </c>
      <c r="E427" s="41">
        <v>1004</v>
      </c>
      <c r="F427" s="42">
        <v>1362762.01</v>
      </c>
      <c r="G427" s="2">
        <v>20.99</v>
      </c>
      <c r="H427" s="3">
        <v>0.43</v>
      </c>
      <c r="I427" s="43">
        <v>5901653.4299999997</v>
      </c>
      <c r="J427" s="20">
        <v>270.68599999999998</v>
      </c>
      <c r="K427" s="21">
        <v>105.944</v>
      </c>
      <c r="L427" s="42">
        <v>15669.63</v>
      </c>
      <c r="M427" s="44">
        <v>0.97699999999999998</v>
      </c>
      <c r="N427" s="45">
        <v>0.42</v>
      </c>
      <c r="O427" s="46">
        <v>7.6E-3</v>
      </c>
      <c r="P427" s="47">
        <v>2501527</v>
      </c>
      <c r="Q427" s="42">
        <v>6641.87</v>
      </c>
      <c r="R427" s="45">
        <v>0.2</v>
      </c>
      <c r="S427" s="45">
        <v>0.62</v>
      </c>
      <c r="T427" s="48">
        <v>122978.55</v>
      </c>
      <c r="U427" s="49">
        <v>132315856</v>
      </c>
      <c r="V427" s="50">
        <v>46364649</v>
      </c>
      <c r="W427" s="51">
        <v>5901653.4299999997</v>
      </c>
      <c r="X427" s="51">
        <v>1239733.46</v>
      </c>
      <c r="Y427" s="51">
        <v>0</v>
      </c>
      <c r="Z427" s="51">
        <v>50</v>
      </c>
      <c r="AA427" s="52">
        <v>0</v>
      </c>
    </row>
    <row r="428" spans="1:27" x14ac:dyDescent="0.2">
      <c r="A428" s="38">
        <v>108567204</v>
      </c>
      <c r="B428" s="39" t="s">
        <v>198</v>
      </c>
      <c r="C428" s="39" t="s">
        <v>192</v>
      </c>
      <c r="D428" s="40">
        <v>56078</v>
      </c>
      <c r="E428" s="41">
        <v>1421</v>
      </c>
      <c r="F428" s="42">
        <v>2601723.2999999998</v>
      </c>
      <c r="G428" s="2">
        <v>32.65</v>
      </c>
      <c r="H428" s="3">
        <v>0.67</v>
      </c>
      <c r="I428" s="43">
        <v>8440629.1899999995</v>
      </c>
      <c r="J428" s="20">
        <v>364.72300000000001</v>
      </c>
      <c r="K428" s="21">
        <v>115.11799999999999</v>
      </c>
      <c r="L428" s="42">
        <v>17590.47</v>
      </c>
      <c r="M428" s="44">
        <v>0.87029999999999996</v>
      </c>
      <c r="N428" s="45">
        <v>0.57999999999999996</v>
      </c>
      <c r="O428" s="46">
        <v>1.32E-2</v>
      </c>
      <c r="P428" s="47">
        <v>2755728</v>
      </c>
      <c r="Q428" s="42">
        <v>5743</v>
      </c>
      <c r="R428" s="45">
        <v>0.3</v>
      </c>
      <c r="S428" s="45">
        <v>0.88</v>
      </c>
      <c r="T428" s="48">
        <v>194867.94</v>
      </c>
      <c r="U428" s="49">
        <v>135841938</v>
      </c>
      <c r="V428" s="50">
        <v>60995765</v>
      </c>
      <c r="W428" s="51">
        <v>8470213.1899999995</v>
      </c>
      <c r="X428" s="51">
        <v>2394501.21</v>
      </c>
      <c r="Y428" s="51">
        <v>0</v>
      </c>
      <c r="Z428" s="51">
        <v>12354.15</v>
      </c>
      <c r="AA428" s="52">
        <v>29584</v>
      </c>
    </row>
    <row r="429" spans="1:27" x14ac:dyDescent="0.2">
      <c r="A429" s="38">
        <v>108567404</v>
      </c>
      <c r="B429" s="39" t="s">
        <v>199</v>
      </c>
      <c r="C429" s="39" t="s">
        <v>192</v>
      </c>
      <c r="D429" s="40">
        <v>71518</v>
      </c>
      <c r="E429" s="41">
        <v>1139</v>
      </c>
      <c r="F429" s="42">
        <v>4276433.2200000007</v>
      </c>
      <c r="G429" s="2">
        <v>52.5</v>
      </c>
      <c r="H429" s="3">
        <v>1.07</v>
      </c>
      <c r="I429" s="43">
        <v>6605262.8799999999</v>
      </c>
      <c r="J429" s="20">
        <v>277.54899999999998</v>
      </c>
      <c r="K429" s="21">
        <v>104.241</v>
      </c>
      <c r="L429" s="42">
        <v>17300.77</v>
      </c>
      <c r="M429" s="44">
        <v>0.88490000000000002</v>
      </c>
      <c r="N429" s="45">
        <v>0.95</v>
      </c>
      <c r="O429" s="46">
        <v>9.7000000000000003E-3</v>
      </c>
      <c r="P429" s="47">
        <v>6150625</v>
      </c>
      <c r="Q429" s="42">
        <v>16109.97</v>
      </c>
      <c r="R429" s="45">
        <v>0</v>
      </c>
      <c r="S429" s="45">
        <v>0.95</v>
      </c>
      <c r="T429" s="48">
        <v>172449.99</v>
      </c>
      <c r="U429" s="49">
        <v>367495907</v>
      </c>
      <c r="V429" s="50">
        <v>71834439</v>
      </c>
      <c r="W429" s="51">
        <v>6605262.8799999999</v>
      </c>
      <c r="X429" s="51">
        <v>4101714.79</v>
      </c>
      <c r="Y429" s="51">
        <v>0</v>
      </c>
      <c r="Z429" s="51">
        <v>2268.44</v>
      </c>
      <c r="AA429" s="52">
        <v>0</v>
      </c>
    </row>
    <row r="430" spans="1:27" x14ac:dyDescent="0.2">
      <c r="A430" s="38">
        <v>108567703</v>
      </c>
      <c r="B430" s="39" t="s">
        <v>200</v>
      </c>
      <c r="C430" s="39" t="s">
        <v>192</v>
      </c>
      <c r="D430" s="40">
        <v>54214</v>
      </c>
      <c r="E430" s="41">
        <v>7140</v>
      </c>
      <c r="F430" s="42">
        <v>23426338.57</v>
      </c>
      <c r="G430" s="2">
        <v>60.52</v>
      </c>
      <c r="H430" s="3">
        <v>1.24</v>
      </c>
      <c r="I430" s="43">
        <v>37039055.979999997</v>
      </c>
      <c r="J430" s="20">
        <v>2051.8980000000001</v>
      </c>
      <c r="K430" s="21">
        <v>303.44799999999998</v>
      </c>
      <c r="L430" s="42">
        <v>15725.53</v>
      </c>
      <c r="M430" s="44">
        <v>0.97350000000000003</v>
      </c>
      <c r="N430" s="45">
        <v>1.21</v>
      </c>
      <c r="O430" s="46">
        <v>1.46E-2</v>
      </c>
      <c r="P430" s="47">
        <v>22535702</v>
      </c>
      <c r="Q430" s="42">
        <v>9567.89</v>
      </c>
      <c r="R430" s="45">
        <v>0</v>
      </c>
      <c r="S430" s="45">
        <v>1.21</v>
      </c>
      <c r="T430" s="48">
        <v>656478.96</v>
      </c>
      <c r="U430" s="49">
        <v>1209482374</v>
      </c>
      <c r="V430" s="50">
        <v>400210608</v>
      </c>
      <c r="W430" s="51">
        <v>37182602.490000002</v>
      </c>
      <c r="X430" s="51">
        <v>22755790.550000001</v>
      </c>
      <c r="Y430" s="51">
        <v>0</v>
      </c>
      <c r="Z430" s="51">
        <v>14069.06</v>
      </c>
      <c r="AA430" s="52">
        <v>143546.51</v>
      </c>
    </row>
    <row r="431" spans="1:27" x14ac:dyDescent="0.2">
      <c r="A431" s="38">
        <v>108568404</v>
      </c>
      <c r="B431" s="39" t="s">
        <v>201</v>
      </c>
      <c r="C431" s="39" t="s">
        <v>192</v>
      </c>
      <c r="D431" s="40">
        <v>49135</v>
      </c>
      <c r="E431" s="41">
        <v>1076</v>
      </c>
      <c r="F431" s="42">
        <v>1924261.5399999998</v>
      </c>
      <c r="G431" s="2">
        <v>36.4</v>
      </c>
      <c r="H431" s="3">
        <v>0.74</v>
      </c>
      <c r="I431" s="43">
        <v>6078822.0199999996</v>
      </c>
      <c r="J431" s="20">
        <v>279.93200000000002</v>
      </c>
      <c r="K431" s="21">
        <v>124.30500000000001</v>
      </c>
      <c r="L431" s="42">
        <v>15037.77</v>
      </c>
      <c r="M431" s="44">
        <v>1.018</v>
      </c>
      <c r="N431" s="45">
        <v>0.74</v>
      </c>
      <c r="O431" s="46">
        <v>8.0999999999999996E-3</v>
      </c>
      <c r="P431" s="47">
        <v>3315390</v>
      </c>
      <c r="Q431" s="42">
        <v>8201.6</v>
      </c>
      <c r="R431" s="45">
        <v>0.01</v>
      </c>
      <c r="S431" s="45">
        <v>0.75</v>
      </c>
      <c r="T431" s="48">
        <v>101362.71</v>
      </c>
      <c r="U431" s="49">
        <v>192734831</v>
      </c>
      <c r="V431" s="50">
        <v>44078734</v>
      </c>
      <c r="W431" s="51">
        <v>6078822.0199999996</v>
      </c>
      <c r="X431" s="51">
        <v>1822428.64</v>
      </c>
      <c r="Y431" s="51">
        <v>0</v>
      </c>
      <c r="Z431" s="51">
        <v>470.19</v>
      </c>
      <c r="AA431" s="52">
        <v>0</v>
      </c>
    </row>
    <row r="432" spans="1:27" x14ac:dyDescent="0.2">
      <c r="A432" s="38">
        <v>108569103</v>
      </c>
      <c r="B432" s="39" t="s">
        <v>202</v>
      </c>
      <c r="C432" s="39" t="s">
        <v>192</v>
      </c>
      <c r="D432" s="40">
        <v>46691</v>
      </c>
      <c r="E432" s="41">
        <v>3753</v>
      </c>
      <c r="F432" s="42">
        <v>4852582.82</v>
      </c>
      <c r="G432" s="2">
        <v>27.69</v>
      </c>
      <c r="H432" s="3">
        <v>0.56999999999999995</v>
      </c>
      <c r="I432" s="43">
        <v>17258587.140000001</v>
      </c>
      <c r="J432" s="20">
        <v>1270.299</v>
      </c>
      <c r="K432" s="21">
        <v>174.87</v>
      </c>
      <c r="L432" s="42">
        <v>11942.26</v>
      </c>
      <c r="M432" s="44">
        <v>1.2819</v>
      </c>
      <c r="N432" s="45">
        <v>0.56999999999999995</v>
      </c>
      <c r="O432" s="46">
        <v>9.4000000000000004E-3</v>
      </c>
      <c r="P432" s="47">
        <v>7207460</v>
      </c>
      <c r="Q432" s="42">
        <v>4987.28</v>
      </c>
      <c r="R432" s="45">
        <v>0.4</v>
      </c>
      <c r="S432" s="45">
        <v>0.97</v>
      </c>
      <c r="T432" s="48">
        <v>277824.76</v>
      </c>
      <c r="U432" s="49">
        <v>334524941</v>
      </c>
      <c r="V432" s="50">
        <v>180293637</v>
      </c>
      <c r="W432" s="51">
        <v>17294067.140000001</v>
      </c>
      <c r="X432" s="51">
        <v>4492110.87</v>
      </c>
      <c r="Y432" s="51">
        <v>0</v>
      </c>
      <c r="Z432" s="51">
        <v>82647.19</v>
      </c>
      <c r="AA432" s="52">
        <v>35480</v>
      </c>
    </row>
    <row r="433" spans="1:27" x14ac:dyDescent="0.2">
      <c r="A433" s="38">
        <v>117576303</v>
      </c>
      <c r="B433" s="39" t="s">
        <v>385</v>
      </c>
      <c r="C433" s="39" t="s">
        <v>386</v>
      </c>
      <c r="D433" s="40">
        <v>54074</v>
      </c>
      <c r="E433" s="41">
        <v>2398</v>
      </c>
      <c r="F433" s="42">
        <v>9928403.0799999982</v>
      </c>
      <c r="G433" s="2">
        <v>76.569999999999993</v>
      </c>
      <c r="H433" s="3">
        <v>1.57</v>
      </c>
      <c r="I433" s="43">
        <v>15701036.4</v>
      </c>
      <c r="J433" s="20">
        <v>661.01800000000003</v>
      </c>
      <c r="K433" s="21">
        <v>204.73099999999999</v>
      </c>
      <c r="L433" s="42">
        <v>18135.78</v>
      </c>
      <c r="M433" s="44">
        <v>0.84409999999999996</v>
      </c>
      <c r="N433" s="45">
        <v>1.33</v>
      </c>
      <c r="O433" s="46">
        <v>9.4999999999999998E-3</v>
      </c>
      <c r="P433" s="47">
        <v>14576351</v>
      </c>
      <c r="Q433" s="42">
        <v>16836.689999999999</v>
      </c>
      <c r="R433" s="45">
        <v>0</v>
      </c>
      <c r="S433" s="45">
        <v>1.33</v>
      </c>
      <c r="T433" s="48">
        <v>208307.04</v>
      </c>
      <c r="U433" s="49">
        <v>917698320</v>
      </c>
      <c r="V433" s="50">
        <v>123469596</v>
      </c>
      <c r="W433" s="51">
        <v>15703550.630000001</v>
      </c>
      <c r="X433" s="51">
        <v>9720096.0399999991</v>
      </c>
      <c r="Y433" s="51">
        <v>0</v>
      </c>
      <c r="Z433" s="51">
        <v>0</v>
      </c>
      <c r="AA433" s="52">
        <v>2514.23</v>
      </c>
    </row>
    <row r="434" spans="1:27" x14ac:dyDescent="0.2">
      <c r="A434" s="38">
        <v>119581003</v>
      </c>
      <c r="B434" s="39" t="s">
        <v>416</v>
      </c>
      <c r="C434" s="39" t="s">
        <v>417</v>
      </c>
      <c r="D434" s="40">
        <v>54830</v>
      </c>
      <c r="E434" s="41">
        <v>2731</v>
      </c>
      <c r="F434" s="42">
        <v>7270499.1400000006</v>
      </c>
      <c r="G434" s="2">
        <v>48.55</v>
      </c>
      <c r="H434" s="3">
        <v>0.99</v>
      </c>
      <c r="I434" s="43">
        <v>19044604.84</v>
      </c>
      <c r="J434" s="20">
        <v>962.78300000000002</v>
      </c>
      <c r="K434" s="21">
        <v>292.13600000000002</v>
      </c>
      <c r="L434" s="42">
        <v>15175.96</v>
      </c>
      <c r="M434" s="44">
        <v>1.0087999999999999</v>
      </c>
      <c r="N434" s="45">
        <v>0.99</v>
      </c>
      <c r="O434" s="46">
        <v>1.2999999999999999E-2</v>
      </c>
      <c r="P434" s="47">
        <v>7841600</v>
      </c>
      <c r="Q434" s="42">
        <v>6248.69</v>
      </c>
      <c r="R434" s="45">
        <v>0.24</v>
      </c>
      <c r="S434" s="45">
        <v>1.23</v>
      </c>
      <c r="T434" s="48">
        <v>732387.82</v>
      </c>
      <c r="U434" s="49">
        <v>449063569</v>
      </c>
      <c r="V434" s="50">
        <v>111050741</v>
      </c>
      <c r="W434" s="51">
        <v>19067704.84</v>
      </c>
      <c r="X434" s="51">
        <v>6322734.21</v>
      </c>
      <c r="Y434" s="51">
        <v>0</v>
      </c>
      <c r="Z434" s="51">
        <v>215377.11</v>
      </c>
      <c r="AA434" s="52">
        <v>23100</v>
      </c>
    </row>
    <row r="435" spans="1:27" x14ac:dyDescent="0.2">
      <c r="A435" s="38">
        <v>119582503</v>
      </c>
      <c r="B435" s="39" t="s">
        <v>418</v>
      </c>
      <c r="C435" s="39" t="s">
        <v>417</v>
      </c>
      <c r="D435" s="40">
        <v>69460</v>
      </c>
      <c r="E435" s="41">
        <v>2805</v>
      </c>
      <c r="F435" s="42">
        <v>8504283.5100000016</v>
      </c>
      <c r="G435" s="2">
        <v>43.65</v>
      </c>
      <c r="H435" s="3">
        <v>0.89</v>
      </c>
      <c r="I435" s="43">
        <v>21800321.52</v>
      </c>
      <c r="J435" s="20">
        <v>1076.153</v>
      </c>
      <c r="K435" s="21">
        <v>312.09300000000002</v>
      </c>
      <c r="L435" s="42">
        <v>15703.5</v>
      </c>
      <c r="M435" s="44">
        <v>0.97489999999999999</v>
      </c>
      <c r="N435" s="45">
        <v>0.87</v>
      </c>
      <c r="O435" s="46">
        <v>1.17E-2</v>
      </c>
      <c r="P435" s="47">
        <v>10219507</v>
      </c>
      <c r="Q435" s="42">
        <v>7361.45</v>
      </c>
      <c r="R435" s="45">
        <v>0.11</v>
      </c>
      <c r="S435" s="45">
        <v>0.98</v>
      </c>
      <c r="T435" s="48">
        <v>339476.3</v>
      </c>
      <c r="U435" s="49">
        <v>542025766</v>
      </c>
      <c r="V435" s="50">
        <v>187939018</v>
      </c>
      <c r="W435" s="51">
        <v>22042453.73</v>
      </c>
      <c r="X435" s="51">
        <v>8150528.5</v>
      </c>
      <c r="Y435" s="51">
        <v>0</v>
      </c>
      <c r="Z435" s="51">
        <v>14278.71</v>
      </c>
      <c r="AA435" s="52">
        <v>242132.21</v>
      </c>
    </row>
    <row r="436" spans="1:27" x14ac:dyDescent="0.2">
      <c r="A436" s="38">
        <v>119583003</v>
      </c>
      <c r="B436" s="39" t="s">
        <v>419</v>
      </c>
      <c r="C436" s="39" t="s">
        <v>417</v>
      </c>
      <c r="D436" s="40">
        <v>58718</v>
      </c>
      <c r="E436" s="41">
        <v>2348</v>
      </c>
      <c r="F436" s="42">
        <v>7734488.9699999997</v>
      </c>
      <c r="G436" s="2">
        <v>56.1</v>
      </c>
      <c r="H436" s="3">
        <v>1.1499999999999999</v>
      </c>
      <c r="I436" s="43">
        <v>16387731.789999999</v>
      </c>
      <c r="J436" s="20">
        <v>777.49300000000005</v>
      </c>
      <c r="K436" s="21">
        <v>228.94</v>
      </c>
      <c r="L436" s="42">
        <v>16282.98</v>
      </c>
      <c r="M436" s="44">
        <v>0.94020000000000004</v>
      </c>
      <c r="N436" s="45">
        <v>1.08</v>
      </c>
      <c r="O436" s="46">
        <v>1.35E-2</v>
      </c>
      <c r="P436" s="47">
        <v>8025075</v>
      </c>
      <c r="Q436" s="42">
        <v>7973.78</v>
      </c>
      <c r="R436" s="45">
        <v>0.03</v>
      </c>
      <c r="S436" s="45">
        <v>1.1100000000000001</v>
      </c>
      <c r="T436" s="48">
        <v>374516.97</v>
      </c>
      <c r="U436" s="49">
        <v>459921665</v>
      </c>
      <c r="V436" s="50">
        <v>113297981</v>
      </c>
      <c r="W436" s="51">
        <v>16493040.189999999</v>
      </c>
      <c r="X436" s="51">
        <v>7359649.2699999996</v>
      </c>
      <c r="Y436" s="51">
        <v>0</v>
      </c>
      <c r="Z436" s="51">
        <v>322.73</v>
      </c>
      <c r="AA436" s="52">
        <v>105308.4</v>
      </c>
    </row>
    <row r="437" spans="1:27" x14ac:dyDescent="0.2">
      <c r="A437" s="38">
        <v>119584503</v>
      </c>
      <c r="B437" s="39" t="s">
        <v>420</v>
      </c>
      <c r="C437" s="39" t="s">
        <v>417</v>
      </c>
      <c r="D437" s="40">
        <v>62031</v>
      </c>
      <c r="E437" s="41">
        <v>4189</v>
      </c>
      <c r="F437" s="42">
        <v>12225431.520000001</v>
      </c>
      <c r="G437" s="2">
        <v>47.05</v>
      </c>
      <c r="H437" s="3">
        <v>0.96</v>
      </c>
      <c r="I437" s="43">
        <v>27883735.579999998</v>
      </c>
      <c r="J437" s="20">
        <v>1270.7850000000001</v>
      </c>
      <c r="K437" s="21">
        <v>346.50700000000001</v>
      </c>
      <c r="L437" s="42">
        <v>17241</v>
      </c>
      <c r="M437" s="44">
        <v>0.88800000000000001</v>
      </c>
      <c r="N437" s="45">
        <v>0.85</v>
      </c>
      <c r="O437" s="46">
        <v>1.17E-2</v>
      </c>
      <c r="P437" s="47">
        <v>14687442</v>
      </c>
      <c r="Q437" s="42">
        <v>9081.5</v>
      </c>
      <c r="R437" s="45">
        <v>0</v>
      </c>
      <c r="S437" s="45">
        <v>0.85</v>
      </c>
      <c r="T437" s="48">
        <v>1098707</v>
      </c>
      <c r="U437" s="49">
        <v>831508308</v>
      </c>
      <c r="V437" s="50">
        <v>217594678</v>
      </c>
      <c r="W437" s="51">
        <v>27883735.579999998</v>
      </c>
      <c r="X437" s="51">
        <v>11126277.890000001</v>
      </c>
      <c r="Y437" s="51">
        <v>0</v>
      </c>
      <c r="Z437" s="51">
        <v>446.63</v>
      </c>
      <c r="AA437" s="52">
        <v>0</v>
      </c>
    </row>
    <row r="438" spans="1:27" x14ac:dyDescent="0.2">
      <c r="A438" s="38">
        <v>119584603</v>
      </c>
      <c r="B438" s="39" t="s">
        <v>421</v>
      </c>
      <c r="C438" s="39" t="s">
        <v>417</v>
      </c>
      <c r="D438" s="40">
        <v>71507</v>
      </c>
      <c r="E438" s="41">
        <v>3331</v>
      </c>
      <c r="F438" s="42">
        <v>10439915.670000002</v>
      </c>
      <c r="G438" s="2">
        <v>43.83</v>
      </c>
      <c r="H438" s="3">
        <v>0.9</v>
      </c>
      <c r="I438" s="43">
        <v>21182271.07</v>
      </c>
      <c r="J438" s="20">
        <v>946.05600000000004</v>
      </c>
      <c r="K438" s="21">
        <v>282.86200000000002</v>
      </c>
      <c r="L438" s="42">
        <v>17236.52</v>
      </c>
      <c r="M438" s="44">
        <v>0.88819999999999999</v>
      </c>
      <c r="N438" s="45">
        <v>0.8</v>
      </c>
      <c r="O438" s="46">
        <v>1.17E-2</v>
      </c>
      <c r="P438" s="47">
        <v>12495927</v>
      </c>
      <c r="Q438" s="42">
        <v>10168.23</v>
      </c>
      <c r="R438" s="45">
        <v>0</v>
      </c>
      <c r="S438" s="45">
        <v>0.8</v>
      </c>
      <c r="T438" s="48">
        <v>523078.82</v>
      </c>
      <c r="U438" s="49">
        <v>666146438</v>
      </c>
      <c r="V438" s="50">
        <v>226419807</v>
      </c>
      <c r="W438" s="51">
        <v>21182271.07</v>
      </c>
      <c r="X438" s="51">
        <v>9902706.4700000007</v>
      </c>
      <c r="Y438" s="51">
        <v>0</v>
      </c>
      <c r="Z438" s="51">
        <v>14130.38</v>
      </c>
      <c r="AA438" s="52">
        <v>0</v>
      </c>
    </row>
    <row r="439" spans="1:27" x14ac:dyDescent="0.2">
      <c r="A439" s="38">
        <v>119586503</v>
      </c>
      <c r="B439" s="39" t="s">
        <v>422</v>
      </c>
      <c r="C439" s="39" t="s">
        <v>417</v>
      </c>
      <c r="D439" s="40">
        <v>46164</v>
      </c>
      <c r="E439" s="41">
        <v>1899</v>
      </c>
      <c r="F439" s="42">
        <v>4838136.33</v>
      </c>
      <c r="G439" s="2">
        <v>55.19</v>
      </c>
      <c r="H439" s="3">
        <v>1.1299999999999999</v>
      </c>
      <c r="I439" s="43">
        <v>17615008.84</v>
      </c>
      <c r="J439" s="20">
        <v>798.77700000000004</v>
      </c>
      <c r="K439" s="21">
        <v>308.23</v>
      </c>
      <c r="L439" s="42">
        <v>15912.28</v>
      </c>
      <c r="M439" s="44">
        <v>0.96209999999999996</v>
      </c>
      <c r="N439" s="45">
        <v>1.0900000000000001</v>
      </c>
      <c r="O439" s="46">
        <v>1.2999999999999999E-2</v>
      </c>
      <c r="P439" s="47">
        <v>5192534</v>
      </c>
      <c r="Q439" s="42">
        <v>4690.6099999999997</v>
      </c>
      <c r="R439" s="45">
        <v>0.43</v>
      </c>
      <c r="S439" s="45">
        <v>1.52</v>
      </c>
      <c r="T439" s="48">
        <v>398323.84</v>
      </c>
      <c r="U439" s="49">
        <v>274663121</v>
      </c>
      <c r="V439" s="50">
        <v>96232166</v>
      </c>
      <c r="W439" s="51">
        <v>17615088.84</v>
      </c>
      <c r="X439" s="51">
        <v>4435606.3</v>
      </c>
      <c r="Y439" s="51">
        <v>0</v>
      </c>
      <c r="Z439" s="51">
        <v>4206.1899999999996</v>
      </c>
      <c r="AA439" s="52">
        <v>80</v>
      </c>
    </row>
    <row r="440" spans="1:27" x14ac:dyDescent="0.2">
      <c r="A440" s="38">
        <v>117596003</v>
      </c>
      <c r="B440" s="39" t="s">
        <v>387</v>
      </c>
      <c r="C440" s="39" t="s">
        <v>388</v>
      </c>
      <c r="D440" s="40">
        <v>49664</v>
      </c>
      <c r="E440" s="41">
        <v>5558</v>
      </c>
      <c r="F440" s="42">
        <v>13088403.23</v>
      </c>
      <c r="G440" s="2">
        <v>47.42</v>
      </c>
      <c r="H440" s="3">
        <v>0.97</v>
      </c>
      <c r="I440" s="43">
        <v>33852169.700000003</v>
      </c>
      <c r="J440" s="20">
        <v>2042.8679999999999</v>
      </c>
      <c r="K440" s="21">
        <v>477.75200000000001</v>
      </c>
      <c r="L440" s="42">
        <v>13430.1</v>
      </c>
      <c r="M440" s="44">
        <v>1.1398999999999999</v>
      </c>
      <c r="N440" s="45">
        <v>0.97</v>
      </c>
      <c r="O440" s="46">
        <v>1.38E-2</v>
      </c>
      <c r="P440" s="47">
        <v>13266427</v>
      </c>
      <c r="Q440" s="42">
        <v>5263.16</v>
      </c>
      <c r="R440" s="45">
        <v>0.36</v>
      </c>
      <c r="S440" s="45">
        <v>1.33</v>
      </c>
      <c r="T440" s="48">
        <v>476809.2</v>
      </c>
      <c r="U440" s="49">
        <v>765925253</v>
      </c>
      <c r="V440" s="50">
        <v>181676670</v>
      </c>
      <c r="W440" s="51">
        <v>33866349.829999998</v>
      </c>
      <c r="X440" s="51">
        <v>12507425.82</v>
      </c>
      <c r="Y440" s="51">
        <v>0</v>
      </c>
      <c r="Z440" s="51">
        <v>104168.21</v>
      </c>
      <c r="AA440" s="52">
        <v>14180.13</v>
      </c>
    </row>
    <row r="441" spans="1:27" x14ac:dyDescent="0.2">
      <c r="A441" s="38">
        <v>117597003</v>
      </c>
      <c r="B441" s="39" t="s">
        <v>389</v>
      </c>
      <c r="C441" s="39" t="s">
        <v>388</v>
      </c>
      <c r="D441" s="40">
        <v>57890</v>
      </c>
      <c r="E441" s="41">
        <v>5795</v>
      </c>
      <c r="F441" s="42">
        <v>16623196.619999999</v>
      </c>
      <c r="G441" s="2">
        <v>49.55</v>
      </c>
      <c r="H441" s="3">
        <v>1.01</v>
      </c>
      <c r="I441" s="43">
        <v>31473349.079999998</v>
      </c>
      <c r="J441" s="20">
        <v>1766.13</v>
      </c>
      <c r="K441" s="21">
        <v>418.67399999999998</v>
      </c>
      <c r="L441" s="42">
        <v>14405.57</v>
      </c>
      <c r="M441" s="44">
        <v>1.0627</v>
      </c>
      <c r="N441" s="45">
        <v>1.01</v>
      </c>
      <c r="O441" s="46">
        <v>1.3100000000000001E-2</v>
      </c>
      <c r="P441" s="47">
        <v>17728353</v>
      </c>
      <c r="Q441" s="42">
        <v>8114.39</v>
      </c>
      <c r="R441" s="45">
        <v>0.02</v>
      </c>
      <c r="S441" s="45">
        <v>1.03</v>
      </c>
      <c r="T441" s="48">
        <v>656351.61</v>
      </c>
      <c r="U441" s="49">
        <v>993198121</v>
      </c>
      <c r="V441" s="50">
        <v>273112825</v>
      </c>
      <c r="W441" s="51">
        <v>31473659.079999998</v>
      </c>
      <c r="X441" s="51">
        <v>15711634.939999999</v>
      </c>
      <c r="Y441" s="51">
        <v>0</v>
      </c>
      <c r="Z441" s="51">
        <v>255210.07</v>
      </c>
      <c r="AA441" s="52">
        <v>310</v>
      </c>
    </row>
    <row r="442" spans="1:27" x14ac:dyDescent="0.2">
      <c r="A442" s="38">
        <v>117598503</v>
      </c>
      <c r="B442" s="39" t="s">
        <v>390</v>
      </c>
      <c r="C442" s="39" t="s">
        <v>388</v>
      </c>
      <c r="D442" s="40">
        <v>58975</v>
      </c>
      <c r="E442" s="41">
        <v>5047</v>
      </c>
      <c r="F442" s="42">
        <v>15315544.640000001</v>
      </c>
      <c r="G442" s="2">
        <v>51.46</v>
      </c>
      <c r="H442" s="3">
        <v>1.05</v>
      </c>
      <c r="I442" s="43">
        <v>25972906.09</v>
      </c>
      <c r="J442" s="20">
        <v>1473.2360000000001</v>
      </c>
      <c r="K442" s="21">
        <v>316.05599999999998</v>
      </c>
      <c r="L442" s="42">
        <v>14515.74</v>
      </c>
      <c r="M442" s="44">
        <v>1.0547</v>
      </c>
      <c r="N442" s="45">
        <v>1.05</v>
      </c>
      <c r="O442" s="46">
        <v>1.32E-2</v>
      </c>
      <c r="P442" s="47">
        <v>16203744</v>
      </c>
      <c r="Q442" s="42">
        <v>9055.9500000000007</v>
      </c>
      <c r="R442" s="45">
        <v>0</v>
      </c>
      <c r="S442" s="45">
        <v>1.05</v>
      </c>
      <c r="T442" s="48">
        <v>380176.09</v>
      </c>
      <c r="U442" s="49">
        <v>924654465</v>
      </c>
      <c r="V442" s="50">
        <v>232755825</v>
      </c>
      <c r="W442" s="51">
        <v>25976077.440000001</v>
      </c>
      <c r="X442" s="51">
        <v>14910284.73</v>
      </c>
      <c r="Y442" s="51">
        <v>0</v>
      </c>
      <c r="Z442" s="51">
        <v>25083.82</v>
      </c>
      <c r="AA442" s="52">
        <v>3171.35</v>
      </c>
    </row>
    <row r="443" spans="1:27" x14ac:dyDescent="0.2">
      <c r="A443" s="38">
        <v>116604003</v>
      </c>
      <c r="B443" s="39" t="s">
        <v>365</v>
      </c>
      <c r="C443" s="39" t="s">
        <v>366</v>
      </c>
      <c r="D443" s="40">
        <v>62017</v>
      </c>
      <c r="E443" s="41">
        <v>5814</v>
      </c>
      <c r="F443" s="42">
        <v>27736675.359999999</v>
      </c>
      <c r="G443" s="2">
        <v>76.930000000000007</v>
      </c>
      <c r="H443" s="3">
        <v>1.57</v>
      </c>
      <c r="I443" s="43">
        <v>34742808.049999997</v>
      </c>
      <c r="J443" s="20">
        <v>1919.5139999999999</v>
      </c>
      <c r="K443" s="21">
        <v>260.19</v>
      </c>
      <c r="L443" s="42">
        <v>15939.23</v>
      </c>
      <c r="M443" s="44">
        <v>0.96050000000000002</v>
      </c>
      <c r="N443" s="45">
        <v>1.51</v>
      </c>
      <c r="O443" s="46">
        <v>1.5100000000000001E-2</v>
      </c>
      <c r="P443" s="47">
        <v>25741210</v>
      </c>
      <c r="Q443" s="42">
        <v>11809.5</v>
      </c>
      <c r="R443" s="45">
        <v>0</v>
      </c>
      <c r="S443" s="45">
        <v>1.51</v>
      </c>
      <c r="T443" s="48">
        <v>524096.96</v>
      </c>
      <c r="U443" s="49">
        <v>1286654517</v>
      </c>
      <c r="V443" s="50">
        <v>552003361</v>
      </c>
      <c r="W443" s="51">
        <v>34762360.409999996</v>
      </c>
      <c r="X443" s="51">
        <v>27199583.809999999</v>
      </c>
      <c r="Y443" s="51">
        <v>0</v>
      </c>
      <c r="Z443" s="51">
        <v>12994.59</v>
      </c>
      <c r="AA443" s="52">
        <v>19552.36</v>
      </c>
    </row>
    <row r="444" spans="1:27" x14ac:dyDescent="0.2">
      <c r="A444" s="38">
        <v>116605003</v>
      </c>
      <c r="B444" s="39" t="s">
        <v>367</v>
      </c>
      <c r="C444" s="39" t="s">
        <v>366</v>
      </c>
      <c r="D444" s="40">
        <v>59676</v>
      </c>
      <c r="E444" s="41">
        <v>6024</v>
      </c>
      <c r="F444" s="42">
        <v>19329282.779999997</v>
      </c>
      <c r="G444" s="2">
        <v>53.77</v>
      </c>
      <c r="H444" s="3">
        <v>1.1000000000000001</v>
      </c>
      <c r="I444" s="43">
        <v>33612706.780000001</v>
      </c>
      <c r="J444" s="20">
        <v>1921.9110000000001</v>
      </c>
      <c r="K444" s="21">
        <v>297.95299999999997</v>
      </c>
      <c r="L444" s="42">
        <v>15141.79</v>
      </c>
      <c r="M444" s="44">
        <v>1.0111000000000001</v>
      </c>
      <c r="N444" s="45">
        <v>1.1000000000000001</v>
      </c>
      <c r="O444" s="46">
        <v>1.2999999999999999E-2</v>
      </c>
      <c r="P444" s="47">
        <v>20821190</v>
      </c>
      <c r="Q444" s="42">
        <v>9379.49</v>
      </c>
      <c r="R444" s="45">
        <v>0</v>
      </c>
      <c r="S444" s="45">
        <v>1.1000000000000001</v>
      </c>
      <c r="T444" s="48">
        <v>570460.11</v>
      </c>
      <c r="U444" s="49">
        <v>1135136843</v>
      </c>
      <c r="V444" s="50">
        <v>352091035</v>
      </c>
      <c r="W444" s="51">
        <v>33683126.420000002</v>
      </c>
      <c r="X444" s="51">
        <v>18695781.879999999</v>
      </c>
      <c r="Y444" s="51">
        <v>0</v>
      </c>
      <c r="Z444" s="51">
        <v>63040.79</v>
      </c>
      <c r="AA444" s="52">
        <v>70419.64</v>
      </c>
    </row>
    <row r="445" spans="1:27" x14ac:dyDescent="0.2">
      <c r="A445" s="38">
        <v>106611303</v>
      </c>
      <c r="B445" s="39" t="s">
        <v>140</v>
      </c>
      <c r="C445" s="39" t="s">
        <v>141</v>
      </c>
      <c r="D445" s="40">
        <v>57855</v>
      </c>
      <c r="E445" s="41">
        <v>3681</v>
      </c>
      <c r="F445" s="42">
        <v>7948641.7699999996</v>
      </c>
      <c r="G445" s="2">
        <v>37.32</v>
      </c>
      <c r="H445" s="3">
        <v>0.76</v>
      </c>
      <c r="I445" s="43">
        <v>19517492.5</v>
      </c>
      <c r="J445" s="20">
        <v>1191.143</v>
      </c>
      <c r="K445" s="21">
        <v>270.48099999999999</v>
      </c>
      <c r="L445" s="42">
        <v>13353.29</v>
      </c>
      <c r="M445" s="44">
        <v>1.1465000000000001</v>
      </c>
      <c r="N445" s="45">
        <v>0.76</v>
      </c>
      <c r="O445" s="46">
        <v>1.0800000000000001E-2</v>
      </c>
      <c r="P445" s="47">
        <v>10282648</v>
      </c>
      <c r="Q445" s="42">
        <v>7035.08</v>
      </c>
      <c r="R445" s="45">
        <v>0.15</v>
      </c>
      <c r="S445" s="45">
        <v>0.91</v>
      </c>
      <c r="T445" s="48">
        <v>588333.66</v>
      </c>
      <c r="U445" s="49">
        <v>552102203</v>
      </c>
      <c r="V445" s="50">
        <v>182372652</v>
      </c>
      <c r="W445" s="51">
        <v>19632269.649999999</v>
      </c>
      <c r="X445" s="51">
        <v>7357797.5199999996</v>
      </c>
      <c r="Y445" s="51">
        <v>0</v>
      </c>
      <c r="Z445" s="51">
        <v>2510.59</v>
      </c>
      <c r="AA445" s="52">
        <v>114777.15</v>
      </c>
    </row>
    <row r="446" spans="1:27" x14ac:dyDescent="0.2">
      <c r="A446" s="38">
        <v>106612203</v>
      </c>
      <c r="B446" s="39" t="s">
        <v>142</v>
      </c>
      <c r="C446" s="39" t="s">
        <v>141</v>
      </c>
      <c r="D446" s="40">
        <v>60835</v>
      </c>
      <c r="E446" s="41">
        <v>6331</v>
      </c>
      <c r="F446" s="42">
        <v>12698361.58</v>
      </c>
      <c r="G446" s="2">
        <v>32.97</v>
      </c>
      <c r="H446" s="3">
        <v>0.67</v>
      </c>
      <c r="I446" s="43">
        <v>33151386.09</v>
      </c>
      <c r="J446" s="20">
        <v>1876.434</v>
      </c>
      <c r="K446" s="21">
        <v>374.02600000000001</v>
      </c>
      <c r="L446" s="42">
        <v>14730.94</v>
      </c>
      <c r="M446" s="44">
        <v>1.0392999999999999</v>
      </c>
      <c r="N446" s="45">
        <v>0.67</v>
      </c>
      <c r="O446" s="46">
        <v>1.2800000000000001E-2</v>
      </c>
      <c r="P446" s="47">
        <v>13934804</v>
      </c>
      <c r="Q446" s="42">
        <v>6191.98</v>
      </c>
      <c r="R446" s="45">
        <v>0.25</v>
      </c>
      <c r="S446" s="45">
        <v>0.92</v>
      </c>
      <c r="T446" s="48">
        <v>934599.01</v>
      </c>
      <c r="U446" s="49">
        <v>723710699</v>
      </c>
      <c r="V446" s="50">
        <v>271632475</v>
      </c>
      <c r="W446" s="51">
        <v>33227465.77</v>
      </c>
      <c r="X446" s="51">
        <v>11676265.67</v>
      </c>
      <c r="Y446" s="51">
        <v>0</v>
      </c>
      <c r="Z446" s="51">
        <v>87496.9</v>
      </c>
      <c r="AA446" s="52">
        <v>76079.679999999993</v>
      </c>
    </row>
    <row r="447" spans="1:27" x14ac:dyDescent="0.2">
      <c r="A447" s="38">
        <v>106616203</v>
      </c>
      <c r="B447" s="39" t="s">
        <v>143</v>
      </c>
      <c r="C447" s="39" t="s">
        <v>141</v>
      </c>
      <c r="D447" s="40">
        <v>50761</v>
      </c>
      <c r="E447" s="41">
        <v>5687</v>
      </c>
      <c r="F447" s="42">
        <v>7895463.2800000003</v>
      </c>
      <c r="G447" s="2">
        <v>27.35</v>
      </c>
      <c r="H447" s="3">
        <v>0.56000000000000005</v>
      </c>
      <c r="I447" s="43">
        <v>32174123.699999999</v>
      </c>
      <c r="J447" s="20">
        <v>1909.395</v>
      </c>
      <c r="K447" s="21">
        <v>409.39600000000002</v>
      </c>
      <c r="L447" s="42">
        <v>13875.39</v>
      </c>
      <c r="M447" s="44">
        <v>1.1032999999999999</v>
      </c>
      <c r="N447" s="45">
        <v>0.56000000000000005</v>
      </c>
      <c r="O447" s="46">
        <v>1.26E-2</v>
      </c>
      <c r="P447" s="47">
        <v>8762292</v>
      </c>
      <c r="Q447" s="42">
        <v>3778.82</v>
      </c>
      <c r="R447" s="45">
        <v>0.54</v>
      </c>
      <c r="S447" s="45">
        <v>1.1000000000000001</v>
      </c>
      <c r="T447" s="48">
        <v>1063785.82</v>
      </c>
      <c r="U447" s="49">
        <v>389179244</v>
      </c>
      <c r="V447" s="50">
        <v>236698776</v>
      </c>
      <c r="W447" s="51">
        <v>32760418.68</v>
      </c>
      <c r="X447" s="51">
        <v>6637508.0599999996</v>
      </c>
      <c r="Y447" s="51">
        <v>0</v>
      </c>
      <c r="Z447" s="51">
        <v>194169.4</v>
      </c>
      <c r="AA447" s="52">
        <v>586294.98</v>
      </c>
    </row>
    <row r="448" spans="1:27" x14ac:dyDescent="0.2">
      <c r="A448" s="38">
        <v>106617203</v>
      </c>
      <c r="B448" s="39" t="s">
        <v>144</v>
      </c>
      <c r="C448" s="39" t="s">
        <v>141</v>
      </c>
      <c r="D448" s="40">
        <v>44375</v>
      </c>
      <c r="E448" s="41">
        <v>5377</v>
      </c>
      <c r="F448" s="42">
        <v>9300081.1999999993</v>
      </c>
      <c r="G448" s="2">
        <v>38.979999999999997</v>
      </c>
      <c r="H448" s="3">
        <v>0.8</v>
      </c>
      <c r="I448" s="43">
        <v>33350174.25</v>
      </c>
      <c r="J448" s="20">
        <v>1876.914</v>
      </c>
      <c r="K448" s="21">
        <v>473.892</v>
      </c>
      <c r="L448" s="42">
        <v>14186.7</v>
      </c>
      <c r="M448" s="44">
        <v>1.0790999999999999</v>
      </c>
      <c r="N448" s="45">
        <v>0.8</v>
      </c>
      <c r="O448" s="46">
        <v>1.32E-2</v>
      </c>
      <c r="P448" s="47">
        <v>9884965</v>
      </c>
      <c r="Q448" s="42">
        <v>4204.93</v>
      </c>
      <c r="R448" s="45">
        <v>0.49</v>
      </c>
      <c r="S448" s="45">
        <v>1.29</v>
      </c>
      <c r="T448" s="48">
        <v>489588.61</v>
      </c>
      <c r="U448" s="49">
        <v>484092832</v>
      </c>
      <c r="V448" s="50">
        <v>221976085</v>
      </c>
      <c r="W448" s="51">
        <v>34078115.68</v>
      </c>
      <c r="X448" s="51">
        <v>8800339.6400000006</v>
      </c>
      <c r="Y448" s="51">
        <v>0</v>
      </c>
      <c r="Z448" s="51">
        <v>10152.950000000001</v>
      </c>
      <c r="AA448" s="52">
        <v>727941.43</v>
      </c>
    </row>
    <row r="449" spans="1:27" x14ac:dyDescent="0.2">
      <c r="A449" s="38">
        <v>106618603</v>
      </c>
      <c r="B449" s="39" t="s">
        <v>145</v>
      </c>
      <c r="C449" s="39" t="s">
        <v>141</v>
      </c>
      <c r="D449" s="40">
        <v>53394</v>
      </c>
      <c r="E449" s="41">
        <v>2680</v>
      </c>
      <c r="F449" s="42">
        <v>3507315.5599999996</v>
      </c>
      <c r="G449" s="2">
        <v>24.51</v>
      </c>
      <c r="H449" s="3">
        <v>0.5</v>
      </c>
      <c r="I449" s="43">
        <v>15237527.369999999</v>
      </c>
      <c r="J449" s="20">
        <v>836.61300000000006</v>
      </c>
      <c r="K449" s="21">
        <v>277.137</v>
      </c>
      <c r="L449" s="42">
        <v>13681.28</v>
      </c>
      <c r="M449" s="44">
        <v>1.119</v>
      </c>
      <c r="N449" s="45">
        <v>0.5</v>
      </c>
      <c r="O449" s="46">
        <v>9.1000000000000004E-3</v>
      </c>
      <c r="P449" s="47">
        <v>5402905</v>
      </c>
      <c r="Q449" s="42">
        <v>4851.09</v>
      </c>
      <c r="R449" s="45">
        <v>0.41</v>
      </c>
      <c r="S449" s="45">
        <v>0.91</v>
      </c>
      <c r="T449" s="48">
        <v>341892.55</v>
      </c>
      <c r="U449" s="49">
        <v>270956691</v>
      </c>
      <c r="V449" s="50">
        <v>114965076</v>
      </c>
      <c r="W449" s="51">
        <v>15240704.050000001</v>
      </c>
      <c r="X449" s="51">
        <v>3162465.96</v>
      </c>
      <c r="Y449" s="51">
        <v>0</v>
      </c>
      <c r="Z449" s="51">
        <v>2957.05</v>
      </c>
      <c r="AA449" s="52">
        <v>3176.68</v>
      </c>
    </row>
    <row r="450" spans="1:27" x14ac:dyDescent="0.2">
      <c r="A450" s="38">
        <v>105628302</v>
      </c>
      <c r="B450" s="39" t="s">
        <v>122</v>
      </c>
      <c r="C450" s="39" t="s">
        <v>123</v>
      </c>
      <c r="D450" s="40">
        <v>55708</v>
      </c>
      <c r="E450" s="41">
        <v>14835</v>
      </c>
      <c r="F450" s="42">
        <v>30462693.169999998</v>
      </c>
      <c r="G450" s="2">
        <v>36.86</v>
      </c>
      <c r="H450" s="3">
        <v>0.75</v>
      </c>
      <c r="I450" s="43">
        <v>80329642.879999995</v>
      </c>
      <c r="J450" s="20">
        <v>4306.9409999999998</v>
      </c>
      <c r="K450" s="21">
        <v>761.29300000000001</v>
      </c>
      <c r="L450" s="42">
        <v>15849.63</v>
      </c>
      <c r="M450" s="44">
        <v>0.96589999999999998</v>
      </c>
      <c r="N450" s="45">
        <v>0.72</v>
      </c>
      <c r="O450" s="46">
        <v>1.3899999999999999E-2</v>
      </c>
      <c r="P450" s="47">
        <v>30598940</v>
      </c>
      <c r="Q450" s="42">
        <v>6037.4</v>
      </c>
      <c r="R450" s="45">
        <v>0.27</v>
      </c>
      <c r="S450" s="45">
        <v>0.99</v>
      </c>
      <c r="T450" s="48">
        <v>2736207.56</v>
      </c>
      <c r="U450" s="49">
        <v>1521381286</v>
      </c>
      <c r="V450" s="50">
        <v>664257287</v>
      </c>
      <c r="W450" s="51">
        <v>82152167.709999993</v>
      </c>
      <c r="X450" s="51">
        <v>27654792.399999999</v>
      </c>
      <c r="Y450" s="51">
        <v>0</v>
      </c>
      <c r="Z450" s="51">
        <v>71693.210000000006</v>
      </c>
      <c r="AA450" s="52">
        <v>1822524.83</v>
      </c>
    </row>
    <row r="451" spans="1:27" x14ac:dyDescent="0.2">
      <c r="A451" s="38">
        <v>101630504</v>
      </c>
      <c r="B451" s="39" t="s">
        <v>16</v>
      </c>
      <c r="C451" s="39" t="s">
        <v>17</v>
      </c>
      <c r="D451" s="40">
        <v>69050</v>
      </c>
      <c r="E451" s="41">
        <v>1673</v>
      </c>
      <c r="F451" s="42">
        <v>3792655.1700000004</v>
      </c>
      <c r="G451" s="2">
        <v>32.83</v>
      </c>
      <c r="H451" s="3">
        <v>0.67</v>
      </c>
      <c r="I451" s="43">
        <v>11116619.07</v>
      </c>
      <c r="J451" s="20">
        <v>498.96</v>
      </c>
      <c r="K451" s="21">
        <v>205.648</v>
      </c>
      <c r="L451" s="42">
        <v>15777.03</v>
      </c>
      <c r="M451" s="44">
        <v>0.97030000000000005</v>
      </c>
      <c r="N451" s="45">
        <v>0.65</v>
      </c>
      <c r="O451" s="46">
        <v>1.06E-2</v>
      </c>
      <c r="P451" s="47">
        <v>5008059</v>
      </c>
      <c r="Q451" s="42">
        <v>7107.58</v>
      </c>
      <c r="R451" s="45">
        <v>0.14000000000000001</v>
      </c>
      <c r="S451" s="45">
        <v>0.79</v>
      </c>
      <c r="T451" s="48">
        <v>251516.12</v>
      </c>
      <c r="U451" s="49">
        <v>250179110</v>
      </c>
      <c r="V451" s="50">
        <v>107539400</v>
      </c>
      <c r="W451" s="51">
        <v>11152646.27</v>
      </c>
      <c r="X451" s="51">
        <v>3518687.12</v>
      </c>
      <c r="Y451" s="51">
        <v>0</v>
      </c>
      <c r="Z451" s="51">
        <v>22451.93</v>
      </c>
      <c r="AA451" s="52">
        <v>36027.199999999997</v>
      </c>
    </row>
    <row r="452" spans="1:27" x14ac:dyDescent="0.2">
      <c r="A452" s="38">
        <v>101630903</v>
      </c>
      <c r="B452" s="39" t="s">
        <v>18</v>
      </c>
      <c r="C452" s="39" t="s">
        <v>17</v>
      </c>
      <c r="D452" s="40">
        <v>55464</v>
      </c>
      <c r="E452" s="41">
        <v>3295</v>
      </c>
      <c r="F452" s="42">
        <v>8027285.4399999995</v>
      </c>
      <c r="G452" s="2">
        <v>43.92</v>
      </c>
      <c r="H452" s="3">
        <v>0.9</v>
      </c>
      <c r="I452" s="43">
        <v>17762528.920000002</v>
      </c>
      <c r="J452" s="20">
        <v>1098.0740000000001</v>
      </c>
      <c r="K452" s="21">
        <v>248.22399999999999</v>
      </c>
      <c r="L452" s="42">
        <v>13193.61</v>
      </c>
      <c r="M452" s="44">
        <v>1.1603000000000001</v>
      </c>
      <c r="N452" s="45">
        <v>0.9</v>
      </c>
      <c r="O452" s="46">
        <v>1.26E-2</v>
      </c>
      <c r="P452" s="47">
        <v>8930782</v>
      </c>
      <c r="Q452" s="42">
        <v>6633.58</v>
      </c>
      <c r="R452" s="45">
        <v>0.2</v>
      </c>
      <c r="S452" s="45">
        <v>1.1000000000000001</v>
      </c>
      <c r="T452" s="48">
        <v>399654.26</v>
      </c>
      <c r="U452" s="49">
        <v>449563210</v>
      </c>
      <c r="V452" s="50">
        <v>188349763</v>
      </c>
      <c r="W452" s="51">
        <v>17954766.16</v>
      </c>
      <c r="X452" s="51">
        <v>7604396.3399999999</v>
      </c>
      <c r="Y452" s="51">
        <v>0</v>
      </c>
      <c r="Z452" s="51">
        <v>23234.84</v>
      </c>
      <c r="AA452" s="52">
        <v>192237.24</v>
      </c>
    </row>
    <row r="453" spans="1:27" x14ac:dyDescent="0.2">
      <c r="A453" s="38">
        <v>101631003</v>
      </c>
      <c r="B453" s="39" t="s">
        <v>19</v>
      </c>
      <c r="C453" s="39" t="s">
        <v>17</v>
      </c>
      <c r="D453" s="40">
        <v>59840</v>
      </c>
      <c r="E453" s="41">
        <v>3328</v>
      </c>
      <c r="F453" s="42">
        <v>6238413.0099999998</v>
      </c>
      <c r="G453" s="2">
        <v>31.33</v>
      </c>
      <c r="H453" s="3">
        <v>0.64</v>
      </c>
      <c r="I453" s="43">
        <v>20859469.059999999</v>
      </c>
      <c r="J453" s="20">
        <v>1043.71</v>
      </c>
      <c r="K453" s="21">
        <v>206.81399999999999</v>
      </c>
      <c r="L453" s="42">
        <v>16680.580000000002</v>
      </c>
      <c r="M453" s="44">
        <v>0.91779999999999995</v>
      </c>
      <c r="N453" s="45">
        <v>0.59</v>
      </c>
      <c r="O453" s="46">
        <v>1.14E-2</v>
      </c>
      <c r="P453" s="47">
        <v>7639738</v>
      </c>
      <c r="Q453" s="42">
        <v>6109.23</v>
      </c>
      <c r="R453" s="45">
        <v>0.26</v>
      </c>
      <c r="S453" s="45">
        <v>0.85</v>
      </c>
      <c r="T453" s="48">
        <v>465548.22</v>
      </c>
      <c r="U453" s="49">
        <v>362876146</v>
      </c>
      <c r="V453" s="50">
        <v>182819407</v>
      </c>
      <c r="W453" s="51">
        <v>20859469.059999999</v>
      </c>
      <c r="X453" s="51">
        <v>5661998.0899999999</v>
      </c>
      <c r="Y453" s="51">
        <v>0</v>
      </c>
      <c r="Z453" s="51">
        <v>110866.7</v>
      </c>
      <c r="AA453" s="51">
        <v>0</v>
      </c>
    </row>
    <row r="454" spans="1:27" x14ac:dyDescent="0.2">
      <c r="A454" s="38">
        <v>101631203</v>
      </c>
      <c r="B454" s="39" t="s">
        <v>20</v>
      </c>
      <c r="C454" s="39" t="s">
        <v>17</v>
      </c>
      <c r="D454" s="40">
        <v>61325</v>
      </c>
      <c r="E454" s="41">
        <v>3827</v>
      </c>
      <c r="F454" s="42">
        <v>9742999.4499999993</v>
      </c>
      <c r="G454" s="2">
        <v>41.51</v>
      </c>
      <c r="H454" s="3">
        <v>0.85</v>
      </c>
      <c r="I454" s="43">
        <v>20753291.43</v>
      </c>
      <c r="J454" s="20">
        <v>1054.3150000000001</v>
      </c>
      <c r="K454" s="21">
        <v>205.81299999999999</v>
      </c>
      <c r="L454" s="42">
        <v>16469.189999999999</v>
      </c>
      <c r="M454" s="44">
        <v>0.92959999999999998</v>
      </c>
      <c r="N454" s="45">
        <v>0.79</v>
      </c>
      <c r="O454" s="46">
        <v>1.26E-2</v>
      </c>
      <c r="P454" s="47">
        <v>10827215</v>
      </c>
      <c r="Q454" s="42">
        <v>8592.15</v>
      </c>
      <c r="R454" s="45">
        <v>0</v>
      </c>
      <c r="S454" s="45">
        <v>0.79</v>
      </c>
      <c r="T454" s="48">
        <v>532366.17000000004</v>
      </c>
      <c r="U454" s="49">
        <v>546686977</v>
      </c>
      <c r="V454" s="50">
        <v>226685518</v>
      </c>
      <c r="W454" s="51">
        <v>20760879.780000001</v>
      </c>
      <c r="X454" s="51">
        <v>9094662.9299999997</v>
      </c>
      <c r="Y454" s="51">
        <v>0</v>
      </c>
      <c r="Z454" s="51">
        <v>115970.35</v>
      </c>
      <c r="AA454" s="52">
        <v>7588.35</v>
      </c>
    </row>
    <row r="455" spans="1:27" x14ac:dyDescent="0.2">
      <c r="A455" s="38">
        <v>101631503</v>
      </c>
      <c r="B455" s="39" t="s">
        <v>21</v>
      </c>
      <c r="C455" s="39" t="s">
        <v>17</v>
      </c>
      <c r="D455" s="40">
        <v>46621</v>
      </c>
      <c r="E455" s="41">
        <v>3684</v>
      </c>
      <c r="F455" s="42">
        <v>7072339.3300000001</v>
      </c>
      <c r="G455" s="2">
        <v>41.18</v>
      </c>
      <c r="H455" s="3">
        <v>0.84</v>
      </c>
      <c r="I455" s="43">
        <v>15083540.1</v>
      </c>
      <c r="J455" s="20">
        <v>941.16099999999994</v>
      </c>
      <c r="K455" s="21">
        <v>173.51900000000001</v>
      </c>
      <c r="L455" s="42">
        <v>13531.72</v>
      </c>
      <c r="M455" s="44">
        <v>1.1314</v>
      </c>
      <c r="N455" s="45">
        <v>0.84</v>
      </c>
      <c r="O455" s="46">
        <v>1.3299999999999999E-2</v>
      </c>
      <c r="P455" s="47">
        <v>7429271</v>
      </c>
      <c r="Q455" s="42">
        <v>6664.94</v>
      </c>
      <c r="R455" s="45">
        <v>0.19</v>
      </c>
      <c r="S455" s="45">
        <v>1.03</v>
      </c>
      <c r="T455" s="48">
        <v>407151.58</v>
      </c>
      <c r="U455" s="49">
        <v>382861558</v>
      </c>
      <c r="V455" s="50">
        <v>147800625</v>
      </c>
      <c r="W455" s="51">
        <v>15083540.1</v>
      </c>
      <c r="X455" s="51">
        <v>6491027.9400000004</v>
      </c>
      <c r="Y455" s="51">
        <v>0</v>
      </c>
      <c r="Z455" s="51">
        <v>174159.81</v>
      </c>
      <c r="AA455" s="52">
        <v>0</v>
      </c>
    </row>
    <row r="456" spans="1:27" x14ac:dyDescent="0.2">
      <c r="A456" s="38">
        <v>101631703</v>
      </c>
      <c r="B456" s="39" t="s">
        <v>22</v>
      </c>
      <c r="C456" s="39" t="s">
        <v>17</v>
      </c>
      <c r="D456" s="40">
        <v>85219</v>
      </c>
      <c r="E456" s="41">
        <v>16042</v>
      </c>
      <c r="F456" s="42">
        <v>70409870.200000003</v>
      </c>
      <c r="G456" s="2">
        <v>51.5</v>
      </c>
      <c r="H456" s="3">
        <v>1.05</v>
      </c>
      <c r="I456" s="43">
        <v>80672643.370000005</v>
      </c>
      <c r="J456" s="20">
        <v>5378.7979999999998</v>
      </c>
      <c r="K456" s="21">
        <v>387.30500000000001</v>
      </c>
      <c r="L456" s="42">
        <v>13990.84</v>
      </c>
      <c r="M456" s="44">
        <v>1.0942000000000001</v>
      </c>
      <c r="N456" s="45">
        <v>1.05</v>
      </c>
      <c r="O456" s="46">
        <v>1.23E-2</v>
      </c>
      <c r="P456" s="47">
        <v>80378851</v>
      </c>
      <c r="Q456" s="42">
        <v>13939.89</v>
      </c>
      <c r="R456" s="45">
        <v>0</v>
      </c>
      <c r="S456" s="45">
        <v>1.05</v>
      </c>
      <c r="T456" s="48">
        <v>925675.81</v>
      </c>
      <c r="U456" s="49">
        <v>4246085128</v>
      </c>
      <c r="V456" s="50">
        <v>1495261391</v>
      </c>
      <c r="W456" s="51">
        <v>81856571.420000002</v>
      </c>
      <c r="X456" s="51">
        <v>69286100.950000003</v>
      </c>
      <c r="Y456" s="51">
        <v>0</v>
      </c>
      <c r="Z456" s="51">
        <v>198093.44</v>
      </c>
      <c r="AA456" s="52">
        <v>1183928.05</v>
      </c>
    </row>
    <row r="457" spans="1:27" x14ac:dyDescent="0.2">
      <c r="A457" s="38">
        <v>101631803</v>
      </c>
      <c r="B457" s="39" t="s">
        <v>23</v>
      </c>
      <c r="C457" s="39" t="s">
        <v>17</v>
      </c>
      <c r="D457" s="40">
        <v>49527</v>
      </c>
      <c r="E457" s="41">
        <v>4997</v>
      </c>
      <c r="F457" s="42">
        <v>11177796.98</v>
      </c>
      <c r="G457" s="2">
        <v>45.17</v>
      </c>
      <c r="H457" s="3">
        <v>0.92</v>
      </c>
      <c r="I457" s="43">
        <v>24837816.43</v>
      </c>
      <c r="J457" s="20">
        <v>1415.2249999999999</v>
      </c>
      <c r="K457" s="21">
        <v>528.024</v>
      </c>
      <c r="L457" s="42">
        <v>12781.59</v>
      </c>
      <c r="M457" s="44">
        <v>1.1978</v>
      </c>
      <c r="N457" s="45">
        <v>0.92</v>
      </c>
      <c r="O457" s="46">
        <v>1.61E-2</v>
      </c>
      <c r="P457" s="47">
        <v>9699556</v>
      </c>
      <c r="Q457" s="42">
        <v>4991.41</v>
      </c>
      <c r="R457" s="45">
        <v>0.4</v>
      </c>
      <c r="S457" s="45">
        <v>1.32</v>
      </c>
      <c r="T457" s="48">
        <v>643884.82999999996</v>
      </c>
      <c r="U457" s="49">
        <v>466488568</v>
      </c>
      <c r="V457" s="50">
        <v>226336858</v>
      </c>
      <c r="W457" s="51">
        <v>24858016.34</v>
      </c>
      <c r="X457" s="51">
        <v>10533912.15</v>
      </c>
      <c r="Y457" s="51">
        <v>0</v>
      </c>
      <c r="Z457" s="51">
        <v>0</v>
      </c>
      <c r="AA457" s="52">
        <v>20199.91</v>
      </c>
    </row>
    <row r="458" spans="1:27" x14ac:dyDescent="0.2">
      <c r="A458" s="38">
        <v>101631903</v>
      </c>
      <c r="B458" s="39" t="s">
        <v>24</v>
      </c>
      <c r="C458" s="39" t="s">
        <v>17</v>
      </c>
      <c r="D458" s="40">
        <v>84583</v>
      </c>
      <c r="E458" s="41">
        <v>4172</v>
      </c>
      <c r="F458" s="42">
        <v>13980637.130000001</v>
      </c>
      <c r="G458" s="2">
        <v>39.619999999999997</v>
      </c>
      <c r="H458" s="3">
        <v>0.81</v>
      </c>
      <c r="I458" s="43">
        <v>20336787.010000002</v>
      </c>
      <c r="J458" s="20">
        <v>1219.0940000000001</v>
      </c>
      <c r="K458" s="21">
        <v>97.572000000000003</v>
      </c>
      <c r="L458" s="42">
        <v>15445.67</v>
      </c>
      <c r="M458" s="44">
        <v>0.99119999999999997</v>
      </c>
      <c r="N458" s="45">
        <v>0.8</v>
      </c>
      <c r="O458" s="46">
        <v>1.3599999999999999E-2</v>
      </c>
      <c r="P458" s="47">
        <v>14387491</v>
      </c>
      <c r="Q458" s="42">
        <v>10927.21</v>
      </c>
      <c r="R458" s="45">
        <v>0</v>
      </c>
      <c r="S458" s="45">
        <v>0.8</v>
      </c>
      <c r="T458" s="48">
        <v>312841.57</v>
      </c>
      <c r="U458" s="49">
        <v>754800838</v>
      </c>
      <c r="V458" s="50">
        <v>272877106</v>
      </c>
      <c r="W458" s="51">
        <v>20336787.010000002</v>
      </c>
      <c r="X458" s="51">
        <v>13563584.99</v>
      </c>
      <c r="Y458" s="51">
        <v>0</v>
      </c>
      <c r="Z458" s="51">
        <v>104210.57</v>
      </c>
      <c r="AA458" s="52">
        <v>0</v>
      </c>
    </row>
    <row r="459" spans="1:27" x14ac:dyDescent="0.2">
      <c r="A459" s="38">
        <v>101632403</v>
      </c>
      <c r="B459" s="39" t="s">
        <v>25</v>
      </c>
      <c r="C459" s="39" t="s">
        <v>17</v>
      </c>
      <c r="D459" s="40">
        <v>61133</v>
      </c>
      <c r="E459" s="41">
        <v>3529</v>
      </c>
      <c r="F459" s="42">
        <v>9252571.8000000007</v>
      </c>
      <c r="G459" s="2">
        <v>42.89</v>
      </c>
      <c r="H459" s="3">
        <v>0.88</v>
      </c>
      <c r="I459" s="43">
        <v>18694746.02</v>
      </c>
      <c r="J459" s="20">
        <v>928.64</v>
      </c>
      <c r="K459" s="21">
        <v>169.13</v>
      </c>
      <c r="L459" s="42">
        <v>17029.75</v>
      </c>
      <c r="M459" s="44">
        <v>0.89900000000000002</v>
      </c>
      <c r="N459" s="45">
        <v>0.79</v>
      </c>
      <c r="O459" s="46">
        <v>1.26E-2</v>
      </c>
      <c r="P459" s="47">
        <v>10267231</v>
      </c>
      <c r="Q459" s="42">
        <v>9352.81</v>
      </c>
      <c r="R459" s="45">
        <v>0</v>
      </c>
      <c r="S459" s="45">
        <v>0.79</v>
      </c>
      <c r="T459" s="48">
        <v>449956.46</v>
      </c>
      <c r="U459" s="49">
        <v>514509674</v>
      </c>
      <c r="V459" s="50">
        <v>218863962</v>
      </c>
      <c r="W459" s="51">
        <v>18909779.359999999</v>
      </c>
      <c r="X459" s="51">
        <v>8790585.3000000007</v>
      </c>
      <c r="Y459" s="51">
        <v>0</v>
      </c>
      <c r="Z459" s="51">
        <v>12030.04</v>
      </c>
      <c r="AA459" s="52">
        <v>215033.34</v>
      </c>
    </row>
    <row r="460" spans="1:27" x14ac:dyDescent="0.2">
      <c r="A460" s="38">
        <v>101633903</v>
      </c>
      <c r="B460" s="39" t="s">
        <v>26</v>
      </c>
      <c r="C460" s="39" t="s">
        <v>17</v>
      </c>
      <c r="D460" s="40">
        <v>69598</v>
      </c>
      <c r="E460" s="41">
        <v>4720</v>
      </c>
      <c r="F460" s="42">
        <v>15013831.390000001</v>
      </c>
      <c r="G460" s="2">
        <v>45.7</v>
      </c>
      <c r="H460" s="3">
        <v>0.93</v>
      </c>
      <c r="I460" s="43">
        <v>29986392.059999999</v>
      </c>
      <c r="J460" s="20">
        <v>1615.877</v>
      </c>
      <c r="K460" s="21">
        <v>213.137</v>
      </c>
      <c r="L460" s="42">
        <v>16394.84</v>
      </c>
      <c r="M460" s="44">
        <v>0.93379999999999996</v>
      </c>
      <c r="N460" s="45">
        <v>0.87</v>
      </c>
      <c r="O460" s="46">
        <v>1.24E-2</v>
      </c>
      <c r="P460" s="47">
        <v>16951654</v>
      </c>
      <c r="Q460" s="42">
        <v>9268.19</v>
      </c>
      <c r="R460" s="45">
        <v>0</v>
      </c>
      <c r="S460" s="45">
        <v>0.87</v>
      </c>
      <c r="T460" s="48">
        <v>873310.97</v>
      </c>
      <c r="U460" s="49">
        <v>892391845</v>
      </c>
      <c r="V460" s="50">
        <v>318440596</v>
      </c>
      <c r="W460" s="51">
        <v>30001235.75</v>
      </c>
      <c r="X460" s="51">
        <v>14047601.140000001</v>
      </c>
      <c r="Y460" s="51">
        <v>0</v>
      </c>
      <c r="Z460" s="51">
        <v>92919.28</v>
      </c>
      <c r="AA460" s="52">
        <v>14843.69</v>
      </c>
    </row>
    <row r="461" spans="1:27" x14ac:dyDescent="0.2">
      <c r="A461" s="38">
        <v>101636503</v>
      </c>
      <c r="B461" s="39" t="s">
        <v>27</v>
      </c>
      <c r="C461" s="39" t="s">
        <v>17</v>
      </c>
      <c r="D461" s="40">
        <v>134501</v>
      </c>
      <c r="E461" s="41">
        <v>8087</v>
      </c>
      <c r="F461" s="42">
        <v>56496400.329999998</v>
      </c>
      <c r="G461" s="2">
        <v>51.94</v>
      </c>
      <c r="H461" s="3">
        <v>1.06</v>
      </c>
      <c r="I461" s="43">
        <v>64542151.460000001</v>
      </c>
      <c r="J461" s="20">
        <v>3857.92</v>
      </c>
      <c r="K461" s="21">
        <v>67.847999999999999</v>
      </c>
      <c r="L461" s="42">
        <v>16440.64</v>
      </c>
      <c r="M461" s="44">
        <v>0.93120000000000003</v>
      </c>
      <c r="N461" s="45">
        <v>0.99</v>
      </c>
      <c r="O461" s="46">
        <v>1.2500000000000001E-2</v>
      </c>
      <c r="P461" s="47">
        <v>63469812</v>
      </c>
      <c r="Q461" s="42">
        <v>16167.49</v>
      </c>
      <c r="R461" s="45">
        <v>0</v>
      </c>
      <c r="S461" s="45">
        <v>0.99</v>
      </c>
      <c r="T461" s="48">
        <v>726968.07</v>
      </c>
      <c r="U461" s="49">
        <v>2970098625</v>
      </c>
      <c r="V461" s="50">
        <v>1563459364</v>
      </c>
      <c r="W461" s="51">
        <v>64630422.329999998</v>
      </c>
      <c r="X461" s="51">
        <v>55763513.710000001</v>
      </c>
      <c r="Y461" s="51">
        <v>0</v>
      </c>
      <c r="Z461" s="51">
        <v>5918.55</v>
      </c>
      <c r="AA461" s="52">
        <v>88270.87</v>
      </c>
    </row>
    <row r="462" spans="1:27" x14ac:dyDescent="0.2">
      <c r="A462" s="38">
        <v>101637002</v>
      </c>
      <c r="B462" s="39" t="s">
        <v>28</v>
      </c>
      <c r="C462" s="39" t="s">
        <v>17</v>
      </c>
      <c r="D462" s="40">
        <v>59031</v>
      </c>
      <c r="E462" s="41">
        <v>11244</v>
      </c>
      <c r="F462" s="42">
        <v>24512302.710000001</v>
      </c>
      <c r="G462" s="2">
        <v>36.93</v>
      </c>
      <c r="H462" s="3">
        <v>0.76</v>
      </c>
      <c r="I462" s="43">
        <v>41848575.409999996</v>
      </c>
      <c r="J462" s="20">
        <v>2797.59</v>
      </c>
      <c r="K462" s="21">
        <v>395.67899999999997</v>
      </c>
      <c r="L462" s="42">
        <v>13105.25</v>
      </c>
      <c r="M462" s="44">
        <v>1.1681999999999999</v>
      </c>
      <c r="N462" s="45">
        <v>0.76</v>
      </c>
      <c r="O462" s="46">
        <v>1.35E-2</v>
      </c>
      <c r="P462" s="47">
        <v>25378793</v>
      </c>
      <c r="Q462" s="42">
        <v>7947.59</v>
      </c>
      <c r="R462" s="45">
        <v>0.04</v>
      </c>
      <c r="S462" s="45">
        <v>0.8</v>
      </c>
      <c r="T462" s="48">
        <v>1219705.25</v>
      </c>
      <c r="U462" s="49">
        <v>1256198095</v>
      </c>
      <c r="V462" s="50">
        <v>556572810</v>
      </c>
      <c r="W462" s="51">
        <v>41848825.409999996</v>
      </c>
      <c r="X462" s="51">
        <v>23176677.34</v>
      </c>
      <c r="Y462" s="51">
        <v>0</v>
      </c>
      <c r="Z462" s="51">
        <v>115920.12</v>
      </c>
      <c r="AA462" s="52">
        <v>250</v>
      </c>
    </row>
    <row r="463" spans="1:27" x14ac:dyDescent="0.2">
      <c r="A463" s="38">
        <v>101638003</v>
      </c>
      <c r="B463" s="39" t="s">
        <v>29</v>
      </c>
      <c r="C463" s="39" t="s">
        <v>17</v>
      </c>
      <c r="D463" s="40">
        <v>69624</v>
      </c>
      <c r="E463" s="41">
        <v>11083</v>
      </c>
      <c r="F463" s="42">
        <v>37672798.550000004</v>
      </c>
      <c r="G463" s="2">
        <v>48.82</v>
      </c>
      <c r="H463" s="3">
        <v>1</v>
      </c>
      <c r="I463" s="43">
        <v>58455398.649999999</v>
      </c>
      <c r="J463" s="20">
        <v>3337.3150000000001</v>
      </c>
      <c r="K463" s="21">
        <v>332.19099999999997</v>
      </c>
      <c r="L463" s="42">
        <v>15930.05</v>
      </c>
      <c r="M463" s="44">
        <v>0.96099999999999997</v>
      </c>
      <c r="N463" s="45">
        <v>0.96</v>
      </c>
      <c r="O463" s="46">
        <v>1.35E-2</v>
      </c>
      <c r="P463" s="47">
        <v>39206288</v>
      </c>
      <c r="Q463" s="42">
        <v>10684.35</v>
      </c>
      <c r="R463" s="45">
        <v>0</v>
      </c>
      <c r="S463" s="45">
        <v>0.96</v>
      </c>
      <c r="T463" s="48">
        <v>1287529.31</v>
      </c>
      <c r="U463" s="49">
        <v>2015368918</v>
      </c>
      <c r="V463" s="50">
        <v>785080219</v>
      </c>
      <c r="W463" s="51">
        <v>58868781.25</v>
      </c>
      <c r="X463" s="51">
        <v>36341074.890000001</v>
      </c>
      <c r="Y463" s="51">
        <v>0</v>
      </c>
      <c r="Z463" s="51">
        <v>44194.35</v>
      </c>
      <c r="AA463" s="52">
        <v>413382.6</v>
      </c>
    </row>
    <row r="464" spans="1:27" x14ac:dyDescent="0.2">
      <c r="A464" s="38">
        <v>101638803</v>
      </c>
      <c r="B464" s="39" t="s">
        <v>30</v>
      </c>
      <c r="C464" s="39" t="s">
        <v>17</v>
      </c>
      <c r="D464" s="40">
        <v>47880</v>
      </c>
      <c r="E464" s="41">
        <v>6373</v>
      </c>
      <c r="F464" s="42">
        <v>12001051.84</v>
      </c>
      <c r="G464" s="2">
        <v>39.33</v>
      </c>
      <c r="H464" s="3">
        <v>0.8</v>
      </c>
      <c r="I464" s="43">
        <v>26766444.949999999</v>
      </c>
      <c r="J464" s="20">
        <v>1534.692</v>
      </c>
      <c r="K464" s="21">
        <v>359.71800000000002</v>
      </c>
      <c r="L464" s="42">
        <v>14129.17</v>
      </c>
      <c r="M464" s="44">
        <v>1.0834999999999999</v>
      </c>
      <c r="N464" s="45">
        <v>0.8</v>
      </c>
      <c r="O464" s="46">
        <v>1.4800000000000001E-2</v>
      </c>
      <c r="P464" s="47">
        <v>11370435</v>
      </c>
      <c r="Q464" s="42">
        <v>6002.1</v>
      </c>
      <c r="R464" s="45">
        <v>0.27</v>
      </c>
      <c r="S464" s="45">
        <v>1.07</v>
      </c>
      <c r="T464" s="48">
        <v>1120093.69</v>
      </c>
      <c r="U464" s="49">
        <v>562601808</v>
      </c>
      <c r="V464" s="50">
        <v>249572092</v>
      </c>
      <c r="W464" s="51">
        <v>26807556.77</v>
      </c>
      <c r="X464" s="51">
        <v>10858429.41</v>
      </c>
      <c r="Y464" s="51">
        <v>0</v>
      </c>
      <c r="Z464" s="51">
        <v>22528.74</v>
      </c>
      <c r="AA464" s="52">
        <v>41111.82</v>
      </c>
    </row>
    <row r="465" spans="1:27" x14ac:dyDescent="0.2">
      <c r="A465" s="38">
        <v>119648703</v>
      </c>
      <c r="B465" s="39" t="s">
        <v>425</v>
      </c>
      <c r="C465" s="39" t="s">
        <v>424</v>
      </c>
      <c r="D465" s="40">
        <v>56383</v>
      </c>
      <c r="E465" s="41">
        <v>8541</v>
      </c>
      <c r="F465" s="42">
        <v>37527104.910000004</v>
      </c>
      <c r="G465" s="2">
        <v>77.930000000000007</v>
      </c>
      <c r="H465" s="3">
        <v>1.59</v>
      </c>
      <c r="I465" s="43">
        <v>55709370.68</v>
      </c>
      <c r="J465" s="20">
        <v>2471.9960000000001</v>
      </c>
      <c r="K465" s="21">
        <v>379.72899999999998</v>
      </c>
      <c r="L465" s="42">
        <v>19535.32</v>
      </c>
      <c r="M465" s="44">
        <v>0.78369999999999995</v>
      </c>
      <c r="N465" s="45">
        <v>1.25</v>
      </c>
      <c r="O465" s="46">
        <v>1.34E-2</v>
      </c>
      <c r="P465" s="47">
        <v>39251672</v>
      </c>
      <c r="Q465" s="42">
        <v>13764.19</v>
      </c>
      <c r="R465" s="45">
        <v>0</v>
      </c>
      <c r="S465" s="45">
        <v>1.25</v>
      </c>
      <c r="T465" s="48">
        <v>1154009.5</v>
      </c>
      <c r="U465" s="49">
        <v>2394565536</v>
      </c>
      <c r="V465" s="50">
        <v>409125307</v>
      </c>
      <c r="W465" s="51">
        <v>56358420.210000001</v>
      </c>
      <c r="X465" s="51">
        <v>36344893.240000002</v>
      </c>
      <c r="Y465" s="51">
        <v>0</v>
      </c>
      <c r="Z465" s="51">
        <v>28202.17</v>
      </c>
      <c r="AA465" s="52">
        <v>649049.53</v>
      </c>
    </row>
    <row r="466" spans="1:27" x14ac:dyDescent="0.2">
      <c r="A466" s="38">
        <v>119648903</v>
      </c>
      <c r="B466" s="39" t="s">
        <v>426</v>
      </c>
      <c r="C466" s="39" t="s">
        <v>424</v>
      </c>
      <c r="D466" s="40">
        <v>62645</v>
      </c>
      <c r="E466" s="41">
        <v>5616</v>
      </c>
      <c r="F466" s="42">
        <v>29580910.720000003</v>
      </c>
      <c r="G466" s="2">
        <v>84.08</v>
      </c>
      <c r="H466" s="3">
        <v>1.72</v>
      </c>
      <c r="I466" s="43">
        <v>45988692.68</v>
      </c>
      <c r="J466" s="20">
        <v>1826.3989999999999</v>
      </c>
      <c r="K466" s="21">
        <v>321.65699999999998</v>
      </c>
      <c r="L466" s="42">
        <v>21409.45</v>
      </c>
      <c r="M466" s="44">
        <v>0.71509999999999996</v>
      </c>
      <c r="N466" s="45">
        <v>1.23</v>
      </c>
      <c r="O466" s="46">
        <v>1.43E-2</v>
      </c>
      <c r="P466" s="47">
        <v>29041888</v>
      </c>
      <c r="Q466" s="42">
        <v>13520.08</v>
      </c>
      <c r="R466" s="45">
        <v>0</v>
      </c>
      <c r="S466" s="45">
        <v>1.23</v>
      </c>
      <c r="T466" s="48">
        <v>876942.62</v>
      </c>
      <c r="U466" s="49">
        <v>1757522126</v>
      </c>
      <c r="V466" s="50">
        <v>316898468</v>
      </c>
      <c r="W466" s="51">
        <v>46371878.869999997</v>
      </c>
      <c r="X466" s="51">
        <v>28692572.5</v>
      </c>
      <c r="Y466" s="51">
        <v>0</v>
      </c>
      <c r="Z466" s="51">
        <v>11395.6</v>
      </c>
      <c r="AA466" s="52">
        <v>383186.19</v>
      </c>
    </row>
    <row r="467" spans="1:27" x14ac:dyDescent="0.2">
      <c r="A467" s="38">
        <v>107650603</v>
      </c>
      <c r="B467" s="39" t="s">
        <v>146</v>
      </c>
      <c r="C467" s="39" t="s">
        <v>147</v>
      </c>
      <c r="D467" s="40">
        <v>63520</v>
      </c>
      <c r="E467" s="41">
        <v>8014</v>
      </c>
      <c r="F467" s="42">
        <v>21211190.109999999</v>
      </c>
      <c r="G467" s="2">
        <v>41.67</v>
      </c>
      <c r="H467" s="3">
        <v>0.85</v>
      </c>
      <c r="I467" s="43">
        <v>36165105.200000003</v>
      </c>
      <c r="J467" s="20">
        <v>2460.788</v>
      </c>
      <c r="K467" s="21">
        <v>351.10700000000003</v>
      </c>
      <c r="L467" s="42">
        <v>12861.47</v>
      </c>
      <c r="M467" s="44">
        <v>1.1902999999999999</v>
      </c>
      <c r="N467" s="45">
        <v>0.85</v>
      </c>
      <c r="O467" s="46">
        <v>1.3100000000000001E-2</v>
      </c>
      <c r="P467" s="47">
        <v>22720872</v>
      </c>
      <c r="Q467" s="42">
        <v>8080.27</v>
      </c>
      <c r="R467" s="45">
        <v>0.02</v>
      </c>
      <c r="S467" s="45">
        <v>0.87</v>
      </c>
      <c r="T467" s="48">
        <v>943477.33</v>
      </c>
      <c r="U467" s="49">
        <v>1145774789</v>
      </c>
      <c r="V467" s="50">
        <v>477144634</v>
      </c>
      <c r="W467" s="51">
        <v>36261796.32</v>
      </c>
      <c r="X467" s="51">
        <v>20255092.780000001</v>
      </c>
      <c r="Y467" s="51">
        <v>0</v>
      </c>
      <c r="Z467" s="51">
        <v>12620</v>
      </c>
      <c r="AA467" s="52">
        <v>96691.12</v>
      </c>
    </row>
    <row r="468" spans="1:27" x14ac:dyDescent="0.2">
      <c r="A468" s="38">
        <v>107650703</v>
      </c>
      <c r="B468" s="39" t="s">
        <v>148</v>
      </c>
      <c r="C468" s="39" t="s">
        <v>147</v>
      </c>
      <c r="D468" s="40">
        <v>73958</v>
      </c>
      <c r="E468" s="41">
        <v>5923</v>
      </c>
      <c r="F468" s="42">
        <v>18739965.289999999</v>
      </c>
      <c r="G468" s="2">
        <v>42.78</v>
      </c>
      <c r="H468" s="3">
        <v>0.88</v>
      </c>
      <c r="I468" s="43">
        <v>29736481.879999999</v>
      </c>
      <c r="J468" s="20">
        <v>1754.5920000000001</v>
      </c>
      <c r="K468" s="21">
        <v>164.77099999999999</v>
      </c>
      <c r="L468" s="42">
        <v>15492.89</v>
      </c>
      <c r="M468" s="44">
        <v>0.98809999999999998</v>
      </c>
      <c r="N468" s="45">
        <v>0.87</v>
      </c>
      <c r="O468" s="46">
        <v>1.44E-2</v>
      </c>
      <c r="P468" s="47">
        <v>18188413</v>
      </c>
      <c r="Q468" s="42">
        <v>9476.2800000000007</v>
      </c>
      <c r="R468" s="45">
        <v>0</v>
      </c>
      <c r="S468" s="45">
        <v>0.87</v>
      </c>
      <c r="T468" s="48">
        <v>701844.4</v>
      </c>
      <c r="U468" s="49">
        <v>916543315</v>
      </c>
      <c r="V468" s="50">
        <v>382629048</v>
      </c>
      <c r="W468" s="51">
        <v>29859407.780000001</v>
      </c>
      <c r="X468" s="51">
        <v>18011874.34</v>
      </c>
      <c r="Y468" s="51">
        <v>0</v>
      </c>
      <c r="Z468" s="51">
        <v>26246.55</v>
      </c>
      <c r="AA468" s="52">
        <v>122925.9</v>
      </c>
    </row>
    <row r="469" spans="1:27" x14ac:dyDescent="0.2">
      <c r="A469" s="38">
        <v>107651603</v>
      </c>
      <c r="B469" s="39" t="s">
        <v>149</v>
      </c>
      <c r="C469" s="39" t="s">
        <v>147</v>
      </c>
      <c r="D469" s="40">
        <v>54977</v>
      </c>
      <c r="E469" s="41">
        <v>7036</v>
      </c>
      <c r="F469" s="42">
        <v>15759093.559999999</v>
      </c>
      <c r="G469" s="2">
        <v>40.74</v>
      </c>
      <c r="H469" s="3">
        <v>0.83</v>
      </c>
      <c r="I469" s="43">
        <v>33896656.18</v>
      </c>
      <c r="J469" s="20">
        <v>1941.39</v>
      </c>
      <c r="K469" s="21">
        <v>303.71699999999998</v>
      </c>
      <c r="L469" s="42">
        <v>15098.01</v>
      </c>
      <c r="M469" s="44">
        <v>1.014</v>
      </c>
      <c r="N469" s="45">
        <v>0.83</v>
      </c>
      <c r="O469" s="46">
        <v>1.2999999999999999E-2</v>
      </c>
      <c r="P469" s="47">
        <v>17030378</v>
      </c>
      <c r="Q469" s="42">
        <v>7585.55</v>
      </c>
      <c r="R469" s="45">
        <v>0.08</v>
      </c>
      <c r="S469" s="45">
        <v>0.91</v>
      </c>
      <c r="T469" s="48">
        <v>970254</v>
      </c>
      <c r="U469" s="49">
        <v>886099468</v>
      </c>
      <c r="V469" s="50">
        <v>330356125</v>
      </c>
      <c r="W469" s="51">
        <v>33978991.140000001</v>
      </c>
      <c r="X469" s="51">
        <v>14779617.27</v>
      </c>
      <c r="Y469" s="51">
        <v>0</v>
      </c>
      <c r="Z469" s="51">
        <v>9222.2900000000009</v>
      </c>
      <c r="AA469" s="52">
        <v>82334.960000000006</v>
      </c>
    </row>
    <row r="470" spans="1:27" x14ac:dyDescent="0.2">
      <c r="A470" s="38">
        <v>107652603</v>
      </c>
      <c r="B470" s="39" t="s">
        <v>150</v>
      </c>
      <c r="C470" s="39" t="s">
        <v>147</v>
      </c>
      <c r="D470" s="40">
        <v>102271</v>
      </c>
      <c r="E470" s="41">
        <v>9641</v>
      </c>
      <c r="F470" s="42">
        <v>43717566.689999998</v>
      </c>
      <c r="G470" s="2">
        <v>44.34</v>
      </c>
      <c r="H470" s="3">
        <v>0.91</v>
      </c>
      <c r="I470" s="43">
        <v>59327526.119999997</v>
      </c>
      <c r="J470" s="20">
        <v>3452.3220000000001</v>
      </c>
      <c r="K470" s="21">
        <v>216.41</v>
      </c>
      <c r="L470" s="42">
        <v>16171.13</v>
      </c>
      <c r="M470" s="44">
        <v>0.94669999999999999</v>
      </c>
      <c r="N470" s="45">
        <v>0.86</v>
      </c>
      <c r="O470" s="46">
        <v>1.3299999999999999E-2</v>
      </c>
      <c r="P470" s="47">
        <v>45862431</v>
      </c>
      <c r="Q470" s="42">
        <v>12500.89</v>
      </c>
      <c r="R470" s="45">
        <v>0</v>
      </c>
      <c r="S470" s="45">
        <v>0.86</v>
      </c>
      <c r="T470" s="48">
        <v>843192.65</v>
      </c>
      <c r="U470" s="49">
        <v>2192578494</v>
      </c>
      <c r="V470" s="50">
        <v>1083309419</v>
      </c>
      <c r="W470" s="51">
        <v>59348353.960000001</v>
      </c>
      <c r="X470" s="51">
        <v>42837261.25</v>
      </c>
      <c r="Y470" s="51">
        <v>0</v>
      </c>
      <c r="Z470" s="51">
        <v>37112.79</v>
      </c>
      <c r="AA470" s="52">
        <v>20827.84</v>
      </c>
    </row>
    <row r="471" spans="1:27" x14ac:dyDescent="0.2">
      <c r="A471" s="38">
        <v>107653102</v>
      </c>
      <c r="B471" s="39" t="s">
        <v>151</v>
      </c>
      <c r="C471" s="39" t="s">
        <v>147</v>
      </c>
      <c r="D471" s="40">
        <v>64463</v>
      </c>
      <c r="E471" s="41">
        <v>12404</v>
      </c>
      <c r="F471" s="42">
        <v>36720216.32</v>
      </c>
      <c r="G471" s="2">
        <v>45.92</v>
      </c>
      <c r="H471" s="3">
        <v>0.94</v>
      </c>
      <c r="I471" s="43">
        <v>56556137.609999999</v>
      </c>
      <c r="J471" s="20">
        <v>3604.95</v>
      </c>
      <c r="K471" s="21">
        <v>437.13499999999999</v>
      </c>
      <c r="L471" s="42">
        <v>13991.82</v>
      </c>
      <c r="M471" s="44">
        <v>1.0942000000000001</v>
      </c>
      <c r="N471" s="45">
        <v>0.94</v>
      </c>
      <c r="O471" s="46">
        <v>1.2200000000000001E-2</v>
      </c>
      <c r="P471" s="47">
        <v>42247386</v>
      </c>
      <c r="Q471" s="42">
        <v>10451.879999999999</v>
      </c>
      <c r="R471" s="45">
        <v>0</v>
      </c>
      <c r="S471" s="45">
        <v>0.94</v>
      </c>
      <c r="T471" s="48">
        <v>754403.69</v>
      </c>
      <c r="U471" s="49">
        <v>2123652334</v>
      </c>
      <c r="V471" s="50">
        <v>894018066</v>
      </c>
      <c r="W471" s="51">
        <v>56742968.920000002</v>
      </c>
      <c r="X471" s="51">
        <v>35965812.630000003</v>
      </c>
      <c r="Y471" s="51">
        <v>0</v>
      </c>
      <c r="Z471" s="51">
        <v>0</v>
      </c>
      <c r="AA471" s="52">
        <v>186831.31</v>
      </c>
    </row>
    <row r="472" spans="1:27" x14ac:dyDescent="0.2">
      <c r="A472" s="38">
        <v>107653203</v>
      </c>
      <c r="B472" s="39" t="s">
        <v>152</v>
      </c>
      <c r="C472" s="39" t="s">
        <v>147</v>
      </c>
      <c r="D472" s="40">
        <v>54700</v>
      </c>
      <c r="E472" s="41">
        <v>11704</v>
      </c>
      <c r="F472" s="42">
        <v>25868808.190000001</v>
      </c>
      <c r="G472" s="2">
        <v>40.409999999999997</v>
      </c>
      <c r="H472" s="3">
        <v>0.83</v>
      </c>
      <c r="I472" s="43">
        <v>44712710.43</v>
      </c>
      <c r="J472" s="20">
        <v>2690.145</v>
      </c>
      <c r="K472" s="21">
        <v>348.71600000000001</v>
      </c>
      <c r="L472" s="42">
        <v>14713.64</v>
      </c>
      <c r="M472" s="44">
        <v>1.0405</v>
      </c>
      <c r="N472" s="45">
        <v>0.83</v>
      </c>
      <c r="O472" s="46">
        <v>1.32E-2</v>
      </c>
      <c r="P472" s="47">
        <v>27342443</v>
      </c>
      <c r="Q472" s="42">
        <v>8997.6</v>
      </c>
      <c r="R472" s="45">
        <v>0</v>
      </c>
      <c r="S472" s="45">
        <v>0.83</v>
      </c>
      <c r="T472" s="48">
        <v>829349.14</v>
      </c>
      <c r="U472" s="49">
        <v>1382746861</v>
      </c>
      <c r="V472" s="50">
        <v>570284804</v>
      </c>
      <c r="W472" s="51">
        <v>44796490.25</v>
      </c>
      <c r="X472" s="51">
        <v>25018809.84</v>
      </c>
      <c r="Y472" s="51">
        <v>0</v>
      </c>
      <c r="Z472" s="51">
        <v>20649.21</v>
      </c>
      <c r="AA472" s="52">
        <v>83779.820000000007</v>
      </c>
    </row>
    <row r="473" spans="1:27" x14ac:dyDescent="0.2">
      <c r="A473" s="38">
        <v>107653802</v>
      </c>
      <c r="B473" s="39" t="s">
        <v>153</v>
      </c>
      <c r="C473" s="39" t="s">
        <v>147</v>
      </c>
      <c r="D473" s="40">
        <v>69928</v>
      </c>
      <c r="E473" s="41">
        <v>20523</v>
      </c>
      <c r="F473" s="42">
        <v>61226887.479999997</v>
      </c>
      <c r="G473" s="2">
        <v>42.66</v>
      </c>
      <c r="H473" s="3">
        <v>0.87</v>
      </c>
      <c r="I473" s="43">
        <v>90375807.859999999</v>
      </c>
      <c r="J473" s="20">
        <v>5506.4430000000002</v>
      </c>
      <c r="K473" s="21">
        <v>606.26900000000001</v>
      </c>
      <c r="L473" s="42">
        <v>14784.9</v>
      </c>
      <c r="M473" s="44">
        <v>1.0355000000000001</v>
      </c>
      <c r="N473" s="45">
        <v>0.87</v>
      </c>
      <c r="O473" s="46">
        <v>1.26E-2</v>
      </c>
      <c r="P473" s="47">
        <v>67852673</v>
      </c>
      <c r="Q473" s="42">
        <v>11100.26</v>
      </c>
      <c r="R473" s="45">
        <v>0</v>
      </c>
      <c r="S473" s="45">
        <v>0.87</v>
      </c>
      <c r="T473" s="48">
        <v>1258896.6100000001</v>
      </c>
      <c r="U473" s="49">
        <v>3496759309</v>
      </c>
      <c r="V473" s="50">
        <v>1349860172</v>
      </c>
      <c r="W473" s="51">
        <v>90769649.760000005</v>
      </c>
      <c r="X473" s="51">
        <v>59879803.549999997</v>
      </c>
      <c r="Y473" s="51">
        <v>0</v>
      </c>
      <c r="Z473" s="51">
        <v>88187.32</v>
      </c>
      <c r="AA473" s="52">
        <v>393841.9</v>
      </c>
    </row>
    <row r="474" spans="1:27" x14ac:dyDescent="0.2">
      <c r="A474" s="38">
        <v>107654103</v>
      </c>
      <c r="B474" s="39" t="s">
        <v>154</v>
      </c>
      <c r="C474" s="39" t="s">
        <v>147</v>
      </c>
      <c r="D474" s="40">
        <v>43969</v>
      </c>
      <c r="E474" s="41">
        <v>4389</v>
      </c>
      <c r="F474" s="42">
        <v>6149797.6500000004</v>
      </c>
      <c r="G474" s="2">
        <v>31.87</v>
      </c>
      <c r="H474" s="3">
        <v>0.65</v>
      </c>
      <c r="I474" s="43">
        <v>18946731.600000001</v>
      </c>
      <c r="J474" s="20">
        <v>1013.352</v>
      </c>
      <c r="K474" s="21">
        <v>381.59</v>
      </c>
      <c r="L474" s="42">
        <v>13582.45</v>
      </c>
      <c r="M474" s="44">
        <v>1.1271</v>
      </c>
      <c r="N474" s="45">
        <v>0.65</v>
      </c>
      <c r="O474" s="46">
        <v>1.41E-2</v>
      </c>
      <c r="P474" s="47">
        <v>6119993</v>
      </c>
      <c r="Q474" s="42">
        <v>4387.2700000000004</v>
      </c>
      <c r="R474" s="45">
        <v>0.47</v>
      </c>
      <c r="S474" s="45">
        <v>1.1200000000000001</v>
      </c>
      <c r="T474" s="48">
        <v>628616.03</v>
      </c>
      <c r="U474" s="49">
        <v>288534745</v>
      </c>
      <c r="V474" s="50">
        <v>148607622</v>
      </c>
      <c r="W474" s="51">
        <v>18947091.09</v>
      </c>
      <c r="X474" s="51">
        <v>5515141.5899999999</v>
      </c>
      <c r="Y474" s="51">
        <v>0</v>
      </c>
      <c r="Z474" s="51">
        <v>6040.03</v>
      </c>
      <c r="AA474" s="52">
        <v>359.49</v>
      </c>
    </row>
    <row r="475" spans="1:27" x14ac:dyDescent="0.2">
      <c r="A475" s="38">
        <v>107654403</v>
      </c>
      <c r="B475" s="39" t="s">
        <v>155</v>
      </c>
      <c r="C475" s="39" t="s">
        <v>147</v>
      </c>
      <c r="D475" s="40">
        <v>61001</v>
      </c>
      <c r="E475" s="41">
        <v>11689</v>
      </c>
      <c r="F475" s="42">
        <v>27549426.729999997</v>
      </c>
      <c r="G475" s="2">
        <v>38.64</v>
      </c>
      <c r="H475" s="3">
        <v>0.79</v>
      </c>
      <c r="I475" s="43">
        <v>58771116.68</v>
      </c>
      <c r="J475" s="20">
        <v>3531.998</v>
      </c>
      <c r="K475" s="21">
        <v>426.459</v>
      </c>
      <c r="L475" s="42">
        <v>14846.98</v>
      </c>
      <c r="M475" s="44">
        <v>1.0310999999999999</v>
      </c>
      <c r="N475" s="45">
        <v>0.79</v>
      </c>
      <c r="O475" s="46">
        <v>1.29E-2</v>
      </c>
      <c r="P475" s="47">
        <v>29921662</v>
      </c>
      <c r="Q475" s="42">
        <v>7558.92</v>
      </c>
      <c r="R475" s="45">
        <v>0.08</v>
      </c>
      <c r="S475" s="45">
        <v>0.87</v>
      </c>
      <c r="T475" s="48">
        <v>1167122.6499999999</v>
      </c>
      <c r="U475" s="49">
        <v>1470970924</v>
      </c>
      <c r="V475" s="50">
        <v>666290661</v>
      </c>
      <c r="W475" s="51">
        <v>58864976.68</v>
      </c>
      <c r="X475" s="51">
        <v>26370913.829999998</v>
      </c>
      <c r="Y475" s="51">
        <v>0</v>
      </c>
      <c r="Z475" s="51">
        <v>11390.25</v>
      </c>
      <c r="AA475" s="52">
        <v>93860</v>
      </c>
    </row>
    <row r="476" spans="1:27" x14ac:dyDescent="0.2">
      <c r="A476" s="38">
        <v>107654903</v>
      </c>
      <c r="B476" s="39" t="s">
        <v>156</v>
      </c>
      <c r="C476" s="39" t="s">
        <v>147</v>
      </c>
      <c r="D476" s="40">
        <v>58688</v>
      </c>
      <c r="E476" s="41">
        <v>6302</v>
      </c>
      <c r="F476" s="42">
        <v>18657799.289999999</v>
      </c>
      <c r="G476" s="2">
        <v>50.45</v>
      </c>
      <c r="H476" s="3">
        <v>1.03</v>
      </c>
      <c r="I476" s="43">
        <v>30448338.649999999</v>
      </c>
      <c r="J476" s="20">
        <v>1458.154</v>
      </c>
      <c r="K476" s="21">
        <v>315.33</v>
      </c>
      <c r="L476" s="42">
        <v>17168.66</v>
      </c>
      <c r="M476" s="44">
        <v>0.89170000000000005</v>
      </c>
      <c r="N476" s="45">
        <v>0.92</v>
      </c>
      <c r="O476" s="46">
        <v>1.09E-2</v>
      </c>
      <c r="P476" s="47">
        <v>24030666</v>
      </c>
      <c r="Q476" s="42">
        <v>13549.98</v>
      </c>
      <c r="R476" s="45">
        <v>0</v>
      </c>
      <c r="S476" s="45">
        <v>0.92</v>
      </c>
      <c r="T476" s="48">
        <v>323533.78000000003</v>
      </c>
      <c r="U476" s="49">
        <v>1274071340</v>
      </c>
      <c r="V476" s="50">
        <v>442404811</v>
      </c>
      <c r="W476" s="51">
        <v>30452504.899999999</v>
      </c>
      <c r="X476" s="51">
        <v>18235095.199999999</v>
      </c>
      <c r="Y476" s="51">
        <v>0</v>
      </c>
      <c r="Z476" s="51">
        <v>99170.31</v>
      </c>
      <c r="AA476" s="52">
        <v>4166.25</v>
      </c>
    </row>
    <row r="477" spans="1:27" x14ac:dyDescent="0.2">
      <c r="A477" s="38">
        <v>107655803</v>
      </c>
      <c r="B477" s="39" t="s">
        <v>157</v>
      </c>
      <c r="C477" s="39" t="s">
        <v>147</v>
      </c>
      <c r="D477" s="40">
        <v>45298</v>
      </c>
      <c r="E477" s="41">
        <v>3297</v>
      </c>
      <c r="F477" s="42">
        <v>5358643.74</v>
      </c>
      <c r="G477" s="2">
        <v>35.880000000000003</v>
      </c>
      <c r="H477" s="3">
        <v>0.73</v>
      </c>
      <c r="I477" s="43">
        <v>15577341.560000001</v>
      </c>
      <c r="J477" s="20">
        <v>715.56399999999996</v>
      </c>
      <c r="K477" s="21">
        <v>176.827</v>
      </c>
      <c r="L477" s="42">
        <v>17455.740000000002</v>
      </c>
      <c r="M477" s="44">
        <v>0.877</v>
      </c>
      <c r="N477" s="45">
        <v>0.64</v>
      </c>
      <c r="O477" s="46">
        <v>1.7000000000000001E-2</v>
      </c>
      <c r="P477" s="47">
        <v>4417942</v>
      </c>
      <c r="Q477" s="42">
        <v>4950.68</v>
      </c>
      <c r="R477" s="45">
        <v>0.4</v>
      </c>
      <c r="S477" s="45">
        <v>1.04</v>
      </c>
      <c r="T477" s="48">
        <v>527553.99</v>
      </c>
      <c r="U477" s="49">
        <v>203790211</v>
      </c>
      <c r="V477" s="50">
        <v>111777108</v>
      </c>
      <c r="W477" s="51">
        <v>15577341.560000001</v>
      </c>
      <c r="X477" s="51">
        <v>4643273.46</v>
      </c>
      <c r="Y477" s="51">
        <v>0</v>
      </c>
      <c r="Z477" s="51">
        <v>187816.29</v>
      </c>
      <c r="AA477" s="52">
        <v>0</v>
      </c>
    </row>
    <row r="478" spans="1:27" x14ac:dyDescent="0.2">
      <c r="A478" s="38">
        <v>107655903</v>
      </c>
      <c r="B478" s="39" t="s">
        <v>158</v>
      </c>
      <c r="C478" s="39" t="s">
        <v>147</v>
      </c>
      <c r="D478" s="40">
        <v>52605</v>
      </c>
      <c r="E478" s="41">
        <v>7599</v>
      </c>
      <c r="F478" s="42">
        <v>17351668.359999999</v>
      </c>
      <c r="G478" s="2">
        <v>43.41</v>
      </c>
      <c r="H478" s="3">
        <v>0.89</v>
      </c>
      <c r="I478" s="43">
        <v>31913688.949999999</v>
      </c>
      <c r="J478" s="20">
        <v>1992.1210000000001</v>
      </c>
      <c r="K478" s="21">
        <v>193.953</v>
      </c>
      <c r="L478" s="42">
        <v>14598.63</v>
      </c>
      <c r="M478" s="44">
        <v>1.0487</v>
      </c>
      <c r="N478" s="45">
        <v>0.89</v>
      </c>
      <c r="O478" s="46">
        <v>1.21E-2</v>
      </c>
      <c r="P478" s="47">
        <v>20085208</v>
      </c>
      <c r="Q478" s="42">
        <v>9187.7999999999993</v>
      </c>
      <c r="R478" s="45">
        <v>0</v>
      </c>
      <c r="S478" s="45">
        <v>0.89</v>
      </c>
      <c r="T478" s="48">
        <v>834511.29</v>
      </c>
      <c r="U478" s="49">
        <v>1024088118</v>
      </c>
      <c r="V478" s="50">
        <v>410569594</v>
      </c>
      <c r="W478" s="51">
        <v>31933430.18</v>
      </c>
      <c r="X478" s="51">
        <v>16498055.1</v>
      </c>
      <c r="Y478" s="51">
        <v>0</v>
      </c>
      <c r="Z478" s="51">
        <v>19101.97</v>
      </c>
      <c r="AA478" s="52">
        <v>19741.23</v>
      </c>
    </row>
    <row r="479" spans="1:27" x14ac:dyDescent="0.2">
      <c r="A479" s="38">
        <v>107656303</v>
      </c>
      <c r="B479" s="39" t="s">
        <v>159</v>
      </c>
      <c r="C479" s="39" t="s">
        <v>147</v>
      </c>
      <c r="D479" s="40">
        <v>41855</v>
      </c>
      <c r="E479" s="41">
        <v>7942</v>
      </c>
      <c r="F479" s="42">
        <v>13432638.27</v>
      </c>
      <c r="G479" s="2">
        <v>40.409999999999997</v>
      </c>
      <c r="H479" s="3">
        <v>0.83</v>
      </c>
      <c r="I479" s="43">
        <v>35705915.18</v>
      </c>
      <c r="J479" s="20">
        <v>2098.8110000000001</v>
      </c>
      <c r="K479" s="21">
        <v>771.07600000000002</v>
      </c>
      <c r="L479" s="42">
        <v>12441.58</v>
      </c>
      <c r="M479" s="44">
        <v>1.2304999999999999</v>
      </c>
      <c r="N479" s="45">
        <v>0.83</v>
      </c>
      <c r="O479" s="46">
        <v>1.6799999999999999E-2</v>
      </c>
      <c r="P479" s="47">
        <v>11186537</v>
      </c>
      <c r="Q479" s="42">
        <v>3897.9</v>
      </c>
      <c r="R479" s="45">
        <v>0.53</v>
      </c>
      <c r="S479" s="45">
        <v>1.36</v>
      </c>
      <c r="T479" s="48">
        <v>1280598.47</v>
      </c>
      <c r="U479" s="49">
        <v>512024857</v>
      </c>
      <c r="V479" s="50">
        <v>287013491</v>
      </c>
      <c r="W479" s="51">
        <v>35707790.18</v>
      </c>
      <c r="X479" s="51">
        <v>12146220.199999999</v>
      </c>
      <c r="Y479" s="51">
        <v>0</v>
      </c>
      <c r="Z479" s="51">
        <v>5819.6</v>
      </c>
      <c r="AA479" s="52">
        <v>1875</v>
      </c>
    </row>
    <row r="480" spans="1:27" x14ac:dyDescent="0.2">
      <c r="A480" s="38">
        <v>107656502</v>
      </c>
      <c r="B480" s="39" t="s">
        <v>160</v>
      </c>
      <c r="C480" s="39" t="s">
        <v>147</v>
      </c>
      <c r="D480" s="40">
        <v>77295</v>
      </c>
      <c r="E480" s="41">
        <v>15449</v>
      </c>
      <c r="F480" s="42">
        <v>44403373.439999998</v>
      </c>
      <c r="G480" s="2">
        <v>37.18</v>
      </c>
      <c r="H480" s="3">
        <v>0.76</v>
      </c>
      <c r="I480" s="43">
        <v>71872150.200000003</v>
      </c>
      <c r="J480" s="20">
        <v>5148.2389999999996</v>
      </c>
      <c r="K480" s="21">
        <v>465.47800000000001</v>
      </c>
      <c r="L480" s="42">
        <v>12802.95</v>
      </c>
      <c r="M480" s="44">
        <v>1.1958</v>
      </c>
      <c r="N480" s="45">
        <v>0.76</v>
      </c>
      <c r="O480" s="46">
        <v>1.1599999999999999E-2</v>
      </c>
      <c r="P480" s="47">
        <v>53462488</v>
      </c>
      <c r="Q480" s="42">
        <v>9523.5499999999993</v>
      </c>
      <c r="R480" s="45">
        <v>0</v>
      </c>
      <c r="S480" s="45">
        <v>0.76</v>
      </c>
      <c r="T480" s="48">
        <v>954578.65</v>
      </c>
      <c r="U480" s="49">
        <v>2611963724</v>
      </c>
      <c r="V480" s="50">
        <v>1206785428</v>
      </c>
      <c r="W480" s="51">
        <v>71897461.329999998</v>
      </c>
      <c r="X480" s="51">
        <v>43427949.93</v>
      </c>
      <c r="Y480" s="51">
        <v>0</v>
      </c>
      <c r="Z480" s="51">
        <v>20844.86</v>
      </c>
      <c r="AA480" s="52">
        <v>25311.13</v>
      </c>
    </row>
    <row r="481" spans="1:27" x14ac:dyDescent="0.2">
      <c r="A481" s="38">
        <v>107657103</v>
      </c>
      <c r="B481" s="39" t="s">
        <v>161</v>
      </c>
      <c r="C481" s="39" t="s">
        <v>147</v>
      </c>
      <c r="D481" s="40">
        <v>85195</v>
      </c>
      <c r="E481" s="41">
        <v>10477</v>
      </c>
      <c r="F481" s="42">
        <v>34975452.68</v>
      </c>
      <c r="G481" s="2">
        <v>39.18</v>
      </c>
      <c r="H481" s="3">
        <v>0.8</v>
      </c>
      <c r="I481" s="43">
        <v>60888839.670000002</v>
      </c>
      <c r="J481" s="20">
        <v>3860.5070000000001</v>
      </c>
      <c r="K481" s="21">
        <v>187.119</v>
      </c>
      <c r="L481" s="42">
        <v>15043.1</v>
      </c>
      <c r="M481" s="44">
        <v>1.0177</v>
      </c>
      <c r="N481" s="45">
        <v>0.8</v>
      </c>
      <c r="O481" s="46">
        <v>1.2E-2</v>
      </c>
      <c r="P481" s="47">
        <v>40794834</v>
      </c>
      <c r="Q481" s="42">
        <v>10078.709999999999</v>
      </c>
      <c r="R481" s="45">
        <v>0</v>
      </c>
      <c r="S481" s="45">
        <v>0.8</v>
      </c>
      <c r="T481" s="48">
        <v>1020842.51</v>
      </c>
      <c r="U481" s="49">
        <v>1992538798</v>
      </c>
      <c r="V481" s="50">
        <v>921377893</v>
      </c>
      <c r="W481" s="51">
        <v>60917412.170000002</v>
      </c>
      <c r="X481" s="51">
        <v>33856465.469999999</v>
      </c>
      <c r="Y481" s="51">
        <v>0</v>
      </c>
      <c r="Z481" s="51">
        <v>98144.7</v>
      </c>
      <c r="AA481" s="52">
        <v>28572.5</v>
      </c>
    </row>
    <row r="482" spans="1:27" x14ac:dyDescent="0.2">
      <c r="A482" s="38">
        <v>107657503</v>
      </c>
      <c r="B482" s="39" t="s">
        <v>162</v>
      </c>
      <c r="C482" s="39" t="s">
        <v>147</v>
      </c>
      <c r="D482" s="40">
        <v>56694</v>
      </c>
      <c r="E482" s="41">
        <v>6650</v>
      </c>
      <c r="F482" s="42">
        <v>13796351.860000001</v>
      </c>
      <c r="G482" s="2">
        <v>36.590000000000003</v>
      </c>
      <c r="H482" s="3">
        <v>0.75</v>
      </c>
      <c r="I482" s="43">
        <v>29580927.800000001</v>
      </c>
      <c r="J482" s="20">
        <v>1923.3009999999999</v>
      </c>
      <c r="K482" s="21">
        <v>315.69</v>
      </c>
      <c r="L482" s="42">
        <v>13211.72</v>
      </c>
      <c r="M482" s="44">
        <v>1.1588000000000001</v>
      </c>
      <c r="N482" s="45">
        <v>0.75</v>
      </c>
      <c r="O482" s="46">
        <v>1.0999999999999999E-2</v>
      </c>
      <c r="P482" s="47">
        <v>17565175</v>
      </c>
      <c r="Q482" s="42">
        <v>7845.13</v>
      </c>
      <c r="R482" s="45">
        <v>0.05</v>
      </c>
      <c r="S482" s="45">
        <v>0.8</v>
      </c>
      <c r="T482" s="48">
        <v>938169.48</v>
      </c>
      <c r="U482" s="49">
        <v>940593568</v>
      </c>
      <c r="V482" s="50">
        <v>314061787</v>
      </c>
      <c r="W482" s="51">
        <v>29581049.100000001</v>
      </c>
      <c r="X482" s="51">
        <v>12840040.550000001</v>
      </c>
      <c r="Y482" s="51">
        <v>0</v>
      </c>
      <c r="Z482" s="51">
        <v>18141.830000000002</v>
      </c>
      <c r="AA482" s="52">
        <v>121.3</v>
      </c>
    </row>
    <row r="483" spans="1:27" x14ac:dyDescent="0.2">
      <c r="A483" s="38">
        <v>107658903</v>
      </c>
      <c r="B483" s="39" t="s">
        <v>163</v>
      </c>
      <c r="C483" s="39" t="s">
        <v>147</v>
      </c>
      <c r="D483" s="40">
        <v>58893</v>
      </c>
      <c r="E483" s="41">
        <v>6710</v>
      </c>
      <c r="F483" s="42">
        <v>15208806.190000001</v>
      </c>
      <c r="G483" s="2">
        <v>38.49</v>
      </c>
      <c r="H483" s="3">
        <v>0.79</v>
      </c>
      <c r="I483" s="43">
        <v>31086825.32</v>
      </c>
      <c r="J483" s="20">
        <v>1881.155</v>
      </c>
      <c r="K483" s="21">
        <v>216.20400000000001</v>
      </c>
      <c r="L483" s="42">
        <v>14821.89</v>
      </c>
      <c r="M483" s="44">
        <v>1.0328999999999999</v>
      </c>
      <c r="N483" s="45">
        <v>0.79</v>
      </c>
      <c r="O483" s="46">
        <v>1.23E-2</v>
      </c>
      <c r="P483" s="47">
        <v>17273891</v>
      </c>
      <c r="Q483" s="42">
        <v>8236.02</v>
      </c>
      <c r="R483" s="45">
        <v>0</v>
      </c>
      <c r="S483" s="45">
        <v>0.79</v>
      </c>
      <c r="T483" s="48">
        <v>768702.46</v>
      </c>
      <c r="U483" s="49">
        <v>889566397</v>
      </c>
      <c r="V483" s="50">
        <v>344282972</v>
      </c>
      <c r="W483" s="51">
        <v>31245765.399999999</v>
      </c>
      <c r="X483" s="51">
        <v>14437556.73</v>
      </c>
      <c r="Y483" s="51">
        <v>0</v>
      </c>
      <c r="Z483" s="51">
        <v>2547</v>
      </c>
      <c r="AA483" s="52">
        <v>158940.07999999999</v>
      </c>
    </row>
    <row r="484" spans="1:27" x14ac:dyDescent="0.2">
      <c r="A484" s="38">
        <v>119665003</v>
      </c>
      <c r="B484" s="39" t="s">
        <v>427</v>
      </c>
      <c r="C484" s="39" t="s">
        <v>404</v>
      </c>
      <c r="D484" s="40">
        <v>59964</v>
      </c>
      <c r="E484" s="41">
        <v>3196</v>
      </c>
      <c r="F484" s="42">
        <v>11280285.859999999</v>
      </c>
      <c r="G484" s="2">
        <v>58.86</v>
      </c>
      <c r="H484" s="3">
        <v>1.2</v>
      </c>
      <c r="I484" s="43">
        <v>21057625.41</v>
      </c>
      <c r="J484" s="20">
        <v>1008.307</v>
      </c>
      <c r="K484" s="21">
        <v>212.64699999999999</v>
      </c>
      <c r="L484" s="42">
        <v>17246.86</v>
      </c>
      <c r="M484" s="44">
        <v>0.88759999999999994</v>
      </c>
      <c r="N484" s="45">
        <v>1.07</v>
      </c>
      <c r="O484" s="46">
        <v>1.49E-2</v>
      </c>
      <c r="P484" s="47">
        <v>10591280</v>
      </c>
      <c r="Q484" s="42">
        <v>8674.59</v>
      </c>
      <c r="R484" s="45">
        <v>0</v>
      </c>
      <c r="S484" s="45">
        <v>1.07</v>
      </c>
      <c r="T484" s="48">
        <v>531448.86</v>
      </c>
      <c r="U484" s="49">
        <v>543344804</v>
      </c>
      <c r="V484" s="50">
        <v>213175231</v>
      </c>
      <c r="W484" s="51">
        <v>21057625.41</v>
      </c>
      <c r="X484" s="51">
        <v>10738294</v>
      </c>
      <c r="Y484" s="51">
        <v>0</v>
      </c>
      <c r="Z484" s="51">
        <v>10543</v>
      </c>
      <c r="AA484" s="52">
        <v>0</v>
      </c>
    </row>
    <row r="485" spans="1:27" x14ac:dyDescent="0.2">
      <c r="A485" s="38">
        <v>118667503</v>
      </c>
      <c r="B485" s="39" t="s">
        <v>403</v>
      </c>
      <c r="C485" s="39" t="s">
        <v>404</v>
      </c>
      <c r="D485" s="40">
        <v>65633</v>
      </c>
      <c r="E485" s="41">
        <v>7387</v>
      </c>
      <c r="F485" s="42">
        <v>27482949.829999998</v>
      </c>
      <c r="G485" s="2">
        <v>56.69</v>
      </c>
      <c r="H485" s="3">
        <v>1.1599999999999999</v>
      </c>
      <c r="I485" s="43">
        <v>48610894.649999999</v>
      </c>
      <c r="J485" s="20">
        <v>2210.42</v>
      </c>
      <c r="K485" s="21">
        <v>286.584</v>
      </c>
      <c r="L485" s="42">
        <v>19467.689999999999</v>
      </c>
      <c r="M485" s="44">
        <v>0.78639999999999999</v>
      </c>
      <c r="N485" s="45">
        <v>0.91</v>
      </c>
      <c r="O485" s="46">
        <v>1.3299999999999999E-2</v>
      </c>
      <c r="P485" s="47">
        <v>28952675</v>
      </c>
      <c r="Q485" s="42">
        <v>11594.97</v>
      </c>
      <c r="R485" s="45">
        <v>0</v>
      </c>
      <c r="S485" s="45">
        <v>0.91</v>
      </c>
      <c r="T485" s="48">
        <v>1145609.57</v>
      </c>
      <c r="U485" s="49">
        <v>1607527690</v>
      </c>
      <c r="V485" s="50">
        <v>460520505</v>
      </c>
      <c r="W485" s="51">
        <v>48617219.649999999</v>
      </c>
      <c r="X485" s="51">
        <v>26092047.719999999</v>
      </c>
      <c r="Y485" s="51">
        <v>0</v>
      </c>
      <c r="Z485" s="51">
        <v>245292.54</v>
      </c>
      <c r="AA485" s="52">
        <v>6325</v>
      </c>
    </row>
    <row r="486" spans="1:27" x14ac:dyDescent="0.2">
      <c r="A486" s="38">
        <v>112671303</v>
      </c>
      <c r="B486" s="39" t="s">
        <v>261</v>
      </c>
      <c r="C486" s="39" t="s">
        <v>262</v>
      </c>
      <c r="D486" s="40">
        <v>81983</v>
      </c>
      <c r="E486" s="41">
        <v>13894</v>
      </c>
      <c r="F486" s="42">
        <v>70811941.989999995</v>
      </c>
      <c r="G486" s="2">
        <v>62.17</v>
      </c>
      <c r="H486" s="3">
        <v>1.27</v>
      </c>
      <c r="I486" s="43">
        <v>94484941.269999996</v>
      </c>
      <c r="J486" s="20">
        <v>5849.076</v>
      </c>
      <c r="K486" s="21">
        <v>748.01099999999997</v>
      </c>
      <c r="L486" s="42">
        <v>14322.22</v>
      </c>
      <c r="M486" s="44">
        <v>1.0689</v>
      </c>
      <c r="N486" s="45">
        <v>1.27</v>
      </c>
      <c r="O486" s="46">
        <v>1.5100000000000001E-2</v>
      </c>
      <c r="P486" s="47">
        <v>65715961</v>
      </c>
      <c r="Q486" s="42">
        <v>9961.36</v>
      </c>
      <c r="R486" s="45">
        <v>0</v>
      </c>
      <c r="S486" s="45">
        <v>1.27</v>
      </c>
      <c r="T486" s="48">
        <v>1076543.46</v>
      </c>
      <c r="U486" s="49">
        <v>3369459388</v>
      </c>
      <c r="V486" s="50">
        <v>1324537858</v>
      </c>
      <c r="W486" s="51">
        <v>94983934.489999995</v>
      </c>
      <c r="X486" s="51">
        <v>69568754.900000006</v>
      </c>
      <c r="Y486" s="51">
        <v>0</v>
      </c>
      <c r="Z486" s="51">
        <v>166643.63</v>
      </c>
      <c r="AA486" s="52">
        <v>498993.22</v>
      </c>
    </row>
    <row r="487" spans="1:27" x14ac:dyDescent="0.2">
      <c r="A487" s="38">
        <v>112671603</v>
      </c>
      <c r="B487" s="39" t="s">
        <v>263</v>
      </c>
      <c r="C487" s="39" t="s">
        <v>262</v>
      </c>
      <c r="D487" s="40">
        <v>73711</v>
      </c>
      <c r="E487" s="41">
        <v>17453</v>
      </c>
      <c r="F487" s="42">
        <v>84674154.469999999</v>
      </c>
      <c r="G487" s="2">
        <v>65.819999999999993</v>
      </c>
      <c r="H487" s="3">
        <v>1.35</v>
      </c>
      <c r="I487" s="43">
        <v>107214617.65000001</v>
      </c>
      <c r="J487" s="20">
        <v>6696.1379999999999</v>
      </c>
      <c r="K487" s="21">
        <v>918.851</v>
      </c>
      <c r="L487" s="42">
        <v>14079.42</v>
      </c>
      <c r="M487" s="44">
        <v>1.0872999999999999</v>
      </c>
      <c r="N487" s="45">
        <v>1.35</v>
      </c>
      <c r="O487" s="46">
        <v>1.8800000000000001E-2</v>
      </c>
      <c r="P487" s="47">
        <v>63011444</v>
      </c>
      <c r="Q487" s="42">
        <v>8274.66</v>
      </c>
      <c r="R487" s="45">
        <v>0</v>
      </c>
      <c r="S487" s="45">
        <v>1.35</v>
      </c>
      <c r="T487" s="48">
        <v>1388357.96</v>
      </c>
      <c r="U487" s="49">
        <v>3103909956</v>
      </c>
      <c r="V487" s="50">
        <v>1396907505</v>
      </c>
      <c r="W487" s="51">
        <v>107382370.45999999</v>
      </c>
      <c r="X487" s="51">
        <v>83227877.640000001</v>
      </c>
      <c r="Y487" s="51">
        <v>0</v>
      </c>
      <c r="Z487" s="51">
        <v>57918.87</v>
      </c>
      <c r="AA487" s="52">
        <v>167752.81</v>
      </c>
    </row>
    <row r="488" spans="1:27" x14ac:dyDescent="0.2">
      <c r="A488" s="38">
        <v>112671803</v>
      </c>
      <c r="B488" s="39" t="s">
        <v>264</v>
      </c>
      <c r="C488" s="39" t="s">
        <v>262</v>
      </c>
      <c r="D488" s="40">
        <v>71224</v>
      </c>
      <c r="E488" s="41">
        <v>11184</v>
      </c>
      <c r="F488" s="42">
        <v>36620583.469999999</v>
      </c>
      <c r="G488" s="2">
        <v>45.97</v>
      </c>
      <c r="H488" s="3">
        <v>0.94</v>
      </c>
      <c r="I488" s="43">
        <v>61911251.25</v>
      </c>
      <c r="J488" s="20">
        <v>3454.489</v>
      </c>
      <c r="K488" s="21">
        <v>427.50099999999998</v>
      </c>
      <c r="L488" s="42">
        <v>15948.33</v>
      </c>
      <c r="M488" s="44">
        <v>0.95989999999999998</v>
      </c>
      <c r="N488" s="45">
        <v>0.9</v>
      </c>
      <c r="O488" s="46">
        <v>1.6199999999999999E-2</v>
      </c>
      <c r="P488" s="47">
        <v>31582077</v>
      </c>
      <c r="Q488" s="42">
        <v>8135.54</v>
      </c>
      <c r="R488" s="45">
        <v>0.01</v>
      </c>
      <c r="S488" s="45">
        <v>0.91</v>
      </c>
      <c r="T488" s="48">
        <v>1277339.25</v>
      </c>
      <c r="U488" s="49">
        <v>1563575461</v>
      </c>
      <c r="V488" s="50">
        <v>692287179</v>
      </c>
      <c r="W488" s="51">
        <v>62616217.490000002</v>
      </c>
      <c r="X488" s="51">
        <v>35336878.960000001</v>
      </c>
      <c r="Y488" s="51">
        <v>0</v>
      </c>
      <c r="Z488" s="51">
        <v>6365.26</v>
      </c>
      <c r="AA488" s="52">
        <v>704966.24</v>
      </c>
    </row>
    <row r="489" spans="1:27" x14ac:dyDescent="0.2">
      <c r="A489" s="38">
        <v>112672203</v>
      </c>
      <c r="B489" s="39" t="s">
        <v>265</v>
      </c>
      <c r="C489" s="39" t="s">
        <v>262</v>
      </c>
      <c r="D489" s="40">
        <v>73625</v>
      </c>
      <c r="E489" s="41">
        <v>7545</v>
      </c>
      <c r="F489" s="42">
        <v>32141491.48</v>
      </c>
      <c r="G489" s="2">
        <v>57.86</v>
      </c>
      <c r="H489" s="3">
        <v>1.18</v>
      </c>
      <c r="I489" s="43">
        <v>44928074.18</v>
      </c>
      <c r="J489" s="20">
        <v>2529.0650000000001</v>
      </c>
      <c r="K489" s="21">
        <v>161.44900000000001</v>
      </c>
      <c r="L489" s="42">
        <v>16698.7</v>
      </c>
      <c r="M489" s="44">
        <v>0.91679999999999995</v>
      </c>
      <c r="N489" s="45">
        <v>1.08</v>
      </c>
      <c r="O489" s="46">
        <v>1.89E-2</v>
      </c>
      <c r="P489" s="47">
        <v>23845353</v>
      </c>
      <c r="Q489" s="42">
        <v>8862.75</v>
      </c>
      <c r="R489" s="45">
        <v>0</v>
      </c>
      <c r="S489" s="45">
        <v>1.08</v>
      </c>
      <c r="T489" s="48">
        <v>732457.09</v>
      </c>
      <c r="U489" s="49">
        <v>1187572346</v>
      </c>
      <c r="V489" s="50">
        <v>515667129</v>
      </c>
      <c r="W489" s="51">
        <v>45100363.539999999</v>
      </c>
      <c r="X489" s="51">
        <v>31387678.170000002</v>
      </c>
      <c r="Y489" s="51">
        <v>0</v>
      </c>
      <c r="Z489" s="51">
        <v>21356.22</v>
      </c>
      <c r="AA489" s="52">
        <v>172289.36</v>
      </c>
    </row>
    <row r="490" spans="1:27" x14ac:dyDescent="0.2">
      <c r="A490" s="38">
        <v>112672803</v>
      </c>
      <c r="B490" s="39" t="s">
        <v>266</v>
      </c>
      <c r="C490" s="39" t="s">
        <v>262</v>
      </c>
      <c r="D490" s="40">
        <v>56277</v>
      </c>
      <c r="E490" s="41">
        <v>7093</v>
      </c>
      <c r="F490" s="42">
        <v>25767280.359999999</v>
      </c>
      <c r="G490" s="2">
        <v>64.55</v>
      </c>
      <c r="H490" s="3">
        <v>1.32</v>
      </c>
      <c r="I490" s="43">
        <v>33736916</v>
      </c>
      <c r="J490" s="20">
        <v>2139.7620000000002</v>
      </c>
      <c r="K490" s="21">
        <v>503.67099999999999</v>
      </c>
      <c r="L490" s="42">
        <v>12762.54</v>
      </c>
      <c r="M490" s="44">
        <v>1.1995</v>
      </c>
      <c r="N490" s="45">
        <v>1.32</v>
      </c>
      <c r="O490" s="46">
        <v>1.9599999999999999E-2</v>
      </c>
      <c r="P490" s="47">
        <v>18451042</v>
      </c>
      <c r="Q490" s="42">
        <v>6979.95</v>
      </c>
      <c r="R490" s="45">
        <v>0.15</v>
      </c>
      <c r="S490" s="45">
        <v>1.47</v>
      </c>
      <c r="T490" s="48">
        <v>574379.36</v>
      </c>
      <c r="U490" s="49">
        <v>968132200</v>
      </c>
      <c r="V490" s="50">
        <v>349799387</v>
      </c>
      <c r="W490" s="51">
        <v>33781551</v>
      </c>
      <c r="X490" s="51">
        <v>25131743</v>
      </c>
      <c r="Y490" s="51">
        <v>0</v>
      </c>
      <c r="Z490" s="51">
        <v>61158</v>
      </c>
      <c r="AA490" s="52">
        <v>44635</v>
      </c>
    </row>
    <row r="491" spans="1:27" x14ac:dyDescent="0.2">
      <c r="A491" s="38">
        <v>112674403</v>
      </c>
      <c r="B491" s="39" t="s">
        <v>267</v>
      </c>
      <c r="C491" s="39" t="s">
        <v>262</v>
      </c>
      <c r="D491" s="40">
        <v>76503</v>
      </c>
      <c r="E491" s="41">
        <v>10360</v>
      </c>
      <c r="F491" s="42">
        <v>50565933.090000004</v>
      </c>
      <c r="G491" s="2">
        <v>63.8</v>
      </c>
      <c r="H491" s="3">
        <v>1.3</v>
      </c>
      <c r="I491" s="43">
        <v>69209502.079999998</v>
      </c>
      <c r="J491" s="20">
        <v>4270.0370000000003</v>
      </c>
      <c r="K491" s="21">
        <v>447.45299999999997</v>
      </c>
      <c r="L491" s="42">
        <v>14670.83</v>
      </c>
      <c r="M491" s="44">
        <v>1.0435000000000001</v>
      </c>
      <c r="N491" s="45">
        <v>1.3</v>
      </c>
      <c r="O491" s="46">
        <v>1.9E-2</v>
      </c>
      <c r="P491" s="47">
        <v>37191636</v>
      </c>
      <c r="Q491" s="42">
        <v>7883.78</v>
      </c>
      <c r="R491" s="45">
        <v>0.05</v>
      </c>
      <c r="S491" s="45">
        <v>1.35</v>
      </c>
      <c r="T491" s="48">
        <v>1288622.52</v>
      </c>
      <c r="U491" s="49">
        <v>1963257080</v>
      </c>
      <c r="V491" s="50">
        <v>693288337</v>
      </c>
      <c r="W491" s="51">
        <v>69301555.959999993</v>
      </c>
      <c r="X491" s="51">
        <v>49267986.390000001</v>
      </c>
      <c r="Y491" s="51">
        <v>0</v>
      </c>
      <c r="Z491" s="51">
        <v>9324.18</v>
      </c>
      <c r="AA491" s="52">
        <v>92053.88</v>
      </c>
    </row>
    <row r="492" spans="1:27" x14ac:dyDescent="0.2">
      <c r="A492" s="38">
        <v>115674603</v>
      </c>
      <c r="B492" s="39" t="s">
        <v>345</v>
      </c>
      <c r="C492" s="39" t="s">
        <v>262</v>
      </c>
      <c r="D492" s="40">
        <v>78104</v>
      </c>
      <c r="E492" s="41">
        <v>8845</v>
      </c>
      <c r="F492" s="42">
        <v>37938405.689999998</v>
      </c>
      <c r="G492" s="2">
        <v>54.92</v>
      </c>
      <c r="H492" s="3">
        <v>1.1200000000000001</v>
      </c>
      <c r="I492" s="43">
        <v>51696030.640000001</v>
      </c>
      <c r="J492" s="20">
        <v>3555.3519999999999</v>
      </c>
      <c r="K492" s="21">
        <v>440.04</v>
      </c>
      <c r="L492" s="42">
        <v>12938.91</v>
      </c>
      <c r="M492" s="44">
        <v>1.1832</v>
      </c>
      <c r="N492" s="45">
        <v>1.1200000000000001</v>
      </c>
      <c r="O492" s="46">
        <v>1.5900000000000001E-2</v>
      </c>
      <c r="P492" s="47">
        <v>33320089</v>
      </c>
      <c r="Q492" s="42">
        <v>8339.6299999999992</v>
      </c>
      <c r="R492" s="45">
        <v>0</v>
      </c>
      <c r="S492" s="45">
        <v>1.1200000000000001</v>
      </c>
      <c r="T492" s="48">
        <v>728326.19</v>
      </c>
      <c r="U492" s="49">
        <v>1626968577</v>
      </c>
      <c r="V492" s="50">
        <v>753037770</v>
      </c>
      <c r="W492" s="51">
        <v>51806797.200000003</v>
      </c>
      <c r="X492" s="51">
        <v>37182684.310000002</v>
      </c>
      <c r="Y492" s="51">
        <v>0</v>
      </c>
      <c r="Z492" s="51">
        <v>27395.19</v>
      </c>
      <c r="AA492" s="52">
        <v>110766.56</v>
      </c>
    </row>
    <row r="493" spans="1:27" x14ac:dyDescent="0.2">
      <c r="A493" s="38">
        <v>112675503</v>
      </c>
      <c r="B493" s="39" t="s">
        <v>268</v>
      </c>
      <c r="C493" s="39" t="s">
        <v>262</v>
      </c>
      <c r="D493" s="40">
        <v>80131</v>
      </c>
      <c r="E493" s="41">
        <v>15049</v>
      </c>
      <c r="F493" s="42">
        <v>55093779.75</v>
      </c>
      <c r="G493" s="2">
        <v>45.69</v>
      </c>
      <c r="H493" s="3">
        <v>0.93</v>
      </c>
      <c r="I493" s="43">
        <v>86320021</v>
      </c>
      <c r="J493" s="20">
        <v>5361.6689999999999</v>
      </c>
      <c r="K493" s="21">
        <v>503.35599999999999</v>
      </c>
      <c r="L493" s="42">
        <v>14717.76</v>
      </c>
      <c r="M493" s="44">
        <v>1.0402</v>
      </c>
      <c r="N493" s="45">
        <v>0.93</v>
      </c>
      <c r="O493" s="46">
        <v>1.67E-2</v>
      </c>
      <c r="P493" s="47">
        <v>46151940</v>
      </c>
      <c r="Q493" s="42">
        <v>7869.01</v>
      </c>
      <c r="R493" s="45">
        <v>0.05</v>
      </c>
      <c r="S493" s="45">
        <v>0.98</v>
      </c>
      <c r="T493" s="48">
        <v>1899499.75</v>
      </c>
      <c r="U493" s="49">
        <v>2266807184</v>
      </c>
      <c r="V493" s="50">
        <v>1029759940</v>
      </c>
      <c r="W493" s="51">
        <v>86504381</v>
      </c>
      <c r="X493" s="51">
        <v>52534340</v>
      </c>
      <c r="Y493" s="51">
        <v>0</v>
      </c>
      <c r="Z493" s="51">
        <v>659940</v>
      </c>
      <c r="AA493" s="52">
        <v>184360</v>
      </c>
    </row>
    <row r="494" spans="1:27" x14ac:dyDescent="0.2">
      <c r="A494" s="38">
        <v>112676203</v>
      </c>
      <c r="B494" s="39" t="s">
        <v>269</v>
      </c>
      <c r="C494" s="39" t="s">
        <v>262</v>
      </c>
      <c r="D494" s="40">
        <v>83957</v>
      </c>
      <c r="E494" s="41">
        <v>6999</v>
      </c>
      <c r="F494" s="42">
        <v>36342883.640000001</v>
      </c>
      <c r="G494" s="2">
        <v>61.85</v>
      </c>
      <c r="H494" s="3">
        <v>1.27</v>
      </c>
      <c r="I494" s="43">
        <v>52213364.289999999</v>
      </c>
      <c r="J494" s="20">
        <v>2631.7249999999999</v>
      </c>
      <c r="K494" s="21">
        <v>182.32300000000001</v>
      </c>
      <c r="L494" s="42">
        <v>18554.54</v>
      </c>
      <c r="M494" s="44">
        <v>0.82509999999999994</v>
      </c>
      <c r="N494" s="45">
        <v>1.05</v>
      </c>
      <c r="O494" s="46">
        <v>1.7399999999999999E-2</v>
      </c>
      <c r="P494" s="47">
        <v>29293166</v>
      </c>
      <c r="Q494" s="42">
        <v>10409.620000000001</v>
      </c>
      <c r="R494" s="45">
        <v>0</v>
      </c>
      <c r="S494" s="45">
        <v>1.05</v>
      </c>
      <c r="T494" s="48">
        <v>994854.57</v>
      </c>
      <c r="U494" s="49">
        <v>1510964475</v>
      </c>
      <c r="V494" s="50">
        <v>581404492</v>
      </c>
      <c r="W494" s="51">
        <v>52246006.810000002</v>
      </c>
      <c r="X494" s="51">
        <v>35299805.329999998</v>
      </c>
      <c r="Y494" s="51">
        <v>0</v>
      </c>
      <c r="Z494" s="51">
        <v>48223.74</v>
      </c>
      <c r="AA494" s="52">
        <v>32642.52</v>
      </c>
    </row>
    <row r="495" spans="1:27" x14ac:dyDescent="0.2">
      <c r="A495" s="38">
        <v>112676403</v>
      </c>
      <c r="B495" s="39" t="s">
        <v>270</v>
      </c>
      <c r="C495" s="39" t="s">
        <v>262</v>
      </c>
      <c r="D495" s="40">
        <v>79918</v>
      </c>
      <c r="E495" s="41">
        <v>11167</v>
      </c>
      <c r="F495" s="42">
        <v>52287306.18</v>
      </c>
      <c r="G495" s="2">
        <v>58.59</v>
      </c>
      <c r="H495" s="3">
        <v>1.2</v>
      </c>
      <c r="I495" s="43">
        <v>72250170.709999993</v>
      </c>
      <c r="J495" s="20">
        <v>4649.8869999999997</v>
      </c>
      <c r="K495" s="21">
        <v>447.55</v>
      </c>
      <c r="L495" s="42">
        <v>14173.82</v>
      </c>
      <c r="M495" s="44">
        <v>1.0801000000000001</v>
      </c>
      <c r="N495" s="45">
        <v>1.2</v>
      </c>
      <c r="O495" s="46">
        <v>1.6199999999999999E-2</v>
      </c>
      <c r="P495" s="47">
        <v>45123317</v>
      </c>
      <c r="Q495" s="42">
        <v>8852.16</v>
      </c>
      <c r="R495" s="45">
        <v>0</v>
      </c>
      <c r="S495" s="45">
        <v>1.2</v>
      </c>
      <c r="T495" s="48">
        <v>1121372.79</v>
      </c>
      <c r="U495" s="49">
        <v>2370936371</v>
      </c>
      <c r="V495" s="50">
        <v>852157710</v>
      </c>
      <c r="W495" s="51">
        <v>72325383.510000005</v>
      </c>
      <c r="X495" s="51">
        <v>51037644.789999999</v>
      </c>
      <c r="Y495" s="51">
        <v>0</v>
      </c>
      <c r="Z495" s="51">
        <v>128288.6</v>
      </c>
      <c r="AA495" s="52">
        <v>75212.800000000003</v>
      </c>
    </row>
    <row r="496" spans="1:27" x14ac:dyDescent="0.2">
      <c r="A496" s="38">
        <v>112676503</v>
      </c>
      <c r="B496" s="39" t="s">
        <v>271</v>
      </c>
      <c r="C496" s="39" t="s">
        <v>262</v>
      </c>
      <c r="D496" s="40">
        <v>89514</v>
      </c>
      <c r="E496" s="41">
        <v>8422</v>
      </c>
      <c r="F496" s="42">
        <v>39963673.599999994</v>
      </c>
      <c r="G496" s="2">
        <v>53.01</v>
      </c>
      <c r="H496" s="3">
        <v>1.08</v>
      </c>
      <c r="I496" s="43">
        <v>51598548.289999999</v>
      </c>
      <c r="J496" s="20">
        <v>3015.8130000000001</v>
      </c>
      <c r="K496" s="21">
        <v>279.87900000000002</v>
      </c>
      <c r="L496" s="42">
        <v>15656.36</v>
      </c>
      <c r="M496" s="44">
        <v>0.9778</v>
      </c>
      <c r="N496" s="45">
        <v>1.06</v>
      </c>
      <c r="O496" s="46">
        <v>1.5900000000000001E-2</v>
      </c>
      <c r="P496" s="47">
        <v>35276358</v>
      </c>
      <c r="Q496" s="42">
        <v>10703.78</v>
      </c>
      <c r="R496" s="45">
        <v>0</v>
      </c>
      <c r="S496" s="45">
        <v>1.06</v>
      </c>
      <c r="T496" s="48">
        <v>1060525.23</v>
      </c>
      <c r="U496" s="49">
        <v>1819038154</v>
      </c>
      <c r="V496" s="50">
        <v>700701714</v>
      </c>
      <c r="W496" s="51">
        <v>51614625.329999998</v>
      </c>
      <c r="X496" s="51">
        <v>38890832.289999999</v>
      </c>
      <c r="Y496" s="51">
        <v>0</v>
      </c>
      <c r="Z496" s="51">
        <v>12316.08</v>
      </c>
      <c r="AA496" s="52">
        <v>16077.04</v>
      </c>
    </row>
    <row r="497" spans="1:27" x14ac:dyDescent="0.2">
      <c r="A497" s="38">
        <v>112676703</v>
      </c>
      <c r="B497" s="39" t="s">
        <v>272</v>
      </c>
      <c r="C497" s="39" t="s">
        <v>262</v>
      </c>
      <c r="D497" s="40">
        <v>77305</v>
      </c>
      <c r="E497" s="41">
        <v>11270</v>
      </c>
      <c r="F497" s="42">
        <v>48249487.280000009</v>
      </c>
      <c r="G497" s="2">
        <v>55.38</v>
      </c>
      <c r="H497" s="3">
        <v>1.1299999999999999</v>
      </c>
      <c r="I497" s="43">
        <v>73147304.439999998</v>
      </c>
      <c r="J497" s="20">
        <v>4159.96</v>
      </c>
      <c r="K497" s="21">
        <v>324.21899999999999</v>
      </c>
      <c r="L497" s="42">
        <v>16312.31</v>
      </c>
      <c r="M497" s="44">
        <v>0.9385</v>
      </c>
      <c r="N497" s="45">
        <v>1.06</v>
      </c>
      <c r="O497" s="46">
        <v>1.7600000000000001E-2</v>
      </c>
      <c r="P497" s="47">
        <v>38475363</v>
      </c>
      <c r="Q497" s="42">
        <v>8580.25</v>
      </c>
      <c r="R497" s="45">
        <v>0</v>
      </c>
      <c r="S497" s="45">
        <v>1.06</v>
      </c>
      <c r="T497" s="48">
        <v>999003.2</v>
      </c>
      <c r="U497" s="49">
        <v>1897874950</v>
      </c>
      <c r="V497" s="50">
        <v>850365258</v>
      </c>
      <c r="W497" s="51">
        <v>73809762.239999995</v>
      </c>
      <c r="X497" s="51">
        <v>47048753.020000003</v>
      </c>
      <c r="Y497" s="51">
        <v>0</v>
      </c>
      <c r="Z497" s="51">
        <v>201731.06</v>
      </c>
      <c r="AA497" s="52">
        <v>662457.80000000005</v>
      </c>
    </row>
    <row r="498" spans="1:27" x14ac:dyDescent="0.2">
      <c r="A498" s="38">
        <v>115219002</v>
      </c>
      <c r="B498" s="39" t="s">
        <v>328</v>
      </c>
      <c r="C498" s="39" t="s">
        <v>262</v>
      </c>
      <c r="D498" s="40">
        <v>80891</v>
      </c>
      <c r="E498" s="41">
        <v>26407</v>
      </c>
      <c r="F498" s="42">
        <v>95351712.579999998</v>
      </c>
      <c r="G498" s="2">
        <v>44.64</v>
      </c>
      <c r="H498" s="3">
        <v>0.91</v>
      </c>
      <c r="I498" s="43">
        <v>123649696.3</v>
      </c>
      <c r="J498" s="20">
        <v>7564.8680000000004</v>
      </c>
      <c r="K498" s="21">
        <v>862.93100000000004</v>
      </c>
      <c r="L498" s="42">
        <v>14671.65</v>
      </c>
      <c r="M498" s="44">
        <v>1.0435000000000001</v>
      </c>
      <c r="N498" s="45">
        <v>0.91</v>
      </c>
      <c r="O498" s="46">
        <v>1.3299999999999999E-2</v>
      </c>
      <c r="P498" s="47">
        <v>100397564</v>
      </c>
      <c r="Q498" s="42">
        <v>11912.67</v>
      </c>
      <c r="R498" s="45">
        <v>0</v>
      </c>
      <c r="S498" s="45">
        <v>0.91</v>
      </c>
      <c r="T498" s="48">
        <v>1285530.1299999999</v>
      </c>
      <c r="U498" s="49">
        <v>5069592045</v>
      </c>
      <c r="V498" s="50">
        <v>2101662500</v>
      </c>
      <c r="W498" s="51">
        <v>124190435.43000001</v>
      </c>
      <c r="X498" s="51">
        <v>93551519.340000004</v>
      </c>
      <c r="Y498" s="51">
        <v>0</v>
      </c>
      <c r="Z498" s="51">
        <v>514663.11</v>
      </c>
      <c r="AA498" s="52">
        <v>540739.13</v>
      </c>
    </row>
    <row r="499" spans="1:27" x14ac:dyDescent="0.2">
      <c r="A499" s="38">
        <v>112678503</v>
      </c>
      <c r="B499" s="39" t="s">
        <v>273</v>
      </c>
      <c r="C499" s="39" t="s">
        <v>262</v>
      </c>
      <c r="D499" s="40">
        <v>65195</v>
      </c>
      <c r="E499" s="41">
        <v>9646</v>
      </c>
      <c r="F499" s="42">
        <v>43538117.549999997</v>
      </c>
      <c r="G499" s="2">
        <v>69.23</v>
      </c>
      <c r="H499" s="3">
        <v>1.42</v>
      </c>
      <c r="I499" s="43">
        <v>60411592</v>
      </c>
      <c r="J499" s="20">
        <v>3143.8110000000001</v>
      </c>
      <c r="K499" s="21">
        <v>537.13300000000004</v>
      </c>
      <c r="L499" s="42">
        <v>16411.98</v>
      </c>
      <c r="M499" s="44">
        <v>0.93279999999999996</v>
      </c>
      <c r="N499" s="45">
        <v>1.32</v>
      </c>
      <c r="O499" s="46">
        <v>1.9300000000000001E-2</v>
      </c>
      <c r="P499" s="47">
        <v>31584648</v>
      </c>
      <c r="Q499" s="42">
        <v>8580.58</v>
      </c>
      <c r="R499" s="45">
        <v>0</v>
      </c>
      <c r="S499" s="45">
        <v>1.32</v>
      </c>
      <c r="T499" s="48">
        <v>1062575.55</v>
      </c>
      <c r="U499" s="49">
        <v>1654817582</v>
      </c>
      <c r="V499" s="50">
        <v>601228722</v>
      </c>
      <c r="W499" s="51">
        <v>60606056</v>
      </c>
      <c r="X499" s="51">
        <v>41718405</v>
      </c>
      <c r="Y499" s="51">
        <v>0</v>
      </c>
      <c r="Z499" s="51">
        <v>757137</v>
      </c>
      <c r="AA499" s="52">
        <v>194464</v>
      </c>
    </row>
    <row r="500" spans="1:27" x14ac:dyDescent="0.2">
      <c r="A500" s="38">
        <v>112679002</v>
      </c>
      <c r="B500" s="39" t="s">
        <v>274</v>
      </c>
      <c r="C500" s="39" t="s">
        <v>262</v>
      </c>
      <c r="D500" s="40">
        <v>39764</v>
      </c>
      <c r="E500" s="41">
        <v>17508</v>
      </c>
      <c r="F500" s="42">
        <v>40663606.830000006</v>
      </c>
      <c r="G500" s="2">
        <v>58.41</v>
      </c>
      <c r="H500" s="3">
        <v>1.19</v>
      </c>
      <c r="I500" s="43">
        <v>146716222.84999999</v>
      </c>
      <c r="J500" s="20">
        <v>8068.8869999999997</v>
      </c>
      <c r="K500" s="21">
        <v>4704.3280000000004</v>
      </c>
      <c r="L500" s="42">
        <v>11486.24</v>
      </c>
      <c r="M500" s="44">
        <v>1.3328</v>
      </c>
      <c r="N500" s="45">
        <v>1.19</v>
      </c>
      <c r="O500" s="46">
        <v>2.6100000000000002E-2</v>
      </c>
      <c r="P500" s="47">
        <v>21846081</v>
      </c>
      <c r="Q500" s="42">
        <v>1710.3</v>
      </c>
      <c r="R500" s="45">
        <v>0.79</v>
      </c>
      <c r="S500" s="45">
        <v>1.98</v>
      </c>
      <c r="T500" s="48">
        <v>2902053.79</v>
      </c>
      <c r="U500" s="49">
        <v>997547837</v>
      </c>
      <c r="V500" s="50">
        <v>562886521</v>
      </c>
      <c r="W500" s="51">
        <v>146786461.75999999</v>
      </c>
      <c r="X500" s="51">
        <v>37706613.450000003</v>
      </c>
      <c r="Y500" s="51">
        <v>0</v>
      </c>
      <c r="Z500" s="51">
        <v>54939.59</v>
      </c>
      <c r="AA500" s="52">
        <v>70238.91</v>
      </c>
    </row>
    <row r="501" spans="1:27" x14ac:dyDescent="0.2">
      <c r="A501" s="38">
        <v>112679403</v>
      </c>
      <c r="B501" s="39" t="s">
        <v>275</v>
      </c>
      <c r="C501" s="39" t="s">
        <v>262</v>
      </c>
      <c r="D501" s="40">
        <v>77196</v>
      </c>
      <c r="E501" s="41">
        <v>8058</v>
      </c>
      <c r="F501" s="42">
        <v>50510017.159999996</v>
      </c>
      <c r="G501" s="2">
        <v>81.2</v>
      </c>
      <c r="H501" s="3">
        <v>1.66</v>
      </c>
      <c r="I501" s="43">
        <v>58756634.789999999</v>
      </c>
      <c r="J501" s="20">
        <v>3297.7460000000001</v>
      </c>
      <c r="K501" s="21">
        <v>503.01400000000001</v>
      </c>
      <c r="L501" s="42">
        <v>15459.18</v>
      </c>
      <c r="M501" s="44">
        <v>0.99029999999999996</v>
      </c>
      <c r="N501" s="45">
        <v>1.64</v>
      </c>
      <c r="O501" s="46">
        <v>1.84E-2</v>
      </c>
      <c r="P501" s="47">
        <v>38363774</v>
      </c>
      <c r="Q501" s="42">
        <v>10093.709999999999</v>
      </c>
      <c r="R501" s="45">
        <v>0</v>
      </c>
      <c r="S501" s="45">
        <v>1.64</v>
      </c>
      <c r="T501" s="48">
        <v>663736.43000000005</v>
      </c>
      <c r="U501" s="49">
        <v>1899817515</v>
      </c>
      <c r="V501" s="50">
        <v>840452044</v>
      </c>
      <c r="W501" s="51">
        <v>58761130.829999998</v>
      </c>
      <c r="X501" s="51">
        <v>49589737.079999998</v>
      </c>
      <c r="Y501" s="51">
        <v>0</v>
      </c>
      <c r="Z501" s="51">
        <v>256543.65</v>
      </c>
      <c r="AA501" s="52">
        <v>4496.04</v>
      </c>
    </row>
    <row r="502" spans="1:27" x14ac:dyDescent="0.2">
      <c r="A502" s="39"/>
      <c r="B502" s="39"/>
      <c r="C502" s="39"/>
      <c r="G502" s="4"/>
      <c r="H502" s="4"/>
      <c r="I502" s="56"/>
      <c r="J502" s="57"/>
      <c r="K502" s="57"/>
      <c r="L502" s="47"/>
      <c r="M502" s="56"/>
      <c r="N502" s="56"/>
      <c r="O502" s="46"/>
      <c r="P502" s="47"/>
      <c r="Q502" s="47"/>
      <c r="R502" s="47"/>
      <c r="S502" s="47"/>
      <c r="T502" s="48"/>
      <c r="U502" s="49"/>
      <c r="V502" s="50"/>
      <c r="W502" s="53"/>
      <c r="X502" s="53"/>
      <c r="Y502" s="53"/>
      <c r="Z502" s="53"/>
      <c r="AA502" s="53"/>
    </row>
    <row r="503" spans="1:27" s="60" customFormat="1" x14ac:dyDescent="0.2">
      <c r="A503" s="58"/>
      <c r="B503" s="58"/>
      <c r="C503" s="58"/>
      <c r="D503" s="55"/>
      <c r="E503" s="54">
        <f>SUM(E2:E501)</f>
        <v>5147783</v>
      </c>
      <c r="F503" s="47">
        <f>SUM(F2:F501)</f>
        <v>19602182904.760002</v>
      </c>
      <c r="G503" s="4">
        <f>PERCENTILE(G2:G501,0.5)</f>
        <v>48.89</v>
      </c>
      <c r="H503" s="4">
        <f t="shared" ref="H503:K503" si="0">SUM(H2:H501)</f>
        <v>503.6</v>
      </c>
      <c r="I503" s="43">
        <f t="shared" si="0"/>
        <v>30957653364.53001</v>
      </c>
      <c r="J503" s="20">
        <f t="shared" si="0"/>
        <v>1677733.2959999992</v>
      </c>
      <c r="K503" s="21">
        <f t="shared" si="0"/>
        <v>370005.11099999968</v>
      </c>
      <c r="L503" s="42">
        <f>ROUND(MEDIAN(L2:L501),2)</f>
        <v>15309.17</v>
      </c>
      <c r="M503" s="56"/>
      <c r="N503" s="4">
        <f>SUM(N2:N501)</f>
        <v>466.65999999999991</v>
      </c>
      <c r="O503" s="46">
        <f>ROUND((MEDIAN(O2:O501)),4)</f>
        <v>1.4E-2</v>
      </c>
      <c r="P503" s="47">
        <f>SUM(P2:P501)</f>
        <v>19042655621</v>
      </c>
      <c r="Q503" s="42">
        <f>ROUND(MEDIAN(Q2:Q501),2)</f>
        <v>8257.7800000000007</v>
      </c>
      <c r="R503" s="5">
        <f>SUM(R2:R501)</f>
        <v>72.41</v>
      </c>
      <c r="S503" s="5">
        <f t="shared" ref="S503" si="1">SUM(S2:S501)</f>
        <v>539.07000000000039</v>
      </c>
      <c r="T503" s="48">
        <f>SUM(T2:T501)</f>
        <v>621299999.94000006</v>
      </c>
      <c r="U503" s="49">
        <f t="shared" ref="U503:AA503" si="2">SUM(U2:U501)</f>
        <v>975443133971</v>
      </c>
      <c r="V503" s="50">
        <f t="shared" si="2"/>
        <v>384746553419</v>
      </c>
      <c r="W503" s="59">
        <f t="shared" si="2"/>
        <v>31048118585.190006</v>
      </c>
      <c r="X503" s="59">
        <f t="shared" si="2"/>
        <v>18637375961.340012</v>
      </c>
      <c r="Y503" s="59">
        <f t="shared" si="2"/>
        <v>18980736.039999999</v>
      </c>
      <c r="Z503" s="59">
        <f t="shared" si="2"/>
        <v>324526207.44</v>
      </c>
      <c r="AA503" s="59">
        <f t="shared" si="2"/>
        <v>90465220.660000011</v>
      </c>
    </row>
    <row r="504" spans="1:27" x14ac:dyDescent="0.2">
      <c r="D504" s="55"/>
      <c r="G504" s="6"/>
      <c r="H504" s="4"/>
      <c r="I504" s="56"/>
      <c r="J504" s="56"/>
      <c r="K504" s="56"/>
      <c r="L504" s="61" t="s">
        <v>584</v>
      </c>
      <c r="M504" s="56"/>
      <c r="N504" s="56"/>
      <c r="O504" s="62" t="s">
        <v>584</v>
      </c>
      <c r="P504" s="61"/>
      <c r="Q504" s="61" t="s">
        <v>584</v>
      </c>
      <c r="R504" s="61"/>
      <c r="S504" s="61"/>
      <c r="T504" s="55"/>
      <c r="U504" s="49"/>
      <c r="V504" s="63"/>
      <c r="W504" s="64">
        <f>W503-AA503</f>
        <v>30957653364.530006</v>
      </c>
      <c r="X504" s="53"/>
      <c r="Y504" s="53"/>
      <c r="Z504" s="53"/>
      <c r="AA504" s="53"/>
    </row>
    <row r="505" spans="1:27" x14ac:dyDescent="0.2">
      <c r="I505" s="43"/>
      <c r="L505" s="47"/>
      <c r="O505" s="46"/>
      <c r="P505" s="47"/>
      <c r="Q505" s="47"/>
      <c r="R505" s="66"/>
      <c r="S505" s="47"/>
      <c r="T505" s="55"/>
      <c r="U505" s="49"/>
      <c r="V505" s="50"/>
      <c r="W505" s="67"/>
      <c r="X505" s="67"/>
      <c r="Y505" s="67"/>
      <c r="Z505" s="67"/>
      <c r="AA505" s="67"/>
    </row>
    <row r="506" spans="1:27" x14ac:dyDescent="0.2">
      <c r="T506" s="48"/>
      <c r="W506" s="59"/>
      <c r="X506" s="70"/>
      <c r="Y506" s="70"/>
      <c r="Z506" s="70"/>
      <c r="AA506" s="70"/>
    </row>
  </sheetData>
  <autoFilter ref="W1:W508" xr:uid="{00000000-0001-0000-0500-000000000000}"/>
  <sortState xmlns:xlrd2="http://schemas.microsoft.com/office/spreadsheetml/2017/richdata2" ref="A2:AA501">
    <sortCondition ref="C2:C501"/>
    <sortCondition ref="B2:B501"/>
  </sortState>
  <printOptions horizontalCentered="1"/>
  <pageMargins left="0" right="0" top="0.75" bottom="0.5" header="0.25" footer="0.25"/>
  <pageSetup paperSize="5" fitToWidth="2" fitToHeight="29" pageOrder="overThenDown" orientation="landscape" copies="3" r:id="rId1"/>
  <headerFooter alignWithMargins="0">
    <oddHeader>&amp;C&amp;"-,Bold"2023-24 Basic Education Funding
Local Effort Capacity Index</oddHeader>
    <oddFooter>&amp;L&amp;10Page &amp;P of &amp;N&amp;CPennsylvania Department of Education&amp;R&amp;10May 2024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05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8" defaultRowHeight="12" x14ac:dyDescent="0.2"/>
  <cols>
    <col min="1" max="1" width="8.7109375" style="18" bestFit="1" customWidth="1"/>
    <col min="2" max="2" width="26.140625" style="19" bestFit="1" customWidth="1"/>
    <col min="3" max="3" width="14" style="19" bestFit="1" customWidth="1"/>
    <col min="4" max="4" width="8.7109375" style="20" bestFit="1" customWidth="1"/>
    <col min="5" max="5" width="10.85546875" style="21" bestFit="1" customWidth="1"/>
    <col min="6" max="8" width="10.85546875" style="20" bestFit="1" customWidth="1"/>
    <col min="9" max="9" width="8.7109375" style="21" bestFit="1" customWidth="1"/>
    <col min="10" max="10" width="6.7109375" style="21" bestFit="1" customWidth="1"/>
    <col min="11" max="12" width="7.140625" style="23" bestFit="1" customWidth="1"/>
    <col min="13" max="14" width="6.5703125" style="21" bestFit="1" customWidth="1"/>
    <col min="15" max="15" width="7.140625" style="23" bestFit="1" customWidth="1"/>
    <col min="16" max="16" width="8" style="23" bestFit="1" customWidth="1"/>
    <col min="17" max="16384" width="8" style="19"/>
  </cols>
  <sheetData>
    <row r="1" spans="1:16" s="17" customFormat="1" ht="48" x14ac:dyDescent="0.2">
      <c r="A1" s="13" t="s">
        <v>0</v>
      </c>
      <c r="B1" s="14" t="s">
        <v>1</v>
      </c>
      <c r="C1" s="14" t="s">
        <v>2</v>
      </c>
      <c r="D1" s="15" t="s">
        <v>626</v>
      </c>
      <c r="E1" s="16" t="s">
        <v>585</v>
      </c>
      <c r="F1" s="15" t="s">
        <v>634</v>
      </c>
      <c r="G1" s="15" t="s">
        <v>635</v>
      </c>
      <c r="H1" s="15" t="s">
        <v>636</v>
      </c>
      <c r="I1" s="16" t="s">
        <v>611</v>
      </c>
      <c r="J1" s="16" t="s">
        <v>608</v>
      </c>
      <c r="K1" s="16" t="s">
        <v>586</v>
      </c>
      <c r="L1" s="16" t="s">
        <v>587</v>
      </c>
      <c r="M1" s="16" t="s">
        <v>588</v>
      </c>
      <c r="N1" s="16" t="s">
        <v>589</v>
      </c>
      <c r="O1" s="16" t="s">
        <v>590</v>
      </c>
      <c r="P1" s="15" t="s">
        <v>623</v>
      </c>
    </row>
    <row r="2" spans="1:16" x14ac:dyDescent="0.2">
      <c r="A2" s="18">
        <v>112011103</v>
      </c>
      <c r="B2" s="19" t="s">
        <v>248</v>
      </c>
      <c r="C2" s="19" t="s">
        <v>249</v>
      </c>
      <c r="D2" s="20">
        <v>75.221999999999994</v>
      </c>
      <c r="E2" s="21">
        <v>1956.2070000000001</v>
      </c>
      <c r="F2" s="20">
        <v>1922.7760000000001</v>
      </c>
      <c r="G2" s="20">
        <v>1936.038</v>
      </c>
      <c r="H2" s="20">
        <v>2009.808</v>
      </c>
      <c r="I2" s="22">
        <v>26.005700000000001</v>
      </c>
      <c r="J2" s="22">
        <v>0.69799999999999995</v>
      </c>
      <c r="K2" s="23">
        <v>0.34899999999999998</v>
      </c>
      <c r="L2" s="23">
        <v>0.65100000000000002</v>
      </c>
      <c r="M2" s="22">
        <v>0.57940000000000003</v>
      </c>
      <c r="N2" s="22">
        <v>0.28970000000000001</v>
      </c>
      <c r="O2" s="23">
        <v>0.71030000000000004</v>
      </c>
      <c r="P2" s="23">
        <v>0.6865</v>
      </c>
    </row>
    <row r="3" spans="1:16" x14ac:dyDescent="0.2">
      <c r="A3" s="18">
        <v>112011603</v>
      </c>
      <c r="B3" s="19" t="s">
        <v>250</v>
      </c>
      <c r="C3" s="19" t="s">
        <v>249</v>
      </c>
      <c r="D3" s="20">
        <v>75.095999999999989</v>
      </c>
      <c r="E3" s="21">
        <v>4022.9569999999999</v>
      </c>
      <c r="F3" s="20">
        <v>3997.6469999999999</v>
      </c>
      <c r="G3" s="20">
        <v>4004.0010000000002</v>
      </c>
      <c r="H3" s="20">
        <v>4067.2240000000002</v>
      </c>
      <c r="I3" s="22">
        <v>53.570799999999998</v>
      </c>
      <c r="J3" s="22">
        <v>1.4378</v>
      </c>
      <c r="K3" s="23">
        <v>0.71889999999999998</v>
      </c>
      <c r="L3" s="23">
        <v>0.28110000000000002</v>
      </c>
      <c r="M3" s="22">
        <v>1.1916</v>
      </c>
      <c r="N3" s="22">
        <v>0.5958</v>
      </c>
      <c r="O3" s="23">
        <v>0.4042</v>
      </c>
      <c r="P3" s="23">
        <v>0.35489999999999999</v>
      </c>
    </row>
    <row r="4" spans="1:16" x14ac:dyDescent="0.2">
      <c r="A4" s="18">
        <v>112013054</v>
      </c>
      <c r="B4" s="19" t="s">
        <v>251</v>
      </c>
      <c r="C4" s="19" t="s">
        <v>249</v>
      </c>
      <c r="D4" s="20">
        <v>61.589000000000006</v>
      </c>
      <c r="E4" s="21">
        <v>1006.421</v>
      </c>
      <c r="F4" s="20">
        <v>1024.5889999999999</v>
      </c>
      <c r="G4" s="20">
        <v>985.08100000000002</v>
      </c>
      <c r="H4" s="20">
        <v>1009.5940000000001</v>
      </c>
      <c r="I4" s="22">
        <v>16.340900000000001</v>
      </c>
      <c r="J4" s="22">
        <v>0.4385</v>
      </c>
      <c r="K4" s="23">
        <v>0.21920000000000001</v>
      </c>
      <c r="L4" s="23">
        <v>0.78080000000000005</v>
      </c>
      <c r="M4" s="22">
        <v>0.29809999999999998</v>
      </c>
      <c r="N4" s="22">
        <v>0.14899999999999999</v>
      </c>
      <c r="O4" s="23">
        <v>0.85099999999999998</v>
      </c>
      <c r="P4" s="23">
        <v>0.82289999999999996</v>
      </c>
    </row>
    <row r="5" spans="1:16" x14ac:dyDescent="0.2">
      <c r="A5" s="18">
        <v>112013753</v>
      </c>
      <c r="B5" s="19" t="s">
        <v>252</v>
      </c>
      <c r="C5" s="19" t="s">
        <v>249</v>
      </c>
      <c r="D5" s="20">
        <v>176.88200000000001</v>
      </c>
      <c r="E5" s="21">
        <v>3157.4189999999999</v>
      </c>
      <c r="F5" s="20">
        <v>3130.42</v>
      </c>
      <c r="G5" s="20">
        <v>3154.7379999999998</v>
      </c>
      <c r="H5" s="20">
        <v>3187.0990000000002</v>
      </c>
      <c r="I5" s="22">
        <v>17.8504</v>
      </c>
      <c r="J5" s="22">
        <v>0.47910000000000003</v>
      </c>
      <c r="K5" s="23">
        <v>0.23949999999999999</v>
      </c>
      <c r="L5" s="23">
        <v>0.76049999999999995</v>
      </c>
      <c r="M5" s="22">
        <v>0.93520000000000003</v>
      </c>
      <c r="N5" s="22">
        <v>0.46760000000000002</v>
      </c>
      <c r="O5" s="23">
        <v>0.53239999999999998</v>
      </c>
      <c r="P5" s="23">
        <v>0.62360000000000004</v>
      </c>
    </row>
    <row r="6" spans="1:16" x14ac:dyDescent="0.2">
      <c r="A6" s="18">
        <v>112015203</v>
      </c>
      <c r="B6" s="19" t="s">
        <v>253</v>
      </c>
      <c r="C6" s="19" t="s">
        <v>249</v>
      </c>
      <c r="D6" s="20">
        <v>49.174999999999997</v>
      </c>
      <c r="E6" s="21">
        <v>2112.2339999999999</v>
      </c>
      <c r="F6" s="20">
        <v>2080.9540000000002</v>
      </c>
      <c r="G6" s="20">
        <v>2115.9360000000001</v>
      </c>
      <c r="H6" s="20">
        <v>2139.8110000000001</v>
      </c>
      <c r="I6" s="22">
        <v>42.953400000000002</v>
      </c>
      <c r="J6" s="22">
        <v>1.1528</v>
      </c>
      <c r="K6" s="23">
        <v>0.57640000000000002</v>
      </c>
      <c r="L6" s="23">
        <v>0.42359999999999998</v>
      </c>
      <c r="M6" s="22">
        <v>0.62560000000000004</v>
      </c>
      <c r="N6" s="22">
        <v>0.31280000000000002</v>
      </c>
      <c r="O6" s="23">
        <v>0.68720000000000003</v>
      </c>
      <c r="P6" s="23">
        <v>0.58169999999999999</v>
      </c>
    </row>
    <row r="7" spans="1:16" x14ac:dyDescent="0.2">
      <c r="A7" s="18">
        <v>112018523</v>
      </c>
      <c r="B7" s="19" t="s">
        <v>254</v>
      </c>
      <c r="C7" s="19" t="s">
        <v>249</v>
      </c>
      <c r="D7" s="20">
        <v>83.727999999999994</v>
      </c>
      <c r="E7" s="21">
        <v>1742.02</v>
      </c>
      <c r="F7" s="20">
        <v>1750.0219999999999</v>
      </c>
      <c r="G7" s="20">
        <v>1744.6559999999999</v>
      </c>
      <c r="H7" s="20">
        <v>1731.383</v>
      </c>
      <c r="I7" s="22">
        <v>20.805700000000002</v>
      </c>
      <c r="J7" s="22">
        <v>0.55840000000000001</v>
      </c>
      <c r="K7" s="23">
        <v>0.2792</v>
      </c>
      <c r="L7" s="23">
        <v>0.7208</v>
      </c>
      <c r="M7" s="22">
        <v>0.51600000000000001</v>
      </c>
      <c r="N7" s="22">
        <v>0.25800000000000001</v>
      </c>
      <c r="O7" s="23">
        <v>0.74199999999999999</v>
      </c>
      <c r="P7" s="23">
        <v>0.73350000000000004</v>
      </c>
    </row>
    <row r="8" spans="1:16" x14ac:dyDescent="0.2">
      <c r="A8" s="18">
        <v>103020603</v>
      </c>
      <c r="B8" s="19" t="s">
        <v>33</v>
      </c>
      <c r="C8" s="19" t="s">
        <v>32</v>
      </c>
      <c r="D8" s="20">
        <v>10.349</v>
      </c>
      <c r="E8" s="21">
        <v>929.37099999999998</v>
      </c>
      <c r="F8" s="20">
        <v>919.69200000000001</v>
      </c>
      <c r="G8" s="20">
        <v>941.22799999999995</v>
      </c>
      <c r="H8" s="20">
        <v>927.19200000000001</v>
      </c>
      <c r="I8" s="22">
        <v>89.802899999999994</v>
      </c>
      <c r="J8" s="22">
        <v>2.4102999999999999</v>
      </c>
      <c r="K8" s="23">
        <v>1.2051000000000001</v>
      </c>
      <c r="L8" s="23">
        <v>-0.2051</v>
      </c>
      <c r="M8" s="22">
        <v>0.2752</v>
      </c>
      <c r="N8" s="22">
        <v>0.1376</v>
      </c>
      <c r="O8" s="23">
        <v>0.86240000000000006</v>
      </c>
      <c r="P8" s="23">
        <v>0.43540000000000001</v>
      </c>
    </row>
    <row r="9" spans="1:16" x14ac:dyDescent="0.2">
      <c r="A9" s="18">
        <v>103020753</v>
      </c>
      <c r="B9" s="19" t="s">
        <v>34</v>
      </c>
      <c r="C9" s="19" t="s">
        <v>32</v>
      </c>
      <c r="D9" s="20">
        <v>10.77</v>
      </c>
      <c r="E9" s="21">
        <v>1882.7819999999999</v>
      </c>
      <c r="F9" s="20">
        <v>1873.627</v>
      </c>
      <c r="G9" s="20">
        <v>1888.884</v>
      </c>
      <c r="H9" s="20">
        <v>1885.835</v>
      </c>
      <c r="I9" s="22">
        <v>174.81720000000001</v>
      </c>
      <c r="J9" s="22">
        <v>4.6920999999999999</v>
      </c>
      <c r="K9" s="23">
        <v>2.3460000000000001</v>
      </c>
      <c r="L9" s="23">
        <v>-1.3460000000000001</v>
      </c>
      <c r="M9" s="22">
        <v>0.55769999999999997</v>
      </c>
      <c r="N9" s="22">
        <v>0.27879999999999999</v>
      </c>
      <c r="O9" s="23">
        <v>0.72119999999999995</v>
      </c>
      <c r="P9" s="23">
        <v>-0.1056</v>
      </c>
    </row>
    <row r="10" spans="1:16" x14ac:dyDescent="0.2">
      <c r="A10" s="18">
        <v>103021102</v>
      </c>
      <c r="B10" s="19" t="s">
        <v>36</v>
      </c>
      <c r="C10" s="19" t="s">
        <v>32</v>
      </c>
      <c r="D10" s="20">
        <v>10.779</v>
      </c>
      <c r="E10" s="21">
        <v>4490.6279999999997</v>
      </c>
      <c r="F10" s="20">
        <v>4595.2690000000002</v>
      </c>
      <c r="G10" s="20">
        <v>4277.7650000000003</v>
      </c>
      <c r="H10" s="20">
        <v>4598.8500000000004</v>
      </c>
      <c r="I10" s="22">
        <v>416.60890000000001</v>
      </c>
      <c r="J10" s="22">
        <v>11.181900000000001</v>
      </c>
      <c r="K10" s="23">
        <v>5.5909000000000004</v>
      </c>
      <c r="L10" s="23">
        <v>-4.5909000000000004</v>
      </c>
      <c r="M10" s="22">
        <v>1.3301000000000001</v>
      </c>
      <c r="N10" s="22">
        <v>0.66500000000000004</v>
      </c>
      <c r="O10" s="23">
        <v>0.33500000000000002</v>
      </c>
      <c r="P10" s="23">
        <v>-1.6353</v>
      </c>
    </row>
    <row r="11" spans="1:16" x14ac:dyDescent="0.2">
      <c r="A11" s="18">
        <v>103021252</v>
      </c>
      <c r="B11" s="19" t="s">
        <v>37</v>
      </c>
      <c r="C11" s="19" t="s">
        <v>32</v>
      </c>
      <c r="D11" s="20">
        <v>11.78</v>
      </c>
      <c r="E11" s="21">
        <v>3952.8829999999998</v>
      </c>
      <c r="F11" s="20">
        <v>3903.951</v>
      </c>
      <c r="G11" s="20">
        <v>3950.5729999999999</v>
      </c>
      <c r="H11" s="20">
        <v>4004.125</v>
      </c>
      <c r="I11" s="22">
        <v>335.55880000000002</v>
      </c>
      <c r="J11" s="22">
        <v>9.0065000000000008</v>
      </c>
      <c r="K11" s="23">
        <v>4.5031999999999996</v>
      </c>
      <c r="L11" s="23">
        <v>-3.5032000000000001</v>
      </c>
      <c r="M11" s="22">
        <v>1.1708000000000001</v>
      </c>
      <c r="N11" s="22">
        <v>0.58540000000000003</v>
      </c>
      <c r="O11" s="23">
        <v>0.41460000000000002</v>
      </c>
      <c r="P11" s="23">
        <v>-1.1525000000000001</v>
      </c>
    </row>
    <row r="12" spans="1:16" x14ac:dyDescent="0.2">
      <c r="A12" s="18">
        <v>103021453</v>
      </c>
      <c r="B12" s="19" t="s">
        <v>38</v>
      </c>
      <c r="C12" s="19" t="s">
        <v>32</v>
      </c>
      <c r="D12" s="20">
        <v>1.4490000000000001</v>
      </c>
      <c r="E12" s="21">
        <v>1224.26</v>
      </c>
      <c r="F12" s="20">
        <v>1195.4770000000001</v>
      </c>
      <c r="G12" s="20">
        <v>1199.212</v>
      </c>
      <c r="H12" s="20">
        <v>1278.0920000000001</v>
      </c>
      <c r="I12" s="22">
        <v>844.8999</v>
      </c>
      <c r="J12" s="22">
        <v>22.677299999999999</v>
      </c>
      <c r="K12" s="23">
        <v>11.3386</v>
      </c>
      <c r="L12" s="23">
        <v>-10.3386</v>
      </c>
      <c r="M12" s="22">
        <v>0.36259999999999998</v>
      </c>
      <c r="N12" s="22">
        <v>0.18129999999999999</v>
      </c>
      <c r="O12" s="23">
        <v>0.81869999999999998</v>
      </c>
      <c r="P12" s="23">
        <v>-3.6442000000000001</v>
      </c>
    </row>
    <row r="13" spans="1:16" x14ac:dyDescent="0.2">
      <c r="A13" s="18">
        <v>103021603</v>
      </c>
      <c r="B13" s="19" t="s">
        <v>39</v>
      </c>
      <c r="C13" s="19" t="s">
        <v>32</v>
      </c>
      <c r="D13" s="20">
        <v>3.3180000000000001</v>
      </c>
      <c r="E13" s="21">
        <v>1418.712</v>
      </c>
      <c r="F13" s="20">
        <v>1375.74</v>
      </c>
      <c r="G13" s="20">
        <v>1423.1420000000001</v>
      </c>
      <c r="H13" s="20">
        <v>1457.2550000000001</v>
      </c>
      <c r="I13" s="22">
        <v>427.5804</v>
      </c>
      <c r="J13" s="22">
        <v>11.4763</v>
      </c>
      <c r="K13" s="23">
        <v>5.7381000000000002</v>
      </c>
      <c r="L13" s="23">
        <v>-4.7381000000000002</v>
      </c>
      <c r="M13" s="22">
        <v>0.42020000000000002</v>
      </c>
      <c r="N13" s="22">
        <v>0.21010000000000001</v>
      </c>
      <c r="O13" s="23">
        <v>0.78990000000000005</v>
      </c>
      <c r="P13" s="23">
        <v>-1.4213</v>
      </c>
    </row>
    <row r="14" spans="1:16" x14ac:dyDescent="0.2">
      <c r="A14" s="18">
        <v>103021752</v>
      </c>
      <c r="B14" s="19" t="s">
        <v>40</v>
      </c>
      <c r="C14" s="19" t="s">
        <v>32</v>
      </c>
      <c r="D14" s="20">
        <v>18.934999999999999</v>
      </c>
      <c r="E14" s="21">
        <v>3383.7429999999999</v>
      </c>
      <c r="F14" s="20">
        <v>3392.723</v>
      </c>
      <c r="G14" s="20">
        <v>3389.5639999999999</v>
      </c>
      <c r="H14" s="20">
        <v>3368.942</v>
      </c>
      <c r="I14" s="22">
        <v>178.703</v>
      </c>
      <c r="J14" s="22">
        <v>4.7964000000000002</v>
      </c>
      <c r="K14" s="23">
        <v>2.3982000000000001</v>
      </c>
      <c r="L14" s="23">
        <v>-1.3982000000000001</v>
      </c>
      <c r="M14" s="22">
        <v>1.0023</v>
      </c>
      <c r="N14" s="22">
        <v>0.50109999999999999</v>
      </c>
      <c r="O14" s="23">
        <v>0.49890000000000001</v>
      </c>
      <c r="P14" s="23">
        <v>-0.25990000000000002</v>
      </c>
    </row>
    <row r="15" spans="1:16" x14ac:dyDescent="0.2">
      <c r="A15" s="18">
        <v>103021903</v>
      </c>
      <c r="B15" s="19" t="s">
        <v>41</v>
      </c>
      <c r="C15" s="19" t="s">
        <v>32</v>
      </c>
      <c r="D15" s="20">
        <v>2.9950000000000001</v>
      </c>
      <c r="E15" s="21">
        <v>955.66</v>
      </c>
      <c r="F15" s="20">
        <v>974.36800000000005</v>
      </c>
      <c r="G15" s="20">
        <v>960.50099999999998</v>
      </c>
      <c r="H15" s="20">
        <v>932.11199999999997</v>
      </c>
      <c r="I15" s="22">
        <v>319.08510000000001</v>
      </c>
      <c r="J15" s="22">
        <v>8.5642999999999994</v>
      </c>
      <c r="K15" s="23">
        <v>4.2820999999999998</v>
      </c>
      <c r="L15" s="23">
        <v>-3.2820999999999998</v>
      </c>
      <c r="M15" s="22">
        <v>0.28299999999999997</v>
      </c>
      <c r="N15" s="22">
        <v>0.14149999999999999</v>
      </c>
      <c r="O15" s="23">
        <v>0.85850000000000004</v>
      </c>
      <c r="P15" s="23">
        <v>-0.79769999999999996</v>
      </c>
    </row>
    <row r="16" spans="1:16" x14ac:dyDescent="0.2">
      <c r="A16" s="18">
        <v>103022103</v>
      </c>
      <c r="B16" s="19" t="s">
        <v>42</v>
      </c>
      <c r="C16" s="19" t="s">
        <v>32</v>
      </c>
      <c r="D16" s="20">
        <v>3.8090000000000002</v>
      </c>
      <c r="E16" s="21">
        <v>596.88199999999995</v>
      </c>
      <c r="F16" s="20">
        <v>568.05100000000004</v>
      </c>
      <c r="G16" s="20">
        <v>591.20699999999999</v>
      </c>
      <c r="H16" s="20">
        <v>631.38900000000001</v>
      </c>
      <c r="I16" s="22">
        <v>156.703</v>
      </c>
      <c r="J16" s="22">
        <v>4.2058999999999997</v>
      </c>
      <c r="K16" s="23">
        <v>2.1029</v>
      </c>
      <c r="L16" s="23">
        <v>-1.1029</v>
      </c>
      <c r="M16" s="22">
        <v>0.17680000000000001</v>
      </c>
      <c r="N16" s="22">
        <v>8.8400000000000006E-2</v>
      </c>
      <c r="O16" s="23">
        <v>0.91159999999999997</v>
      </c>
      <c r="P16" s="23">
        <v>0.10580000000000001</v>
      </c>
    </row>
    <row r="17" spans="1:16" x14ac:dyDescent="0.2">
      <c r="A17" s="18">
        <v>103022253</v>
      </c>
      <c r="B17" s="19" t="s">
        <v>43</v>
      </c>
      <c r="C17" s="19" t="s">
        <v>32</v>
      </c>
      <c r="D17" s="20">
        <v>40.747</v>
      </c>
      <c r="E17" s="21">
        <v>1876.538</v>
      </c>
      <c r="F17" s="20">
        <v>1851.9349999999999</v>
      </c>
      <c r="G17" s="20">
        <v>1886.1590000000001</v>
      </c>
      <c r="H17" s="20">
        <v>1891.521</v>
      </c>
      <c r="I17" s="22">
        <v>46.053400000000003</v>
      </c>
      <c r="J17" s="22">
        <v>1.236</v>
      </c>
      <c r="K17" s="23">
        <v>0.61799999999999999</v>
      </c>
      <c r="L17" s="23">
        <v>0.38200000000000001</v>
      </c>
      <c r="M17" s="22">
        <v>0.55579999999999996</v>
      </c>
      <c r="N17" s="22">
        <v>0.27789999999999998</v>
      </c>
      <c r="O17" s="23">
        <v>0.72209999999999996</v>
      </c>
      <c r="P17" s="23">
        <v>0.58599999999999997</v>
      </c>
    </row>
    <row r="18" spans="1:16" x14ac:dyDescent="0.2">
      <c r="A18" s="18">
        <v>103022503</v>
      </c>
      <c r="B18" s="19" t="s">
        <v>44</v>
      </c>
      <c r="C18" s="19" t="s">
        <v>32</v>
      </c>
      <c r="D18" s="20">
        <v>2.012</v>
      </c>
      <c r="E18" s="21">
        <v>923.37900000000002</v>
      </c>
      <c r="F18" s="20">
        <v>927.21400000000006</v>
      </c>
      <c r="G18" s="20">
        <v>902.33399999999995</v>
      </c>
      <c r="H18" s="20">
        <v>940.58900000000006</v>
      </c>
      <c r="I18" s="22">
        <v>458.93579999999997</v>
      </c>
      <c r="J18" s="22">
        <v>12.3179</v>
      </c>
      <c r="K18" s="23">
        <v>6.1589</v>
      </c>
      <c r="L18" s="23">
        <v>-5.1589</v>
      </c>
      <c r="M18" s="22">
        <v>0.27350000000000002</v>
      </c>
      <c r="N18" s="22">
        <v>0.13669999999999999</v>
      </c>
      <c r="O18" s="23">
        <v>0.86329999999999996</v>
      </c>
      <c r="P18" s="23">
        <v>-1.5455000000000001</v>
      </c>
    </row>
    <row r="19" spans="1:16" x14ac:dyDescent="0.2">
      <c r="A19" s="18">
        <v>103022803</v>
      </c>
      <c r="B19" s="19" t="s">
        <v>45</v>
      </c>
      <c r="C19" s="19" t="s">
        <v>32</v>
      </c>
      <c r="D19" s="20">
        <v>9.4649999999999999</v>
      </c>
      <c r="E19" s="21">
        <v>1735.2940000000001</v>
      </c>
      <c r="F19" s="20">
        <v>1673.4760000000001</v>
      </c>
      <c r="G19" s="20">
        <v>1744.277</v>
      </c>
      <c r="H19" s="20">
        <v>1788.1279999999999</v>
      </c>
      <c r="I19" s="22">
        <v>183.33789999999999</v>
      </c>
      <c r="J19" s="22">
        <v>4.9207999999999998</v>
      </c>
      <c r="K19" s="23">
        <v>2.4603999999999999</v>
      </c>
      <c r="L19" s="23">
        <v>-1.4603999999999999</v>
      </c>
      <c r="M19" s="22">
        <v>0.51400000000000001</v>
      </c>
      <c r="N19" s="22">
        <v>0.25700000000000001</v>
      </c>
      <c r="O19" s="23">
        <v>0.74299999999999999</v>
      </c>
      <c r="P19" s="23">
        <v>-0.13830000000000001</v>
      </c>
    </row>
    <row r="20" spans="1:16" x14ac:dyDescent="0.2">
      <c r="A20" s="18">
        <v>103023153</v>
      </c>
      <c r="B20" s="19" t="s">
        <v>46</v>
      </c>
      <c r="C20" s="19" t="s">
        <v>32</v>
      </c>
      <c r="D20" s="20">
        <v>43.439</v>
      </c>
      <c r="E20" s="21">
        <v>2352.8440000000001</v>
      </c>
      <c r="F20" s="20">
        <v>2377.1210000000001</v>
      </c>
      <c r="G20" s="20">
        <v>2342.6489999999999</v>
      </c>
      <c r="H20" s="20">
        <v>2338.7620000000002</v>
      </c>
      <c r="I20" s="22">
        <v>54.164299999999997</v>
      </c>
      <c r="J20" s="22">
        <v>1.4537</v>
      </c>
      <c r="K20" s="23">
        <v>0.7268</v>
      </c>
      <c r="L20" s="23">
        <v>0.2732</v>
      </c>
      <c r="M20" s="22">
        <v>0.69689999999999996</v>
      </c>
      <c r="N20" s="22">
        <v>0.34839999999999999</v>
      </c>
      <c r="O20" s="23">
        <v>0.65159999999999996</v>
      </c>
      <c r="P20" s="23">
        <v>0.50019999999999998</v>
      </c>
    </row>
    <row r="21" spans="1:16" x14ac:dyDescent="0.2">
      <c r="A21" s="18">
        <v>103023912</v>
      </c>
      <c r="B21" s="19" t="s">
        <v>47</v>
      </c>
      <c r="C21" s="19" t="s">
        <v>32</v>
      </c>
      <c r="D21" s="20">
        <v>34.270000000000003</v>
      </c>
      <c r="E21" s="21">
        <v>4167.7420000000002</v>
      </c>
      <c r="F21" s="20">
        <v>4211.5649999999996</v>
      </c>
      <c r="G21" s="20">
        <v>4151.04</v>
      </c>
      <c r="H21" s="20">
        <v>4140.6220000000003</v>
      </c>
      <c r="I21" s="22">
        <v>121.6148</v>
      </c>
      <c r="J21" s="22">
        <v>3.2641</v>
      </c>
      <c r="K21" s="23">
        <v>1.6319999999999999</v>
      </c>
      <c r="L21" s="23">
        <v>-0.63200000000000001</v>
      </c>
      <c r="M21" s="22">
        <v>1.2344999999999999</v>
      </c>
      <c r="N21" s="22">
        <v>0.61719999999999997</v>
      </c>
      <c r="O21" s="23">
        <v>0.38279999999999997</v>
      </c>
      <c r="P21" s="23">
        <v>-2.3099999999999999E-2</v>
      </c>
    </row>
    <row r="22" spans="1:16" x14ac:dyDescent="0.2">
      <c r="A22" s="18">
        <v>103024102</v>
      </c>
      <c r="B22" s="19" t="s">
        <v>48</v>
      </c>
      <c r="C22" s="19" t="s">
        <v>32</v>
      </c>
      <c r="D22" s="20">
        <v>20.227</v>
      </c>
      <c r="E22" s="21">
        <v>3638.8989999999999</v>
      </c>
      <c r="F22" s="20">
        <v>3648.277</v>
      </c>
      <c r="G22" s="20">
        <v>3618.3609999999999</v>
      </c>
      <c r="H22" s="20">
        <v>3650.0590000000002</v>
      </c>
      <c r="I22" s="22">
        <v>179.90299999999999</v>
      </c>
      <c r="J22" s="22">
        <v>4.8285999999999998</v>
      </c>
      <c r="K22" s="23">
        <v>2.4142999999999999</v>
      </c>
      <c r="L22" s="23">
        <v>-1.4142999999999999</v>
      </c>
      <c r="M22" s="22">
        <v>1.0778000000000001</v>
      </c>
      <c r="N22" s="22">
        <v>0.53890000000000005</v>
      </c>
      <c r="O22" s="23">
        <v>0.46110000000000001</v>
      </c>
      <c r="P22" s="23">
        <v>-0.28899999999999998</v>
      </c>
    </row>
    <row r="23" spans="1:16" x14ac:dyDescent="0.2">
      <c r="A23" s="18">
        <v>103024603</v>
      </c>
      <c r="B23" s="19" t="s">
        <v>49</v>
      </c>
      <c r="C23" s="19" t="s">
        <v>32</v>
      </c>
      <c r="D23" s="20">
        <v>16.21</v>
      </c>
      <c r="E23" s="21">
        <v>2695.1260000000002</v>
      </c>
      <c r="F23" s="20">
        <v>2665.1880000000001</v>
      </c>
      <c r="G23" s="20">
        <v>2678.2310000000002</v>
      </c>
      <c r="H23" s="20">
        <v>2741.9580000000001</v>
      </c>
      <c r="I23" s="22">
        <v>166.26310000000001</v>
      </c>
      <c r="J23" s="22">
        <v>4.4625000000000004</v>
      </c>
      <c r="K23" s="23">
        <v>2.2311999999999999</v>
      </c>
      <c r="L23" s="23">
        <v>-1.2312000000000001</v>
      </c>
      <c r="M23" s="22">
        <v>0.79830000000000001</v>
      </c>
      <c r="N23" s="22">
        <v>0.39910000000000001</v>
      </c>
      <c r="O23" s="23">
        <v>0.60089999999999999</v>
      </c>
      <c r="P23" s="23">
        <v>-0.13189999999999999</v>
      </c>
    </row>
    <row r="24" spans="1:16" x14ac:dyDescent="0.2">
      <c r="A24" s="18">
        <v>103024753</v>
      </c>
      <c r="B24" s="19" t="s">
        <v>50</v>
      </c>
      <c r="C24" s="19" t="s">
        <v>32</v>
      </c>
      <c r="D24" s="20">
        <v>22.652000000000001</v>
      </c>
      <c r="E24" s="21">
        <v>2359.703</v>
      </c>
      <c r="F24" s="20">
        <v>2287.4360000000001</v>
      </c>
      <c r="G24" s="20">
        <v>2354.6979999999999</v>
      </c>
      <c r="H24" s="20">
        <v>2436.9749999999999</v>
      </c>
      <c r="I24" s="22">
        <v>104.17189999999999</v>
      </c>
      <c r="J24" s="22">
        <v>2.7959999999999998</v>
      </c>
      <c r="K24" s="23">
        <v>1.3979999999999999</v>
      </c>
      <c r="L24" s="23">
        <v>-0.39800000000000002</v>
      </c>
      <c r="M24" s="22">
        <v>0.69889999999999997</v>
      </c>
      <c r="N24" s="22">
        <v>0.34939999999999999</v>
      </c>
      <c r="O24" s="23">
        <v>0.65059999999999996</v>
      </c>
      <c r="P24" s="23">
        <v>0.2311</v>
      </c>
    </row>
    <row r="25" spans="1:16" x14ac:dyDescent="0.2">
      <c r="A25" s="18">
        <v>103025002</v>
      </c>
      <c r="B25" s="19" t="s">
        <v>51</v>
      </c>
      <c r="C25" s="19" t="s">
        <v>32</v>
      </c>
      <c r="D25" s="20">
        <v>4.3550000000000004</v>
      </c>
      <c r="E25" s="21">
        <v>1965.7670000000001</v>
      </c>
      <c r="F25" s="20">
        <v>1924.7339999999999</v>
      </c>
      <c r="G25" s="20">
        <v>1984.8910000000001</v>
      </c>
      <c r="H25" s="20">
        <v>1987.675</v>
      </c>
      <c r="I25" s="22">
        <v>451.38159999999999</v>
      </c>
      <c r="J25" s="22">
        <v>12.1152</v>
      </c>
      <c r="K25" s="23">
        <v>6.0575999999999999</v>
      </c>
      <c r="L25" s="23">
        <v>-5.0575999999999999</v>
      </c>
      <c r="M25" s="22">
        <v>0.58220000000000005</v>
      </c>
      <c r="N25" s="22">
        <v>0.29110000000000003</v>
      </c>
      <c r="O25" s="23">
        <v>0.70889999999999997</v>
      </c>
      <c r="P25" s="23">
        <v>-1.5976999999999999</v>
      </c>
    </row>
    <row r="26" spans="1:16" x14ac:dyDescent="0.2">
      <c r="A26" s="18">
        <v>103026002</v>
      </c>
      <c r="B26" s="19" t="s">
        <v>52</v>
      </c>
      <c r="C26" s="19" t="s">
        <v>32</v>
      </c>
      <c r="D26" s="20">
        <v>14.57</v>
      </c>
      <c r="E26" s="21">
        <v>3814.9969999999998</v>
      </c>
      <c r="F26" s="20">
        <v>3790.5740000000001</v>
      </c>
      <c r="G26" s="20">
        <v>3827.942</v>
      </c>
      <c r="H26" s="20">
        <v>3826.4740000000002</v>
      </c>
      <c r="I26" s="22">
        <v>261.83909999999997</v>
      </c>
      <c r="J26" s="22">
        <v>7.0278</v>
      </c>
      <c r="K26" s="23">
        <v>3.5139</v>
      </c>
      <c r="L26" s="23">
        <v>-2.5139</v>
      </c>
      <c r="M26" s="22">
        <v>1.1299999999999999</v>
      </c>
      <c r="N26" s="22">
        <v>0.56499999999999995</v>
      </c>
      <c r="O26" s="23">
        <v>0.435</v>
      </c>
      <c r="P26" s="23">
        <v>-0.74450000000000005</v>
      </c>
    </row>
    <row r="27" spans="1:16" x14ac:dyDescent="0.2">
      <c r="A27" s="18">
        <v>103026303</v>
      </c>
      <c r="B27" s="19" t="s">
        <v>53</v>
      </c>
      <c r="C27" s="19" t="s">
        <v>32</v>
      </c>
      <c r="D27" s="20">
        <v>21.793999999999997</v>
      </c>
      <c r="E27" s="21">
        <v>3088.808</v>
      </c>
      <c r="F27" s="20">
        <v>3126.8380000000002</v>
      </c>
      <c r="G27" s="20">
        <v>3079.6869999999999</v>
      </c>
      <c r="H27" s="20">
        <v>3059.9</v>
      </c>
      <c r="I27" s="22">
        <v>141.72739999999999</v>
      </c>
      <c r="J27" s="22">
        <v>3.8039999999999998</v>
      </c>
      <c r="K27" s="23">
        <v>1.9019999999999999</v>
      </c>
      <c r="L27" s="23">
        <v>-0.90200000000000002</v>
      </c>
      <c r="M27" s="22">
        <v>0.91490000000000005</v>
      </c>
      <c r="N27" s="22">
        <v>0.45739999999999997</v>
      </c>
      <c r="O27" s="23">
        <v>0.54259999999999997</v>
      </c>
      <c r="P27" s="23">
        <v>-3.5200000000000002E-2</v>
      </c>
    </row>
    <row r="28" spans="1:16" x14ac:dyDescent="0.2">
      <c r="A28" s="18">
        <v>103026343</v>
      </c>
      <c r="B28" s="19" t="s">
        <v>54</v>
      </c>
      <c r="C28" s="19" t="s">
        <v>32</v>
      </c>
      <c r="D28" s="20">
        <v>26.460999999999999</v>
      </c>
      <c r="E28" s="21">
        <v>4068.3440000000001</v>
      </c>
      <c r="F28" s="20">
        <v>4071.7310000000002</v>
      </c>
      <c r="G28" s="20">
        <v>4067.0349999999999</v>
      </c>
      <c r="H28" s="20">
        <v>4066.2669999999998</v>
      </c>
      <c r="I28" s="22">
        <v>153.74860000000001</v>
      </c>
      <c r="J28" s="22">
        <v>4.1265999999999998</v>
      </c>
      <c r="K28" s="23">
        <v>2.0632999999999999</v>
      </c>
      <c r="L28" s="23">
        <v>-1.0632999999999999</v>
      </c>
      <c r="M28" s="22">
        <v>1.2050000000000001</v>
      </c>
      <c r="N28" s="22">
        <v>0.60250000000000004</v>
      </c>
      <c r="O28" s="23">
        <v>0.39750000000000002</v>
      </c>
      <c r="P28" s="23">
        <v>-0.18679999999999999</v>
      </c>
    </row>
    <row r="29" spans="1:16" x14ac:dyDescent="0.2">
      <c r="A29" s="18">
        <v>103026402</v>
      </c>
      <c r="B29" s="19" t="s">
        <v>55</v>
      </c>
      <c r="C29" s="19" t="s">
        <v>32</v>
      </c>
      <c r="D29" s="20">
        <v>6.0810000000000004</v>
      </c>
      <c r="E29" s="21">
        <v>5298.085</v>
      </c>
      <c r="F29" s="20">
        <v>5270.2820000000002</v>
      </c>
      <c r="G29" s="20">
        <v>5244.1580000000004</v>
      </c>
      <c r="H29" s="20">
        <v>5379.8149999999996</v>
      </c>
      <c r="I29" s="22">
        <v>871.25220000000002</v>
      </c>
      <c r="J29" s="22">
        <v>23.384599999999999</v>
      </c>
      <c r="K29" s="23">
        <v>11.692299999999999</v>
      </c>
      <c r="L29" s="23">
        <v>-10.692299999999999</v>
      </c>
      <c r="M29" s="22">
        <v>1.5692999999999999</v>
      </c>
      <c r="N29" s="22">
        <v>0.78459999999999996</v>
      </c>
      <c r="O29" s="23">
        <v>0.21540000000000001</v>
      </c>
      <c r="P29" s="23">
        <v>-4.1475999999999997</v>
      </c>
    </row>
    <row r="30" spans="1:16" x14ac:dyDescent="0.2">
      <c r="A30" s="18">
        <v>103026852</v>
      </c>
      <c r="B30" s="19" t="s">
        <v>56</v>
      </c>
      <c r="C30" s="19" t="s">
        <v>32</v>
      </c>
      <c r="D30" s="20">
        <v>46.473999999999997</v>
      </c>
      <c r="E30" s="21">
        <v>8402.3289999999997</v>
      </c>
      <c r="F30" s="20">
        <v>8368.634</v>
      </c>
      <c r="G30" s="20">
        <v>8414.1779999999999</v>
      </c>
      <c r="H30" s="20">
        <v>8424.1759999999995</v>
      </c>
      <c r="I30" s="22">
        <v>180.7963</v>
      </c>
      <c r="J30" s="22">
        <v>4.8525999999999998</v>
      </c>
      <c r="K30" s="23">
        <v>2.4262999999999999</v>
      </c>
      <c r="L30" s="23">
        <v>-1.4262999999999999</v>
      </c>
      <c r="M30" s="22">
        <v>2.4887999999999999</v>
      </c>
      <c r="N30" s="22">
        <v>1.2444</v>
      </c>
      <c r="O30" s="23">
        <v>-0.24440000000000001</v>
      </c>
      <c r="P30" s="23">
        <v>-0.71709999999999996</v>
      </c>
    </row>
    <row r="31" spans="1:16" x14ac:dyDescent="0.2">
      <c r="A31" s="18">
        <v>103026902</v>
      </c>
      <c r="B31" s="19" t="s">
        <v>58</v>
      </c>
      <c r="C31" s="19" t="s">
        <v>32</v>
      </c>
      <c r="D31" s="20">
        <v>15.481999999999999</v>
      </c>
      <c r="E31" s="21">
        <v>4643.2460000000001</v>
      </c>
      <c r="F31" s="20">
        <v>4654.701</v>
      </c>
      <c r="G31" s="20">
        <v>4691.7979999999998</v>
      </c>
      <c r="H31" s="20">
        <v>4583.2380000000003</v>
      </c>
      <c r="I31" s="22">
        <v>299.91250000000002</v>
      </c>
      <c r="J31" s="22">
        <v>8.0496999999999996</v>
      </c>
      <c r="K31" s="23">
        <v>4.0247999999999999</v>
      </c>
      <c r="L31" s="23">
        <v>-3.0247999999999999</v>
      </c>
      <c r="M31" s="22">
        <v>1.3753</v>
      </c>
      <c r="N31" s="22">
        <v>0.68759999999999999</v>
      </c>
      <c r="O31" s="23">
        <v>0.31240000000000001</v>
      </c>
      <c r="P31" s="23">
        <v>-1.0224</v>
      </c>
    </row>
    <row r="32" spans="1:16" x14ac:dyDescent="0.2">
      <c r="A32" s="18">
        <v>103026873</v>
      </c>
      <c r="B32" s="19" t="s">
        <v>57</v>
      </c>
      <c r="C32" s="19" t="s">
        <v>32</v>
      </c>
      <c r="D32" s="20">
        <v>1.8139999999999998</v>
      </c>
      <c r="E32" s="21">
        <v>1122.6389999999999</v>
      </c>
      <c r="F32" s="20">
        <v>1108.462</v>
      </c>
      <c r="G32" s="20">
        <v>1125.7170000000001</v>
      </c>
      <c r="H32" s="20">
        <v>1133.739</v>
      </c>
      <c r="I32" s="22">
        <v>618.87480000000005</v>
      </c>
      <c r="J32" s="22">
        <v>16.610700000000001</v>
      </c>
      <c r="K32" s="23">
        <v>8.3053000000000008</v>
      </c>
      <c r="L32" s="23">
        <v>-7.3052999999999999</v>
      </c>
      <c r="M32" s="22">
        <v>0.33250000000000002</v>
      </c>
      <c r="N32" s="22">
        <v>0.16619999999999999</v>
      </c>
      <c r="O32" s="23">
        <v>0.83379999999999999</v>
      </c>
      <c r="P32" s="23">
        <v>-2.4218000000000002</v>
      </c>
    </row>
    <row r="33" spans="1:16" x14ac:dyDescent="0.2">
      <c r="A33" s="18">
        <v>103027352</v>
      </c>
      <c r="B33" s="19" t="s">
        <v>59</v>
      </c>
      <c r="C33" s="19" t="s">
        <v>32</v>
      </c>
      <c r="D33" s="20">
        <v>19.429000000000002</v>
      </c>
      <c r="E33" s="21">
        <v>4117.8429999999998</v>
      </c>
      <c r="F33" s="20">
        <v>4036.2260000000001</v>
      </c>
      <c r="G33" s="20">
        <v>4131.2039999999997</v>
      </c>
      <c r="H33" s="20">
        <v>4186.098</v>
      </c>
      <c r="I33" s="22">
        <v>211.94309999999999</v>
      </c>
      <c r="J33" s="22">
        <v>5.6886000000000001</v>
      </c>
      <c r="K33" s="23">
        <v>2.8443000000000001</v>
      </c>
      <c r="L33" s="23">
        <v>-1.8443000000000001</v>
      </c>
      <c r="M33" s="22">
        <v>1.2197</v>
      </c>
      <c r="N33" s="22">
        <v>0.60980000000000001</v>
      </c>
      <c r="O33" s="23">
        <v>0.39019999999999999</v>
      </c>
      <c r="P33" s="23">
        <v>-0.50360000000000005</v>
      </c>
    </row>
    <row r="34" spans="1:16" x14ac:dyDescent="0.2">
      <c r="A34" s="18">
        <v>103021003</v>
      </c>
      <c r="B34" s="19" t="s">
        <v>35</v>
      </c>
      <c r="C34" s="19" t="s">
        <v>32</v>
      </c>
      <c r="D34" s="20">
        <v>31.606999999999999</v>
      </c>
      <c r="E34" s="21">
        <v>4448.9780000000001</v>
      </c>
      <c r="F34" s="20">
        <v>4451.8220000000001</v>
      </c>
      <c r="G34" s="20">
        <v>4434.1890000000003</v>
      </c>
      <c r="H34" s="20">
        <v>4460.924</v>
      </c>
      <c r="I34" s="22">
        <v>140.75919999999999</v>
      </c>
      <c r="J34" s="22">
        <v>3.778</v>
      </c>
      <c r="K34" s="23">
        <v>1.889</v>
      </c>
      <c r="L34" s="23">
        <v>-0.88900000000000001</v>
      </c>
      <c r="M34" s="22">
        <v>1.3178000000000001</v>
      </c>
      <c r="N34" s="22">
        <v>0.65890000000000004</v>
      </c>
      <c r="O34" s="23">
        <v>0.34110000000000001</v>
      </c>
      <c r="P34" s="23">
        <v>-0.15090000000000001</v>
      </c>
    </row>
    <row r="35" spans="1:16" x14ac:dyDescent="0.2">
      <c r="A35" s="18">
        <v>102027451</v>
      </c>
      <c r="B35" s="19" t="s">
        <v>31</v>
      </c>
      <c r="C35" s="19" t="s">
        <v>32</v>
      </c>
      <c r="D35" s="20">
        <v>57.615000000000002</v>
      </c>
      <c r="E35" s="21">
        <v>24966.996999999999</v>
      </c>
      <c r="F35" s="20">
        <v>24138.368999999999</v>
      </c>
      <c r="G35" s="20">
        <v>25018.816999999999</v>
      </c>
      <c r="H35" s="20">
        <v>25743.804</v>
      </c>
      <c r="I35" s="22">
        <v>433.34190000000001</v>
      </c>
      <c r="J35" s="22">
        <v>11.631</v>
      </c>
      <c r="K35" s="23">
        <v>5.8155000000000001</v>
      </c>
      <c r="L35" s="23">
        <v>-4.8155000000000001</v>
      </c>
      <c r="M35" s="22">
        <v>7.3955000000000002</v>
      </c>
      <c r="N35" s="22">
        <v>3.6977000000000002</v>
      </c>
      <c r="O35" s="23">
        <v>-2.6977000000000002</v>
      </c>
      <c r="P35" s="23">
        <v>-3.5448</v>
      </c>
    </row>
    <row r="36" spans="1:16" x14ac:dyDescent="0.2">
      <c r="A36" s="18">
        <v>103027503</v>
      </c>
      <c r="B36" s="19" t="s">
        <v>60</v>
      </c>
      <c r="C36" s="19" t="s">
        <v>32</v>
      </c>
      <c r="D36" s="20">
        <v>28.94</v>
      </c>
      <c r="E36" s="21">
        <v>3559.5479999999998</v>
      </c>
      <c r="F36" s="20">
        <v>3546.1280000000002</v>
      </c>
      <c r="G36" s="20">
        <v>3547.9189999999999</v>
      </c>
      <c r="H36" s="20">
        <v>3584.596</v>
      </c>
      <c r="I36" s="22">
        <v>122.9975</v>
      </c>
      <c r="J36" s="22">
        <v>3.3012000000000001</v>
      </c>
      <c r="K36" s="23">
        <v>1.6506000000000001</v>
      </c>
      <c r="L36" s="23">
        <v>-0.65059999999999996</v>
      </c>
      <c r="M36" s="22">
        <v>1.0543</v>
      </c>
      <c r="N36" s="22">
        <v>0.52710000000000001</v>
      </c>
      <c r="O36" s="23">
        <v>0.47289999999999999</v>
      </c>
      <c r="P36" s="23">
        <v>2.35E-2</v>
      </c>
    </row>
    <row r="37" spans="1:16" x14ac:dyDescent="0.2">
      <c r="A37" s="18">
        <v>103027753</v>
      </c>
      <c r="B37" s="19" t="s">
        <v>61</v>
      </c>
      <c r="C37" s="19" t="s">
        <v>32</v>
      </c>
      <c r="D37" s="20">
        <v>24.215</v>
      </c>
      <c r="E37" s="21">
        <v>1905.345</v>
      </c>
      <c r="F37" s="20">
        <v>1879.252</v>
      </c>
      <c r="G37" s="20">
        <v>1907.835</v>
      </c>
      <c r="H37" s="20">
        <v>1928.9469999999999</v>
      </c>
      <c r="I37" s="22">
        <v>78.684399999999997</v>
      </c>
      <c r="J37" s="22">
        <v>2.1118999999999999</v>
      </c>
      <c r="K37" s="23">
        <v>1.0559000000000001</v>
      </c>
      <c r="L37" s="23">
        <v>-5.5899999999999998E-2</v>
      </c>
      <c r="M37" s="22">
        <v>0.56430000000000002</v>
      </c>
      <c r="N37" s="22">
        <v>0.28210000000000002</v>
      </c>
      <c r="O37" s="23">
        <v>0.71789999999999998</v>
      </c>
      <c r="P37" s="23">
        <v>0.4083</v>
      </c>
    </row>
    <row r="38" spans="1:16" x14ac:dyDescent="0.2">
      <c r="A38" s="18">
        <v>103028203</v>
      </c>
      <c r="B38" s="19" t="s">
        <v>62</v>
      </c>
      <c r="C38" s="19" t="s">
        <v>32</v>
      </c>
      <c r="D38" s="20">
        <v>2.3719999999999999</v>
      </c>
      <c r="E38" s="21">
        <v>1003.412</v>
      </c>
      <c r="F38" s="20">
        <v>971.54399999999998</v>
      </c>
      <c r="G38" s="20">
        <v>987.06100000000004</v>
      </c>
      <c r="H38" s="20">
        <v>1051.6310000000001</v>
      </c>
      <c r="I38" s="22">
        <v>423.02359999999999</v>
      </c>
      <c r="J38" s="22">
        <v>11.353999999999999</v>
      </c>
      <c r="K38" s="23">
        <v>5.6769999999999996</v>
      </c>
      <c r="L38" s="23">
        <v>-4.6769999999999996</v>
      </c>
      <c r="M38" s="22">
        <v>0.29720000000000002</v>
      </c>
      <c r="N38" s="22">
        <v>0.14860000000000001</v>
      </c>
      <c r="O38" s="23">
        <v>0.85140000000000005</v>
      </c>
      <c r="P38" s="23">
        <v>-1.3599000000000001</v>
      </c>
    </row>
    <row r="39" spans="1:16" x14ac:dyDescent="0.2">
      <c r="A39" s="18">
        <v>103028302</v>
      </c>
      <c r="B39" s="19" t="s">
        <v>63</v>
      </c>
      <c r="C39" s="19" t="s">
        <v>32</v>
      </c>
      <c r="D39" s="20">
        <v>14.705</v>
      </c>
      <c r="E39" s="21">
        <v>4123.2370000000001</v>
      </c>
      <c r="F39" s="20">
        <v>4093.7849999999999</v>
      </c>
      <c r="G39" s="20">
        <v>4049.32</v>
      </c>
      <c r="H39" s="20">
        <v>4226.6059999999998</v>
      </c>
      <c r="I39" s="22">
        <v>280.39690000000002</v>
      </c>
      <c r="J39" s="22">
        <v>7.5259</v>
      </c>
      <c r="K39" s="23">
        <v>3.7629000000000001</v>
      </c>
      <c r="L39" s="23">
        <v>-2.7629000000000001</v>
      </c>
      <c r="M39" s="22">
        <v>1.2213000000000001</v>
      </c>
      <c r="N39" s="22">
        <v>0.61060000000000003</v>
      </c>
      <c r="O39" s="23">
        <v>0.38940000000000002</v>
      </c>
      <c r="P39" s="23">
        <v>-0.87150000000000005</v>
      </c>
    </row>
    <row r="40" spans="1:16" x14ac:dyDescent="0.2">
      <c r="A40" s="18">
        <v>103028653</v>
      </c>
      <c r="B40" s="19" t="s">
        <v>64</v>
      </c>
      <c r="C40" s="19" t="s">
        <v>32</v>
      </c>
      <c r="D40" s="20">
        <v>9.4369999999999994</v>
      </c>
      <c r="E40" s="21">
        <v>1579.039</v>
      </c>
      <c r="F40" s="20">
        <v>1567.0409999999999</v>
      </c>
      <c r="G40" s="20">
        <v>1563.9749999999999</v>
      </c>
      <c r="H40" s="20">
        <v>1606.1020000000001</v>
      </c>
      <c r="I40" s="22">
        <v>167.32419999999999</v>
      </c>
      <c r="J40" s="22">
        <v>4.4909999999999997</v>
      </c>
      <c r="K40" s="23">
        <v>2.2454999999999998</v>
      </c>
      <c r="L40" s="23">
        <v>-1.2455000000000001</v>
      </c>
      <c r="M40" s="22">
        <v>0.4677</v>
      </c>
      <c r="N40" s="22">
        <v>0.23380000000000001</v>
      </c>
      <c r="O40" s="23">
        <v>0.76619999999999999</v>
      </c>
      <c r="P40" s="23">
        <v>-3.8399999999999997E-2</v>
      </c>
    </row>
    <row r="41" spans="1:16" x14ac:dyDescent="0.2">
      <c r="A41" s="18">
        <v>103028703</v>
      </c>
      <c r="B41" s="19" t="s">
        <v>65</v>
      </c>
      <c r="C41" s="19" t="s">
        <v>32</v>
      </c>
      <c r="D41" s="20">
        <v>20.309999999999999</v>
      </c>
      <c r="E41" s="21">
        <v>3373.7289999999998</v>
      </c>
      <c r="F41" s="20">
        <v>3393.1790000000001</v>
      </c>
      <c r="G41" s="20">
        <v>3328.49</v>
      </c>
      <c r="H41" s="20">
        <v>3399.5169999999998</v>
      </c>
      <c r="I41" s="22">
        <v>166.11170000000001</v>
      </c>
      <c r="J41" s="22">
        <v>4.4584000000000001</v>
      </c>
      <c r="K41" s="23">
        <v>2.2292000000000001</v>
      </c>
      <c r="L41" s="23">
        <v>-1.2292000000000001</v>
      </c>
      <c r="M41" s="22">
        <v>0.99929999999999997</v>
      </c>
      <c r="N41" s="22">
        <v>0.49959999999999999</v>
      </c>
      <c r="O41" s="23">
        <v>0.50039999999999996</v>
      </c>
      <c r="P41" s="23">
        <v>-0.19139999999999999</v>
      </c>
    </row>
    <row r="42" spans="1:16" x14ac:dyDescent="0.2">
      <c r="A42" s="18">
        <v>103028753</v>
      </c>
      <c r="B42" s="19" t="s">
        <v>66</v>
      </c>
      <c r="C42" s="19" t="s">
        <v>32</v>
      </c>
      <c r="D42" s="20">
        <v>9.3369999999999997</v>
      </c>
      <c r="E42" s="21">
        <v>1825.8409999999999</v>
      </c>
      <c r="F42" s="20">
        <v>1850.8879999999999</v>
      </c>
      <c r="G42" s="20">
        <v>1792.17</v>
      </c>
      <c r="H42" s="20">
        <v>1834.4659999999999</v>
      </c>
      <c r="I42" s="22">
        <v>195.5489</v>
      </c>
      <c r="J42" s="22">
        <v>5.2484999999999999</v>
      </c>
      <c r="K42" s="23">
        <v>2.6242000000000001</v>
      </c>
      <c r="L42" s="23">
        <v>-1.6242000000000001</v>
      </c>
      <c r="M42" s="22">
        <v>0.54079999999999995</v>
      </c>
      <c r="N42" s="22">
        <v>0.27039999999999997</v>
      </c>
      <c r="O42" s="23">
        <v>0.72960000000000003</v>
      </c>
      <c r="P42" s="23">
        <v>-0.21190000000000001</v>
      </c>
    </row>
    <row r="43" spans="1:16" x14ac:dyDescent="0.2">
      <c r="A43" s="18">
        <v>103028833</v>
      </c>
      <c r="B43" s="19" t="s">
        <v>67</v>
      </c>
      <c r="C43" s="19" t="s">
        <v>32</v>
      </c>
      <c r="D43" s="20">
        <v>4.0170000000000003</v>
      </c>
      <c r="E43" s="21">
        <v>1649.96</v>
      </c>
      <c r="F43" s="20">
        <v>1659.6220000000001</v>
      </c>
      <c r="G43" s="20">
        <v>1620.8720000000001</v>
      </c>
      <c r="H43" s="20">
        <v>1669.385</v>
      </c>
      <c r="I43" s="22">
        <v>410.74430000000001</v>
      </c>
      <c r="J43" s="22">
        <v>11.0245</v>
      </c>
      <c r="K43" s="23">
        <v>5.5122</v>
      </c>
      <c r="L43" s="23">
        <v>-4.5122</v>
      </c>
      <c r="M43" s="22">
        <v>0.48870000000000002</v>
      </c>
      <c r="N43" s="22">
        <v>0.24429999999999999</v>
      </c>
      <c r="O43" s="23">
        <v>0.75570000000000004</v>
      </c>
      <c r="P43" s="23">
        <v>-1.3513999999999999</v>
      </c>
    </row>
    <row r="44" spans="1:16" x14ac:dyDescent="0.2">
      <c r="A44" s="18">
        <v>103028853</v>
      </c>
      <c r="B44" s="19" t="s">
        <v>68</v>
      </c>
      <c r="C44" s="19" t="s">
        <v>32</v>
      </c>
      <c r="D44" s="20">
        <v>3.4159999999999999</v>
      </c>
      <c r="E44" s="21">
        <v>1790.059</v>
      </c>
      <c r="F44" s="20">
        <v>1815.22</v>
      </c>
      <c r="G44" s="20">
        <v>1739.6320000000001</v>
      </c>
      <c r="H44" s="20">
        <v>1815.326</v>
      </c>
      <c r="I44" s="22">
        <v>524.02189999999996</v>
      </c>
      <c r="J44" s="22">
        <v>14.0649</v>
      </c>
      <c r="K44" s="23">
        <v>7.0324</v>
      </c>
      <c r="L44" s="23">
        <v>-6.0324</v>
      </c>
      <c r="M44" s="22">
        <v>0.5302</v>
      </c>
      <c r="N44" s="22">
        <v>0.2651</v>
      </c>
      <c r="O44" s="23">
        <v>0.7349</v>
      </c>
      <c r="P44" s="23">
        <v>-1.972</v>
      </c>
    </row>
    <row r="45" spans="1:16" x14ac:dyDescent="0.2">
      <c r="A45" s="18">
        <v>103029203</v>
      </c>
      <c r="B45" s="19" t="s">
        <v>69</v>
      </c>
      <c r="C45" s="19" t="s">
        <v>32</v>
      </c>
      <c r="D45" s="20">
        <v>9.8160000000000007</v>
      </c>
      <c r="E45" s="21">
        <v>3933.0859999999998</v>
      </c>
      <c r="F45" s="20">
        <v>3830.64</v>
      </c>
      <c r="G45" s="20">
        <v>3960.4749999999999</v>
      </c>
      <c r="H45" s="20">
        <v>4008.1439999999998</v>
      </c>
      <c r="I45" s="22">
        <v>400.68110000000001</v>
      </c>
      <c r="J45" s="22">
        <v>10.7544</v>
      </c>
      <c r="K45" s="23">
        <v>5.3772000000000002</v>
      </c>
      <c r="L45" s="23">
        <v>-4.3772000000000002</v>
      </c>
      <c r="M45" s="22">
        <v>1.165</v>
      </c>
      <c r="N45" s="22">
        <v>0.58250000000000002</v>
      </c>
      <c r="O45" s="23">
        <v>0.41749999999999998</v>
      </c>
      <c r="P45" s="23">
        <v>-1.5003</v>
      </c>
    </row>
    <row r="46" spans="1:16" x14ac:dyDescent="0.2">
      <c r="A46" s="18">
        <v>103029403</v>
      </c>
      <c r="B46" s="19" t="s">
        <v>70</v>
      </c>
      <c r="C46" s="19" t="s">
        <v>32</v>
      </c>
      <c r="D46" s="20">
        <v>57.917999999999999</v>
      </c>
      <c r="E46" s="21">
        <v>3387.2710000000002</v>
      </c>
      <c r="F46" s="20">
        <v>3397.645</v>
      </c>
      <c r="G46" s="20">
        <v>3356.6439999999998</v>
      </c>
      <c r="H46" s="20">
        <v>3407.5230000000001</v>
      </c>
      <c r="I46" s="22">
        <v>58.483899999999998</v>
      </c>
      <c r="J46" s="22">
        <v>1.5697000000000001</v>
      </c>
      <c r="K46" s="23">
        <v>0.78480000000000005</v>
      </c>
      <c r="L46" s="23">
        <v>0.2152</v>
      </c>
      <c r="M46" s="22">
        <v>1.0033000000000001</v>
      </c>
      <c r="N46" s="22">
        <v>0.50160000000000005</v>
      </c>
      <c r="O46" s="23">
        <v>0.49840000000000001</v>
      </c>
      <c r="P46" s="23">
        <v>0.3851</v>
      </c>
    </row>
    <row r="47" spans="1:16" x14ac:dyDescent="0.2">
      <c r="A47" s="18">
        <v>103029553</v>
      </c>
      <c r="B47" s="19" t="s">
        <v>71</v>
      </c>
      <c r="C47" s="19" t="s">
        <v>32</v>
      </c>
      <c r="D47" s="20">
        <v>19.767000000000003</v>
      </c>
      <c r="E47" s="21">
        <v>3281.9670000000001</v>
      </c>
      <c r="F47" s="20">
        <v>3375.9549999999999</v>
      </c>
      <c r="G47" s="20">
        <v>3282.2950000000001</v>
      </c>
      <c r="H47" s="20">
        <v>3187.6509999999998</v>
      </c>
      <c r="I47" s="22">
        <v>166.0326</v>
      </c>
      <c r="J47" s="22">
        <v>4.4562999999999997</v>
      </c>
      <c r="K47" s="23">
        <v>2.2281</v>
      </c>
      <c r="L47" s="23">
        <v>-1.2281</v>
      </c>
      <c r="M47" s="22">
        <v>0.97209999999999996</v>
      </c>
      <c r="N47" s="22">
        <v>0.48599999999999999</v>
      </c>
      <c r="O47" s="23">
        <v>0.51400000000000001</v>
      </c>
      <c r="P47" s="23">
        <v>-0.18279999999999999</v>
      </c>
    </row>
    <row r="48" spans="1:16" x14ac:dyDescent="0.2">
      <c r="A48" s="18">
        <v>103029603</v>
      </c>
      <c r="B48" s="19" t="s">
        <v>72</v>
      </c>
      <c r="C48" s="19" t="s">
        <v>32</v>
      </c>
      <c r="D48" s="20">
        <v>14.826000000000001</v>
      </c>
      <c r="E48" s="21">
        <v>2466.0059999999999</v>
      </c>
      <c r="F48" s="20">
        <v>2404.4349999999999</v>
      </c>
      <c r="G48" s="20">
        <v>2448.9090000000001</v>
      </c>
      <c r="H48" s="20">
        <v>2544.6729999999998</v>
      </c>
      <c r="I48" s="22">
        <v>166.32980000000001</v>
      </c>
      <c r="J48" s="22">
        <v>4.4642999999999997</v>
      </c>
      <c r="K48" s="23">
        <v>2.2321</v>
      </c>
      <c r="L48" s="23">
        <v>-1.2321</v>
      </c>
      <c r="M48" s="22">
        <v>0.73040000000000005</v>
      </c>
      <c r="N48" s="22">
        <v>0.36520000000000002</v>
      </c>
      <c r="O48" s="23">
        <v>0.63480000000000003</v>
      </c>
      <c r="P48" s="23">
        <v>-0.1119</v>
      </c>
    </row>
    <row r="49" spans="1:16" x14ac:dyDescent="0.2">
      <c r="A49" s="18">
        <v>103029803</v>
      </c>
      <c r="B49" s="19" t="s">
        <v>73</v>
      </c>
      <c r="C49" s="19" t="s">
        <v>32</v>
      </c>
      <c r="D49" s="20">
        <v>2.2530000000000001</v>
      </c>
      <c r="E49" s="21">
        <v>1151.6489999999999</v>
      </c>
      <c r="F49" s="20">
        <v>1142.039</v>
      </c>
      <c r="G49" s="20">
        <v>1169.7339999999999</v>
      </c>
      <c r="H49" s="20">
        <v>1143.175</v>
      </c>
      <c r="I49" s="22">
        <v>511.16239999999999</v>
      </c>
      <c r="J49" s="22">
        <v>13.7197</v>
      </c>
      <c r="K49" s="23">
        <v>6.8597999999999999</v>
      </c>
      <c r="L49" s="23">
        <v>-5.8597999999999999</v>
      </c>
      <c r="M49" s="22">
        <v>0.34110000000000001</v>
      </c>
      <c r="N49" s="22">
        <v>0.17050000000000001</v>
      </c>
      <c r="O49" s="23">
        <v>0.82950000000000002</v>
      </c>
      <c r="P49" s="23">
        <v>-1.8462000000000001</v>
      </c>
    </row>
    <row r="50" spans="1:16" x14ac:dyDescent="0.2">
      <c r="A50" s="18">
        <v>103029902</v>
      </c>
      <c r="B50" s="19" t="s">
        <v>74</v>
      </c>
      <c r="C50" s="19" t="s">
        <v>32</v>
      </c>
      <c r="D50" s="20">
        <v>13.478</v>
      </c>
      <c r="E50" s="21">
        <v>4495.3010000000004</v>
      </c>
      <c r="F50" s="20">
        <v>4447.4480000000003</v>
      </c>
      <c r="G50" s="20">
        <v>4487.4449999999997</v>
      </c>
      <c r="H50" s="20">
        <v>4551.0110000000004</v>
      </c>
      <c r="I50" s="22">
        <v>333.52870000000001</v>
      </c>
      <c r="J50" s="22">
        <v>8.952</v>
      </c>
      <c r="K50" s="23">
        <v>4.476</v>
      </c>
      <c r="L50" s="23">
        <v>-3.476</v>
      </c>
      <c r="M50" s="22">
        <v>1.3314999999999999</v>
      </c>
      <c r="N50" s="22">
        <v>0.66569999999999996</v>
      </c>
      <c r="O50" s="23">
        <v>0.33429999999999999</v>
      </c>
      <c r="P50" s="23">
        <v>-1.1898</v>
      </c>
    </row>
    <row r="51" spans="1:16" x14ac:dyDescent="0.2">
      <c r="A51" s="18">
        <v>128030603</v>
      </c>
      <c r="B51" s="19" t="s">
        <v>543</v>
      </c>
      <c r="C51" s="19" t="s">
        <v>544</v>
      </c>
      <c r="D51" s="20">
        <v>76.60199999999999</v>
      </c>
      <c r="E51" s="21">
        <v>1217.355</v>
      </c>
      <c r="F51" s="20">
        <v>1200.451</v>
      </c>
      <c r="G51" s="20">
        <v>1220.7</v>
      </c>
      <c r="H51" s="20">
        <v>1230.915</v>
      </c>
      <c r="I51" s="22">
        <v>15.8919</v>
      </c>
      <c r="J51" s="22">
        <v>0.42649999999999999</v>
      </c>
      <c r="K51" s="23">
        <v>0.2132</v>
      </c>
      <c r="L51" s="23">
        <v>0.78680000000000005</v>
      </c>
      <c r="M51" s="22">
        <v>0.36049999999999999</v>
      </c>
      <c r="N51" s="22">
        <v>0.1802</v>
      </c>
      <c r="O51" s="23">
        <v>0.81979999999999997</v>
      </c>
      <c r="P51" s="23">
        <v>0.80659999999999998</v>
      </c>
    </row>
    <row r="52" spans="1:16" x14ac:dyDescent="0.2">
      <c r="A52" s="18">
        <v>128030852</v>
      </c>
      <c r="B52" s="19" t="s">
        <v>545</v>
      </c>
      <c r="C52" s="19" t="s">
        <v>544</v>
      </c>
      <c r="D52" s="20">
        <v>444.26700000000005</v>
      </c>
      <c r="E52" s="21">
        <v>5296.9639999999999</v>
      </c>
      <c r="F52" s="20">
        <v>5216.7280000000001</v>
      </c>
      <c r="G52" s="20">
        <v>5307.7280000000001</v>
      </c>
      <c r="H52" s="20">
        <v>5366.4369999999999</v>
      </c>
      <c r="I52" s="22">
        <v>11.9229</v>
      </c>
      <c r="J52" s="22">
        <v>0.32</v>
      </c>
      <c r="K52" s="23">
        <v>0.16</v>
      </c>
      <c r="L52" s="23">
        <v>0.84</v>
      </c>
      <c r="M52" s="22">
        <v>1.569</v>
      </c>
      <c r="N52" s="22">
        <v>0.78449999999999998</v>
      </c>
      <c r="O52" s="23">
        <v>0.2155</v>
      </c>
      <c r="P52" s="23">
        <v>0.46529999999999999</v>
      </c>
    </row>
    <row r="53" spans="1:16" x14ac:dyDescent="0.2">
      <c r="A53" s="18">
        <v>128033053</v>
      </c>
      <c r="B53" s="19" t="s">
        <v>546</v>
      </c>
      <c r="C53" s="19" t="s">
        <v>544</v>
      </c>
      <c r="D53" s="20">
        <v>53.616</v>
      </c>
      <c r="E53" s="21">
        <v>1936.222</v>
      </c>
      <c r="F53" s="20">
        <v>1929.2370000000001</v>
      </c>
      <c r="G53" s="20">
        <v>1944.461</v>
      </c>
      <c r="H53" s="20">
        <v>1934.9690000000001</v>
      </c>
      <c r="I53" s="22">
        <v>36.112699999999997</v>
      </c>
      <c r="J53" s="22">
        <v>0.96919999999999995</v>
      </c>
      <c r="K53" s="23">
        <v>0.48459999999999998</v>
      </c>
      <c r="L53" s="23">
        <v>0.51539999999999997</v>
      </c>
      <c r="M53" s="22">
        <v>0.57350000000000001</v>
      </c>
      <c r="N53" s="22">
        <v>0.28670000000000001</v>
      </c>
      <c r="O53" s="23">
        <v>0.71330000000000005</v>
      </c>
      <c r="P53" s="23">
        <v>0.6341</v>
      </c>
    </row>
    <row r="54" spans="1:16" x14ac:dyDescent="0.2">
      <c r="A54" s="18">
        <v>128034503</v>
      </c>
      <c r="B54" s="19" t="s">
        <v>547</v>
      </c>
      <c r="C54" s="19" t="s">
        <v>544</v>
      </c>
      <c r="D54" s="20">
        <v>18.631</v>
      </c>
      <c r="E54" s="21">
        <v>712.56700000000001</v>
      </c>
      <c r="F54" s="20">
        <v>713.80200000000002</v>
      </c>
      <c r="G54" s="20">
        <v>683.89200000000005</v>
      </c>
      <c r="H54" s="20">
        <v>740.00699999999995</v>
      </c>
      <c r="I54" s="22">
        <v>38.246299999999998</v>
      </c>
      <c r="J54" s="22">
        <v>1.0265</v>
      </c>
      <c r="K54" s="23">
        <v>0.51319999999999999</v>
      </c>
      <c r="L54" s="23">
        <v>0.48680000000000001</v>
      </c>
      <c r="M54" s="22">
        <v>0.21099999999999999</v>
      </c>
      <c r="N54" s="22">
        <v>0.1055</v>
      </c>
      <c r="O54" s="23">
        <v>0.89449999999999996</v>
      </c>
      <c r="P54" s="23">
        <v>0.73140000000000005</v>
      </c>
    </row>
    <row r="55" spans="1:16" x14ac:dyDescent="0.2">
      <c r="A55" s="18">
        <v>127040503</v>
      </c>
      <c r="B55" s="19" t="s">
        <v>528</v>
      </c>
      <c r="C55" s="19" t="s">
        <v>529</v>
      </c>
      <c r="D55" s="20">
        <v>4.5979999999999999</v>
      </c>
      <c r="E55" s="21">
        <v>1233.241</v>
      </c>
      <c r="F55" s="20">
        <v>1260.018</v>
      </c>
      <c r="G55" s="20">
        <v>1248.6980000000001</v>
      </c>
      <c r="H55" s="20">
        <v>1191.008</v>
      </c>
      <c r="I55" s="22">
        <v>268.2124</v>
      </c>
      <c r="J55" s="22">
        <v>7.1989000000000001</v>
      </c>
      <c r="K55" s="23">
        <v>3.5994000000000002</v>
      </c>
      <c r="L55" s="23">
        <v>-2.5994000000000002</v>
      </c>
      <c r="M55" s="22">
        <v>0.36530000000000001</v>
      </c>
      <c r="N55" s="22">
        <v>0.18260000000000001</v>
      </c>
      <c r="O55" s="23">
        <v>0.81740000000000002</v>
      </c>
      <c r="P55" s="23">
        <v>-0.54930000000000001</v>
      </c>
    </row>
    <row r="56" spans="1:16" x14ac:dyDescent="0.2">
      <c r="A56" s="18">
        <v>127040703</v>
      </c>
      <c r="B56" s="19" t="s">
        <v>530</v>
      </c>
      <c r="C56" s="19" t="s">
        <v>529</v>
      </c>
      <c r="D56" s="20">
        <v>25.577000000000002</v>
      </c>
      <c r="E56" s="21">
        <v>2715.2460000000001</v>
      </c>
      <c r="F56" s="20">
        <v>2658.5549999999998</v>
      </c>
      <c r="G56" s="20">
        <v>2738.5729999999999</v>
      </c>
      <c r="H56" s="20">
        <v>2748.6089999999999</v>
      </c>
      <c r="I56" s="22">
        <v>106.1596</v>
      </c>
      <c r="J56" s="22">
        <v>2.8492999999999999</v>
      </c>
      <c r="K56" s="23">
        <v>1.4246000000000001</v>
      </c>
      <c r="L56" s="23">
        <v>-0.42459999999999998</v>
      </c>
      <c r="M56" s="22">
        <v>0.80420000000000003</v>
      </c>
      <c r="N56" s="22">
        <v>0.40210000000000001</v>
      </c>
      <c r="O56" s="23">
        <v>0.59789999999999999</v>
      </c>
      <c r="P56" s="23">
        <v>0.18890000000000001</v>
      </c>
    </row>
    <row r="57" spans="1:16" x14ac:dyDescent="0.2">
      <c r="A57" s="18">
        <v>127041203</v>
      </c>
      <c r="B57" s="19" t="s">
        <v>531</v>
      </c>
      <c r="C57" s="19" t="s">
        <v>529</v>
      </c>
      <c r="D57" s="20">
        <v>22.48</v>
      </c>
      <c r="E57" s="21">
        <v>2089.931</v>
      </c>
      <c r="F57" s="20">
        <v>2087.8209999999999</v>
      </c>
      <c r="G57" s="20">
        <v>2072.8690000000001</v>
      </c>
      <c r="H57" s="20">
        <v>2109.1039999999998</v>
      </c>
      <c r="I57" s="22">
        <v>92.968400000000003</v>
      </c>
      <c r="J57" s="22">
        <v>2.4952999999999999</v>
      </c>
      <c r="K57" s="23">
        <v>1.2476</v>
      </c>
      <c r="L57" s="23">
        <v>-0.24759999999999999</v>
      </c>
      <c r="M57" s="22">
        <v>0.61899999999999999</v>
      </c>
      <c r="N57" s="22">
        <v>0.3095</v>
      </c>
      <c r="O57" s="23">
        <v>0.6905</v>
      </c>
      <c r="P57" s="23">
        <v>0.31519999999999998</v>
      </c>
    </row>
    <row r="58" spans="1:16" x14ac:dyDescent="0.2">
      <c r="A58" s="18">
        <v>127041503</v>
      </c>
      <c r="B58" s="19" t="s">
        <v>532</v>
      </c>
      <c r="C58" s="19" t="s">
        <v>529</v>
      </c>
      <c r="D58" s="20">
        <v>22.213000000000001</v>
      </c>
      <c r="E58" s="21">
        <v>1807.5709999999999</v>
      </c>
      <c r="F58" s="20">
        <v>1796.096</v>
      </c>
      <c r="G58" s="20">
        <v>1801.77</v>
      </c>
      <c r="H58" s="20">
        <v>1824.848</v>
      </c>
      <c r="I58" s="22">
        <v>81.374399999999994</v>
      </c>
      <c r="J58" s="22">
        <v>2.1840999999999999</v>
      </c>
      <c r="K58" s="23">
        <v>1.0920000000000001</v>
      </c>
      <c r="L58" s="23">
        <v>-9.1999999999999998E-2</v>
      </c>
      <c r="M58" s="22">
        <v>0.53539999999999999</v>
      </c>
      <c r="N58" s="22">
        <v>0.26769999999999999</v>
      </c>
      <c r="O58" s="23">
        <v>0.73229999999999995</v>
      </c>
      <c r="P58" s="23">
        <v>0.40250000000000002</v>
      </c>
    </row>
    <row r="59" spans="1:16" x14ac:dyDescent="0.2">
      <c r="A59" s="18">
        <v>127041603</v>
      </c>
      <c r="B59" s="19" t="s">
        <v>533</v>
      </c>
      <c r="C59" s="19" t="s">
        <v>529</v>
      </c>
      <c r="D59" s="20">
        <v>70.769000000000005</v>
      </c>
      <c r="E59" s="21">
        <v>2409.19</v>
      </c>
      <c r="F59" s="20">
        <v>2425.5030000000002</v>
      </c>
      <c r="G59" s="20">
        <v>2397.1750000000002</v>
      </c>
      <c r="H59" s="20">
        <v>2404.8910000000001</v>
      </c>
      <c r="I59" s="22">
        <v>34.042999999999999</v>
      </c>
      <c r="J59" s="22">
        <v>0.91369999999999996</v>
      </c>
      <c r="K59" s="23">
        <v>0.45679999999999998</v>
      </c>
      <c r="L59" s="23">
        <v>0.54320000000000002</v>
      </c>
      <c r="M59" s="22">
        <v>0.71360000000000001</v>
      </c>
      <c r="N59" s="22">
        <v>0.35680000000000001</v>
      </c>
      <c r="O59" s="23">
        <v>0.64319999999999999</v>
      </c>
      <c r="P59" s="23">
        <v>0.60319999999999996</v>
      </c>
    </row>
    <row r="60" spans="1:16" x14ac:dyDescent="0.2">
      <c r="A60" s="18">
        <v>127042003</v>
      </c>
      <c r="B60" s="19" t="s">
        <v>534</v>
      </c>
      <c r="C60" s="19" t="s">
        <v>529</v>
      </c>
      <c r="D60" s="20">
        <v>24.675000000000001</v>
      </c>
      <c r="E60" s="21">
        <v>2334.2080000000001</v>
      </c>
      <c r="F60" s="20">
        <v>2328.0549999999998</v>
      </c>
      <c r="G60" s="20">
        <v>2323.8069999999998</v>
      </c>
      <c r="H60" s="20">
        <v>2350.761</v>
      </c>
      <c r="I60" s="22">
        <v>94.597999999999999</v>
      </c>
      <c r="J60" s="22">
        <v>2.5390000000000001</v>
      </c>
      <c r="K60" s="23">
        <v>1.2695000000000001</v>
      </c>
      <c r="L60" s="23">
        <v>-0.26950000000000002</v>
      </c>
      <c r="M60" s="22">
        <v>0.69140000000000001</v>
      </c>
      <c r="N60" s="22">
        <v>0.34570000000000001</v>
      </c>
      <c r="O60" s="23">
        <v>0.65429999999999999</v>
      </c>
      <c r="P60" s="23">
        <v>0.28470000000000001</v>
      </c>
    </row>
    <row r="61" spans="1:16" x14ac:dyDescent="0.2">
      <c r="A61" s="18">
        <v>127042853</v>
      </c>
      <c r="B61" s="19" t="s">
        <v>535</v>
      </c>
      <c r="C61" s="19" t="s">
        <v>529</v>
      </c>
      <c r="D61" s="20">
        <v>34.89</v>
      </c>
      <c r="E61" s="21">
        <v>1345.9290000000001</v>
      </c>
      <c r="F61" s="20">
        <v>1330.424</v>
      </c>
      <c r="G61" s="20">
        <v>1343.4649999999999</v>
      </c>
      <c r="H61" s="20">
        <v>1363.8979999999999</v>
      </c>
      <c r="I61" s="22">
        <v>38.576300000000003</v>
      </c>
      <c r="J61" s="22">
        <v>1.0353000000000001</v>
      </c>
      <c r="K61" s="23">
        <v>0.51759999999999995</v>
      </c>
      <c r="L61" s="23">
        <v>0.4824</v>
      </c>
      <c r="M61" s="22">
        <v>0.39860000000000001</v>
      </c>
      <c r="N61" s="22">
        <v>0.1993</v>
      </c>
      <c r="O61" s="23">
        <v>0.80069999999999997</v>
      </c>
      <c r="P61" s="23">
        <v>0.67330000000000001</v>
      </c>
    </row>
    <row r="62" spans="1:16" x14ac:dyDescent="0.2">
      <c r="A62" s="18">
        <v>127044103</v>
      </c>
      <c r="B62" s="19" t="s">
        <v>536</v>
      </c>
      <c r="C62" s="19" t="s">
        <v>529</v>
      </c>
      <c r="D62" s="20">
        <v>59.627000000000002</v>
      </c>
      <c r="E62" s="21">
        <v>2208.9859999999999</v>
      </c>
      <c r="F62" s="20">
        <v>2165.9389999999999</v>
      </c>
      <c r="G62" s="20">
        <v>2204.2600000000002</v>
      </c>
      <c r="H62" s="20">
        <v>2256.759</v>
      </c>
      <c r="I62" s="22">
        <v>37.046700000000001</v>
      </c>
      <c r="J62" s="22">
        <v>0.99429999999999996</v>
      </c>
      <c r="K62" s="23">
        <v>0.49709999999999999</v>
      </c>
      <c r="L62" s="23">
        <v>0.50290000000000001</v>
      </c>
      <c r="M62" s="22">
        <v>0.65429999999999999</v>
      </c>
      <c r="N62" s="22">
        <v>0.3271</v>
      </c>
      <c r="O62" s="23">
        <v>0.67290000000000005</v>
      </c>
      <c r="P62" s="23">
        <v>0.60489999999999999</v>
      </c>
    </row>
    <row r="63" spans="1:16" x14ac:dyDescent="0.2">
      <c r="A63" s="18">
        <v>127045303</v>
      </c>
      <c r="B63" s="19" t="s">
        <v>537</v>
      </c>
      <c r="C63" s="19" t="s">
        <v>529</v>
      </c>
      <c r="D63" s="20">
        <v>1.9909999999999999</v>
      </c>
      <c r="E63" s="21">
        <v>369.27499999999998</v>
      </c>
      <c r="F63" s="20">
        <v>354.97399999999999</v>
      </c>
      <c r="G63" s="20">
        <v>368.88799999999998</v>
      </c>
      <c r="H63" s="20">
        <v>383.96300000000002</v>
      </c>
      <c r="I63" s="22">
        <v>185.47210000000001</v>
      </c>
      <c r="J63" s="22">
        <v>4.9781000000000004</v>
      </c>
      <c r="K63" s="23">
        <v>2.4889999999999999</v>
      </c>
      <c r="L63" s="23">
        <v>-1.4890000000000001</v>
      </c>
      <c r="M63" s="22">
        <v>0.10929999999999999</v>
      </c>
      <c r="N63" s="22">
        <v>5.4600000000000003E-2</v>
      </c>
      <c r="O63" s="23">
        <v>0.94540000000000002</v>
      </c>
      <c r="P63" s="23">
        <v>-2.8299999999999999E-2</v>
      </c>
    </row>
    <row r="64" spans="1:16" x14ac:dyDescent="0.2">
      <c r="A64" s="18">
        <v>127045653</v>
      </c>
      <c r="B64" s="19" t="s">
        <v>538</v>
      </c>
      <c r="C64" s="19" t="s">
        <v>529</v>
      </c>
      <c r="D64" s="20">
        <v>12.277000000000001</v>
      </c>
      <c r="E64" s="21">
        <v>1413.047</v>
      </c>
      <c r="F64" s="20">
        <v>1401.65</v>
      </c>
      <c r="G64" s="20">
        <v>1411.13</v>
      </c>
      <c r="H64" s="20">
        <v>1426.3610000000001</v>
      </c>
      <c r="I64" s="22">
        <v>115.09699999999999</v>
      </c>
      <c r="J64" s="22">
        <v>3.0891999999999999</v>
      </c>
      <c r="K64" s="23">
        <v>1.5446</v>
      </c>
      <c r="L64" s="23">
        <v>-0.54459999999999997</v>
      </c>
      <c r="M64" s="22">
        <v>0.41849999999999998</v>
      </c>
      <c r="N64" s="22">
        <v>0.2092</v>
      </c>
      <c r="O64" s="23">
        <v>0.79079999999999995</v>
      </c>
      <c r="P64" s="23">
        <v>0.25659999999999999</v>
      </c>
    </row>
    <row r="65" spans="1:16" x14ac:dyDescent="0.2">
      <c r="A65" s="18">
        <v>127045853</v>
      </c>
      <c r="B65" s="19" t="s">
        <v>539</v>
      </c>
      <c r="C65" s="19" t="s">
        <v>529</v>
      </c>
      <c r="D65" s="20">
        <v>49.398000000000003</v>
      </c>
      <c r="E65" s="21">
        <v>1437.248</v>
      </c>
      <c r="F65" s="20">
        <v>1434.5709999999999</v>
      </c>
      <c r="G65" s="20">
        <v>1432.47</v>
      </c>
      <c r="H65" s="20">
        <v>1444.703</v>
      </c>
      <c r="I65" s="22">
        <v>29.095199999999998</v>
      </c>
      <c r="J65" s="22">
        <v>0.78090000000000004</v>
      </c>
      <c r="K65" s="23">
        <v>0.39040000000000002</v>
      </c>
      <c r="L65" s="23">
        <v>0.60960000000000003</v>
      </c>
      <c r="M65" s="22">
        <v>0.42570000000000002</v>
      </c>
      <c r="N65" s="22">
        <v>0.21279999999999999</v>
      </c>
      <c r="O65" s="23">
        <v>0.78720000000000001</v>
      </c>
      <c r="P65" s="23">
        <v>0.71609999999999996</v>
      </c>
    </row>
    <row r="66" spans="1:16" x14ac:dyDescent="0.2">
      <c r="A66" s="18">
        <v>127046903</v>
      </c>
      <c r="B66" s="19" t="s">
        <v>540</v>
      </c>
      <c r="C66" s="19" t="s">
        <v>529</v>
      </c>
      <c r="D66" s="20">
        <v>5.1390000000000002</v>
      </c>
      <c r="E66" s="21">
        <v>790.54700000000003</v>
      </c>
      <c r="F66" s="20">
        <v>811.21900000000005</v>
      </c>
      <c r="G66" s="20">
        <v>771.94500000000005</v>
      </c>
      <c r="H66" s="20">
        <v>788.47699999999998</v>
      </c>
      <c r="I66" s="22">
        <v>153.83279999999999</v>
      </c>
      <c r="J66" s="22">
        <v>4.1288999999999998</v>
      </c>
      <c r="K66" s="23">
        <v>2.0644</v>
      </c>
      <c r="L66" s="23">
        <v>-1.0644</v>
      </c>
      <c r="M66" s="22">
        <v>0.2341</v>
      </c>
      <c r="N66" s="22">
        <v>0.11700000000000001</v>
      </c>
      <c r="O66" s="23">
        <v>0.88300000000000001</v>
      </c>
      <c r="P66" s="23">
        <v>0.104</v>
      </c>
    </row>
    <row r="67" spans="1:16" x14ac:dyDescent="0.2">
      <c r="A67" s="18">
        <v>127047404</v>
      </c>
      <c r="B67" s="19" t="s">
        <v>541</v>
      </c>
      <c r="C67" s="19" t="s">
        <v>529</v>
      </c>
      <c r="D67" s="20">
        <v>75.785000000000011</v>
      </c>
      <c r="E67" s="21">
        <v>1026.6110000000001</v>
      </c>
      <c r="F67" s="20">
        <v>1031.5239999999999</v>
      </c>
      <c r="G67" s="20">
        <v>1025.5050000000001</v>
      </c>
      <c r="H67" s="20">
        <v>1022.8049999999999</v>
      </c>
      <c r="I67" s="22">
        <v>13.5463</v>
      </c>
      <c r="J67" s="22">
        <v>0.36349999999999999</v>
      </c>
      <c r="K67" s="23">
        <v>0.1817</v>
      </c>
      <c r="L67" s="23">
        <v>0.81830000000000003</v>
      </c>
      <c r="M67" s="22">
        <v>0.30399999999999999</v>
      </c>
      <c r="N67" s="22">
        <v>0.152</v>
      </c>
      <c r="O67" s="23">
        <v>0.84799999999999998</v>
      </c>
      <c r="P67" s="23">
        <v>0.83609999999999995</v>
      </c>
    </row>
    <row r="68" spans="1:16" x14ac:dyDescent="0.2">
      <c r="A68" s="18">
        <v>127049303</v>
      </c>
      <c r="B68" s="19" t="s">
        <v>542</v>
      </c>
      <c r="C68" s="19" t="s">
        <v>529</v>
      </c>
      <c r="D68" s="20">
        <v>34.778999999999996</v>
      </c>
      <c r="E68" s="21">
        <v>730.75199999999995</v>
      </c>
      <c r="F68" s="20">
        <v>722.86199999999997</v>
      </c>
      <c r="G68" s="20">
        <v>733.59</v>
      </c>
      <c r="H68" s="20">
        <v>735.80399999999997</v>
      </c>
      <c r="I68" s="22">
        <v>21.011199999999999</v>
      </c>
      <c r="J68" s="22">
        <v>0.56389999999999996</v>
      </c>
      <c r="K68" s="23">
        <v>0.28189999999999998</v>
      </c>
      <c r="L68" s="23">
        <v>0.71809999999999996</v>
      </c>
      <c r="M68" s="22">
        <v>0.21640000000000001</v>
      </c>
      <c r="N68" s="22">
        <v>0.1082</v>
      </c>
      <c r="O68" s="23">
        <v>0.89180000000000004</v>
      </c>
      <c r="P68" s="23">
        <v>0.82230000000000003</v>
      </c>
    </row>
    <row r="69" spans="1:16" x14ac:dyDescent="0.2">
      <c r="A69" s="18">
        <v>108051003</v>
      </c>
      <c r="B69" s="19" t="s">
        <v>164</v>
      </c>
      <c r="C69" s="19" t="s">
        <v>165</v>
      </c>
      <c r="D69" s="20">
        <v>291.17500000000001</v>
      </c>
      <c r="E69" s="21">
        <v>1906.28</v>
      </c>
      <c r="F69" s="20">
        <v>1899.8209999999999</v>
      </c>
      <c r="G69" s="20">
        <v>1896.671</v>
      </c>
      <c r="H69" s="20">
        <v>1922.347</v>
      </c>
      <c r="I69" s="22">
        <v>6.5468000000000002</v>
      </c>
      <c r="J69" s="22">
        <v>0.1757</v>
      </c>
      <c r="K69" s="23">
        <v>8.7800000000000003E-2</v>
      </c>
      <c r="L69" s="23">
        <v>0.91220000000000001</v>
      </c>
      <c r="M69" s="22">
        <v>0.56459999999999999</v>
      </c>
      <c r="N69" s="22">
        <v>0.2823</v>
      </c>
      <c r="O69" s="23">
        <v>0.7177</v>
      </c>
      <c r="P69" s="23">
        <v>0.79549999999999998</v>
      </c>
    </row>
    <row r="70" spans="1:16" x14ac:dyDescent="0.2">
      <c r="A70" s="18">
        <v>108051503</v>
      </c>
      <c r="B70" s="19" t="s">
        <v>166</v>
      </c>
      <c r="C70" s="19" t="s">
        <v>165</v>
      </c>
      <c r="D70" s="20">
        <v>224.61599999999999</v>
      </c>
      <c r="E70" s="21">
        <v>1298.674</v>
      </c>
      <c r="F70" s="20">
        <v>1279.662</v>
      </c>
      <c r="G70" s="20">
        <v>1291.5060000000001</v>
      </c>
      <c r="H70" s="20">
        <v>1324.854</v>
      </c>
      <c r="I70" s="22">
        <v>5.7816999999999998</v>
      </c>
      <c r="J70" s="22">
        <v>0.15509999999999999</v>
      </c>
      <c r="K70" s="23">
        <v>7.7499999999999999E-2</v>
      </c>
      <c r="L70" s="23">
        <v>0.92249999999999999</v>
      </c>
      <c r="M70" s="22">
        <v>0.3846</v>
      </c>
      <c r="N70" s="22">
        <v>0.1923</v>
      </c>
      <c r="O70" s="23">
        <v>0.80769999999999997</v>
      </c>
      <c r="P70" s="23">
        <v>0.85360000000000003</v>
      </c>
    </row>
    <row r="71" spans="1:16" x14ac:dyDescent="0.2">
      <c r="A71" s="18">
        <v>108053003</v>
      </c>
      <c r="B71" s="19" t="s">
        <v>167</v>
      </c>
      <c r="C71" s="19" t="s">
        <v>165</v>
      </c>
      <c r="D71" s="20">
        <v>294.13</v>
      </c>
      <c r="E71" s="21">
        <v>1228.345</v>
      </c>
      <c r="F71" s="20">
        <v>1210.6469999999999</v>
      </c>
      <c r="G71" s="20">
        <v>1231.038</v>
      </c>
      <c r="H71" s="20">
        <v>1243.3489999999999</v>
      </c>
      <c r="I71" s="22">
        <v>4.1760999999999999</v>
      </c>
      <c r="J71" s="22">
        <v>0.112</v>
      </c>
      <c r="K71" s="23">
        <v>5.6000000000000001E-2</v>
      </c>
      <c r="L71" s="23">
        <v>0.94399999999999995</v>
      </c>
      <c r="M71" s="22">
        <v>0.36380000000000001</v>
      </c>
      <c r="N71" s="22">
        <v>0.18190000000000001</v>
      </c>
      <c r="O71" s="23">
        <v>0.81810000000000005</v>
      </c>
      <c r="P71" s="23">
        <v>0.86839999999999995</v>
      </c>
    </row>
    <row r="72" spans="1:16" x14ac:dyDescent="0.2">
      <c r="A72" s="18">
        <v>108056004</v>
      </c>
      <c r="B72" s="19" t="s">
        <v>168</v>
      </c>
      <c r="C72" s="19" t="s">
        <v>165</v>
      </c>
      <c r="D72" s="20">
        <v>111.31399999999999</v>
      </c>
      <c r="E72" s="21">
        <v>864.91499999999996</v>
      </c>
      <c r="F72" s="20">
        <v>863.20600000000002</v>
      </c>
      <c r="G72" s="20">
        <v>859.56500000000005</v>
      </c>
      <c r="H72" s="20">
        <v>871.97299999999996</v>
      </c>
      <c r="I72" s="22">
        <v>7.77</v>
      </c>
      <c r="J72" s="22">
        <v>0.20849999999999999</v>
      </c>
      <c r="K72" s="23">
        <v>0.1042</v>
      </c>
      <c r="L72" s="23">
        <v>0.89580000000000004</v>
      </c>
      <c r="M72" s="22">
        <v>0.25609999999999999</v>
      </c>
      <c r="N72" s="22">
        <v>0.128</v>
      </c>
      <c r="O72" s="23">
        <v>0.872</v>
      </c>
      <c r="P72" s="23">
        <v>0.88149999999999995</v>
      </c>
    </row>
    <row r="73" spans="1:16" x14ac:dyDescent="0.2">
      <c r="A73" s="18">
        <v>108058003</v>
      </c>
      <c r="B73" s="19" t="s">
        <v>169</v>
      </c>
      <c r="C73" s="19" t="s">
        <v>165</v>
      </c>
      <c r="D73" s="20">
        <v>172.80300000000003</v>
      </c>
      <c r="E73" s="21">
        <v>939.85199999999998</v>
      </c>
      <c r="F73" s="20">
        <v>957.62400000000002</v>
      </c>
      <c r="G73" s="20">
        <v>934.49800000000005</v>
      </c>
      <c r="H73" s="20">
        <v>927.43399999999997</v>
      </c>
      <c r="I73" s="22">
        <v>5.4387999999999996</v>
      </c>
      <c r="J73" s="22">
        <v>0.1459</v>
      </c>
      <c r="K73" s="23">
        <v>7.2900000000000006E-2</v>
      </c>
      <c r="L73" s="23">
        <v>0.92710000000000004</v>
      </c>
      <c r="M73" s="22">
        <v>0.27829999999999999</v>
      </c>
      <c r="N73" s="22">
        <v>0.1391</v>
      </c>
      <c r="O73" s="23">
        <v>0.8609</v>
      </c>
      <c r="P73" s="23">
        <v>0.88729999999999998</v>
      </c>
    </row>
    <row r="74" spans="1:16" x14ac:dyDescent="0.2">
      <c r="A74" s="18">
        <v>114060503</v>
      </c>
      <c r="B74" s="19" t="s">
        <v>300</v>
      </c>
      <c r="C74" s="19" t="s">
        <v>301</v>
      </c>
      <c r="D74" s="20">
        <v>5.2430000000000003</v>
      </c>
      <c r="E74" s="21">
        <v>1139.171</v>
      </c>
      <c r="F74" s="20">
        <v>1166.252</v>
      </c>
      <c r="G74" s="20">
        <v>1114.6089999999999</v>
      </c>
      <c r="H74" s="20">
        <v>1136.653</v>
      </c>
      <c r="I74" s="22">
        <v>217.27459999999999</v>
      </c>
      <c r="J74" s="22">
        <v>5.8316999999999997</v>
      </c>
      <c r="K74" s="23">
        <v>2.9157999999999999</v>
      </c>
      <c r="L74" s="23">
        <v>-1.9157999999999999</v>
      </c>
      <c r="M74" s="22">
        <v>0.33739999999999998</v>
      </c>
      <c r="N74" s="22">
        <v>0.16869999999999999</v>
      </c>
      <c r="O74" s="23">
        <v>0.83130000000000004</v>
      </c>
      <c r="P74" s="23">
        <v>-0.26750000000000002</v>
      </c>
    </row>
    <row r="75" spans="1:16" x14ac:dyDescent="0.2">
      <c r="A75" s="18">
        <v>114060753</v>
      </c>
      <c r="B75" s="19" t="s">
        <v>302</v>
      </c>
      <c r="C75" s="19" t="s">
        <v>301</v>
      </c>
      <c r="D75" s="20">
        <v>98.007000000000005</v>
      </c>
      <c r="E75" s="21">
        <v>6789.9750000000004</v>
      </c>
      <c r="F75" s="20">
        <v>6766.3710000000001</v>
      </c>
      <c r="G75" s="20">
        <v>6734.9440000000004</v>
      </c>
      <c r="H75" s="20">
        <v>6868.61</v>
      </c>
      <c r="I75" s="22">
        <v>69.280500000000004</v>
      </c>
      <c r="J75" s="22">
        <v>1.8594999999999999</v>
      </c>
      <c r="K75" s="23">
        <v>0.92969999999999997</v>
      </c>
      <c r="L75" s="23">
        <v>7.0300000000000001E-2</v>
      </c>
      <c r="M75" s="22">
        <v>2.0112000000000001</v>
      </c>
      <c r="N75" s="22">
        <v>1.0056</v>
      </c>
      <c r="O75" s="23">
        <v>-5.5999999999999999E-3</v>
      </c>
      <c r="P75" s="23">
        <v>2.47E-2</v>
      </c>
    </row>
    <row r="76" spans="1:16" x14ac:dyDescent="0.2">
      <c r="A76" s="18">
        <v>114060853</v>
      </c>
      <c r="B76" s="19" t="s">
        <v>303</v>
      </c>
      <c r="C76" s="19" t="s">
        <v>301</v>
      </c>
      <c r="D76" s="20">
        <v>52.094999999999999</v>
      </c>
      <c r="E76" s="21">
        <v>1396.5650000000001</v>
      </c>
      <c r="F76" s="20">
        <v>1349.4960000000001</v>
      </c>
      <c r="G76" s="20">
        <v>1389.663</v>
      </c>
      <c r="H76" s="20">
        <v>1450.537</v>
      </c>
      <c r="I76" s="22">
        <v>26.808</v>
      </c>
      <c r="J76" s="22">
        <v>0.71950000000000003</v>
      </c>
      <c r="K76" s="23">
        <v>0.35970000000000002</v>
      </c>
      <c r="L76" s="23">
        <v>0.64029999999999998</v>
      </c>
      <c r="M76" s="22">
        <v>0.41360000000000002</v>
      </c>
      <c r="N76" s="22">
        <v>0.20680000000000001</v>
      </c>
      <c r="O76" s="23">
        <v>0.79320000000000002</v>
      </c>
      <c r="P76" s="23">
        <v>0.73199999999999998</v>
      </c>
    </row>
    <row r="77" spans="1:16" x14ac:dyDescent="0.2">
      <c r="A77" s="18">
        <v>114061103</v>
      </c>
      <c r="B77" s="19" t="s">
        <v>304</v>
      </c>
      <c r="C77" s="19" t="s">
        <v>301</v>
      </c>
      <c r="D77" s="20">
        <v>59.741999999999997</v>
      </c>
      <c r="E77" s="21">
        <v>2518.4070000000002</v>
      </c>
      <c r="F77" s="20">
        <v>2503.59</v>
      </c>
      <c r="G77" s="20">
        <v>2494.877</v>
      </c>
      <c r="H77" s="20">
        <v>2556.7539999999999</v>
      </c>
      <c r="I77" s="22">
        <v>42.154699999999998</v>
      </c>
      <c r="J77" s="22">
        <v>1.1314</v>
      </c>
      <c r="K77" s="23">
        <v>0.56569999999999998</v>
      </c>
      <c r="L77" s="23">
        <v>0.43430000000000002</v>
      </c>
      <c r="M77" s="22">
        <v>0.74590000000000001</v>
      </c>
      <c r="N77" s="22">
        <v>0.37290000000000001</v>
      </c>
      <c r="O77" s="23">
        <v>0.62709999999999999</v>
      </c>
      <c r="P77" s="23">
        <v>0.54990000000000006</v>
      </c>
    </row>
    <row r="78" spans="1:16" x14ac:dyDescent="0.2">
      <c r="A78" s="18">
        <v>114061503</v>
      </c>
      <c r="B78" s="19" t="s">
        <v>305</v>
      </c>
      <c r="C78" s="19" t="s">
        <v>301</v>
      </c>
      <c r="D78" s="20">
        <v>43.551000000000002</v>
      </c>
      <c r="E78" s="21">
        <v>3201.0819999999999</v>
      </c>
      <c r="F78" s="20">
        <v>3183.759</v>
      </c>
      <c r="G78" s="20">
        <v>3161.5859999999998</v>
      </c>
      <c r="H78" s="20">
        <v>3257.9</v>
      </c>
      <c r="I78" s="22">
        <v>73.501900000000006</v>
      </c>
      <c r="J78" s="22">
        <v>1.9728000000000001</v>
      </c>
      <c r="K78" s="23">
        <v>0.98640000000000005</v>
      </c>
      <c r="L78" s="23">
        <v>1.35E-2</v>
      </c>
      <c r="M78" s="22">
        <v>0.94820000000000004</v>
      </c>
      <c r="N78" s="22">
        <v>0.47410000000000002</v>
      </c>
      <c r="O78" s="23">
        <v>0.52590000000000003</v>
      </c>
      <c r="P78" s="23">
        <v>0.32090000000000002</v>
      </c>
    </row>
    <row r="79" spans="1:16" x14ac:dyDescent="0.2">
      <c r="A79" s="18">
        <v>114062003</v>
      </c>
      <c r="B79" s="19" t="s">
        <v>306</v>
      </c>
      <c r="C79" s="19" t="s">
        <v>301</v>
      </c>
      <c r="D79" s="20">
        <v>25.445999999999998</v>
      </c>
      <c r="E79" s="21">
        <v>3964.163</v>
      </c>
      <c r="F79" s="20">
        <v>3999.873</v>
      </c>
      <c r="G79" s="20">
        <v>3943.23</v>
      </c>
      <c r="H79" s="20">
        <v>3949.3870000000002</v>
      </c>
      <c r="I79" s="22">
        <v>155.78720000000001</v>
      </c>
      <c r="J79" s="22">
        <v>4.1813000000000002</v>
      </c>
      <c r="K79" s="23">
        <v>2.0905999999999998</v>
      </c>
      <c r="L79" s="23">
        <v>-1.0906</v>
      </c>
      <c r="M79" s="22">
        <v>1.1741999999999999</v>
      </c>
      <c r="N79" s="22">
        <v>0.58709999999999996</v>
      </c>
      <c r="O79" s="23">
        <v>0.41289999999999999</v>
      </c>
      <c r="P79" s="23">
        <v>-0.1885</v>
      </c>
    </row>
    <row r="80" spans="1:16" x14ac:dyDescent="0.2">
      <c r="A80" s="18">
        <v>114062503</v>
      </c>
      <c r="B80" s="19" t="s">
        <v>307</v>
      </c>
      <c r="C80" s="19" t="s">
        <v>301</v>
      </c>
      <c r="D80" s="20">
        <v>39.455999999999996</v>
      </c>
      <c r="E80" s="21">
        <v>2391.2759999999998</v>
      </c>
      <c r="F80" s="20">
        <v>2350.239</v>
      </c>
      <c r="G80" s="20">
        <v>2366.9229999999998</v>
      </c>
      <c r="H80" s="20">
        <v>2456.665</v>
      </c>
      <c r="I80" s="22">
        <v>60.606099999999998</v>
      </c>
      <c r="J80" s="22">
        <v>1.6266</v>
      </c>
      <c r="K80" s="23">
        <v>0.81330000000000002</v>
      </c>
      <c r="L80" s="23">
        <v>0.1867</v>
      </c>
      <c r="M80" s="22">
        <v>0.70830000000000004</v>
      </c>
      <c r="N80" s="22">
        <v>0.35410000000000003</v>
      </c>
      <c r="O80" s="23">
        <v>0.64590000000000003</v>
      </c>
      <c r="P80" s="23">
        <v>0.4622</v>
      </c>
    </row>
    <row r="81" spans="1:16" x14ac:dyDescent="0.2">
      <c r="A81" s="18">
        <v>114063003</v>
      </c>
      <c r="B81" s="19" t="s">
        <v>308</v>
      </c>
      <c r="C81" s="19" t="s">
        <v>301</v>
      </c>
      <c r="D81" s="20">
        <v>41.302999999999997</v>
      </c>
      <c r="E81" s="21">
        <v>4264.8450000000003</v>
      </c>
      <c r="F81" s="20">
        <v>4233.5450000000001</v>
      </c>
      <c r="G81" s="20">
        <v>4255.1629999999996</v>
      </c>
      <c r="H81" s="20">
        <v>4305.826</v>
      </c>
      <c r="I81" s="22">
        <v>103.25749999999999</v>
      </c>
      <c r="J81" s="22">
        <v>2.7713999999999999</v>
      </c>
      <c r="K81" s="23">
        <v>1.3856999999999999</v>
      </c>
      <c r="L81" s="23">
        <v>-0.38569999999999999</v>
      </c>
      <c r="M81" s="22">
        <v>1.2633000000000001</v>
      </c>
      <c r="N81" s="22">
        <v>0.63160000000000005</v>
      </c>
      <c r="O81" s="23">
        <v>0.36840000000000001</v>
      </c>
      <c r="P81" s="23">
        <v>6.6699999999999995E-2</v>
      </c>
    </row>
    <row r="82" spans="1:16" x14ac:dyDescent="0.2">
      <c r="A82" s="18">
        <v>114063503</v>
      </c>
      <c r="B82" s="19" t="s">
        <v>309</v>
      </c>
      <c r="C82" s="19" t="s">
        <v>301</v>
      </c>
      <c r="D82" s="20">
        <v>104.053</v>
      </c>
      <c r="E82" s="21">
        <v>2156.2260000000001</v>
      </c>
      <c r="F82" s="20">
        <v>2152.7260000000001</v>
      </c>
      <c r="G82" s="20">
        <v>2129.6309999999999</v>
      </c>
      <c r="H82" s="20">
        <v>2186.3220000000001</v>
      </c>
      <c r="I82" s="22">
        <v>20.722300000000001</v>
      </c>
      <c r="J82" s="22">
        <v>0.55610000000000004</v>
      </c>
      <c r="K82" s="23">
        <v>0.27800000000000002</v>
      </c>
      <c r="L82" s="23">
        <v>0.72199999999999998</v>
      </c>
      <c r="M82" s="22">
        <v>0.63870000000000005</v>
      </c>
      <c r="N82" s="22">
        <v>0.31929999999999997</v>
      </c>
      <c r="O82" s="23">
        <v>0.68069999999999997</v>
      </c>
      <c r="P82" s="23">
        <v>0.69720000000000004</v>
      </c>
    </row>
    <row r="83" spans="1:16" x14ac:dyDescent="0.2">
      <c r="A83" s="18">
        <v>114064003</v>
      </c>
      <c r="B83" s="19" t="s">
        <v>310</v>
      </c>
      <c r="C83" s="19" t="s">
        <v>301</v>
      </c>
      <c r="D83" s="20">
        <v>99.143999999999991</v>
      </c>
      <c r="E83" s="21">
        <v>1421.827</v>
      </c>
      <c r="F83" s="20">
        <v>1448.154</v>
      </c>
      <c r="G83" s="20">
        <v>1403.8230000000001</v>
      </c>
      <c r="H83" s="20">
        <v>1413.5039999999999</v>
      </c>
      <c r="I83" s="22">
        <v>14.340999999999999</v>
      </c>
      <c r="J83" s="22">
        <v>0.38490000000000002</v>
      </c>
      <c r="K83" s="23">
        <v>0.19239999999999999</v>
      </c>
      <c r="L83" s="23">
        <v>0.80759999999999998</v>
      </c>
      <c r="M83" s="22">
        <v>0.42109999999999997</v>
      </c>
      <c r="N83" s="22">
        <v>0.21049999999999999</v>
      </c>
      <c r="O83" s="23">
        <v>0.78949999999999998</v>
      </c>
      <c r="P83" s="23">
        <v>0.79669999999999996</v>
      </c>
    </row>
    <row r="84" spans="1:16" x14ac:dyDescent="0.2">
      <c r="A84" s="18">
        <v>114065503</v>
      </c>
      <c r="B84" s="19" t="s">
        <v>311</v>
      </c>
      <c r="C84" s="19" t="s">
        <v>301</v>
      </c>
      <c r="D84" s="20">
        <v>12.831</v>
      </c>
      <c r="E84" s="21">
        <v>4148.9889999999996</v>
      </c>
      <c r="F84" s="20">
        <v>4206.2430000000004</v>
      </c>
      <c r="G84" s="20">
        <v>4117.1030000000001</v>
      </c>
      <c r="H84" s="20">
        <v>4123.62</v>
      </c>
      <c r="I84" s="22">
        <v>323.35660000000001</v>
      </c>
      <c r="J84" s="22">
        <v>8.6789000000000005</v>
      </c>
      <c r="K84" s="23">
        <v>4.3394000000000004</v>
      </c>
      <c r="L84" s="23">
        <v>-3.3393999999999999</v>
      </c>
      <c r="M84" s="22">
        <v>1.2289000000000001</v>
      </c>
      <c r="N84" s="22">
        <v>0.61439999999999995</v>
      </c>
      <c r="O84" s="23">
        <v>0.3856</v>
      </c>
      <c r="P84" s="23">
        <v>-1.1044</v>
      </c>
    </row>
    <row r="85" spans="1:16" x14ac:dyDescent="0.2">
      <c r="A85" s="18">
        <v>114066503</v>
      </c>
      <c r="B85" s="19" t="s">
        <v>312</v>
      </c>
      <c r="C85" s="19" t="s">
        <v>301</v>
      </c>
      <c r="D85" s="20">
        <v>64.016000000000005</v>
      </c>
      <c r="E85" s="21">
        <v>1572.79</v>
      </c>
      <c r="F85" s="20">
        <v>1508.6890000000001</v>
      </c>
      <c r="G85" s="20">
        <v>1563.942</v>
      </c>
      <c r="H85" s="20">
        <v>1645.739</v>
      </c>
      <c r="I85" s="22">
        <v>24.5687</v>
      </c>
      <c r="J85" s="22">
        <v>0.65939999999999999</v>
      </c>
      <c r="K85" s="23">
        <v>0.32969999999999999</v>
      </c>
      <c r="L85" s="23">
        <v>0.67030000000000001</v>
      </c>
      <c r="M85" s="22">
        <v>0.46579999999999999</v>
      </c>
      <c r="N85" s="22">
        <v>0.2329</v>
      </c>
      <c r="O85" s="23">
        <v>0.7671</v>
      </c>
      <c r="P85" s="23">
        <v>0.72829999999999995</v>
      </c>
    </row>
    <row r="86" spans="1:16" x14ac:dyDescent="0.2">
      <c r="A86" s="18">
        <v>114067002</v>
      </c>
      <c r="B86" s="19" t="s">
        <v>313</v>
      </c>
      <c r="C86" s="19" t="s">
        <v>301</v>
      </c>
      <c r="D86" s="20">
        <v>10.081</v>
      </c>
      <c r="E86" s="21">
        <v>18433.876</v>
      </c>
      <c r="F86" s="20">
        <v>18407.838</v>
      </c>
      <c r="G86" s="20">
        <v>18454.834999999999</v>
      </c>
      <c r="H86" s="20">
        <v>18438.955000000002</v>
      </c>
      <c r="I86" s="22">
        <v>1828.5761</v>
      </c>
      <c r="J86" s="22">
        <v>49.079500000000003</v>
      </c>
      <c r="K86" s="23">
        <v>24.5397</v>
      </c>
      <c r="L86" s="23">
        <v>-23.5397</v>
      </c>
      <c r="M86" s="22">
        <v>5.4603000000000002</v>
      </c>
      <c r="N86" s="22">
        <v>2.7301000000000002</v>
      </c>
      <c r="O86" s="23">
        <v>-1.7301</v>
      </c>
      <c r="P86" s="23">
        <v>-10.453900000000001</v>
      </c>
    </row>
    <row r="87" spans="1:16" x14ac:dyDescent="0.2">
      <c r="A87" s="18">
        <v>114067503</v>
      </c>
      <c r="B87" s="19" t="s">
        <v>314</v>
      </c>
      <c r="C87" s="19" t="s">
        <v>301</v>
      </c>
      <c r="D87" s="20">
        <v>52.010000000000005</v>
      </c>
      <c r="E87" s="21">
        <v>2114.6129999999998</v>
      </c>
      <c r="F87" s="20">
        <v>2058.4870000000001</v>
      </c>
      <c r="G87" s="20">
        <v>2147.663</v>
      </c>
      <c r="H87" s="20">
        <v>2137.69</v>
      </c>
      <c r="I87" s="22">
        <v>40.657800000000002</v>
      </c>
      <c r="J87" s="22">
        <v>1.0911999999999999</v>
      </c>
      <c r="K87" s="23">
        <v>0.54559999999999997</v>
      </c>
      <c r="L87" s="23">
        <v>0.45440000000000003</v>
      </c>
      <c r="M87" s="22">
        <v>0.62629999999999997</v>
      </c>
      <c r="N87" s="22">
        <v>0.31309999999999999</v>
      </c>
      <c r="O87" s="23">
        <v>0.68689999999999996</v>
      </c>
      <c r="P87" s="23">
        <v>0.59389999999999998</v>
      </c>
    </row>
    <row r="88" spans="1:16" x14ac:dyDescent="0.2">
      <c r="A88" s="18">
        <v>114068003</v>
      </c>
      <c r="B88" s="19" t="s">
        <v>315</v>
      </c>
      <c r="C88" s="19" t="s">
        <v>301</v>
      </c>
      <c r="D88" s="20">
        <v>101.304</v>
      </c>
      <c r="E88" s="21">
        <v>1391.155</v>
      </c>
      <c r="F88" s="20">
        <v>1371.3820000000001</v>
      </c>
      <c r="G88" s="20">
        <v>1360.48</v>
      </c>
      <c r="H88" s="20">
        <v>1441.6020000000001</v>
      </c>
      <c r="I88" s="22">
        <v>13.7324</v>
      </c>
      <c r="J88" s="22">
        <v>0.36849999999999999</v>
      </c>
      <c r="K88" s="23">
        <v>0.1842</v>
      </c>
      <c r="L88" s="23">
        <v>0.81579999999999997</v>
      </c>
      <c r="M88" s="22">
        <v>0.41199999999999998</v>
      </c>
      <c r="N88" s="22">
        <v>0.20599999999999999</v>
      </c>
      <c r="O88" s="23">
        <v>0.79400000000000004</v>
      </c>
      <c r="P88" s="23">
        <v>0.80269999999999997</v>
      </c>
    </row>
    <row r="89" spans="1:16" x14ac:dyDescent="0.2">
      <c r="A89" s="18">
        <v>114068103</v>
      </c>
      <c r="B89" s="19" t="s">
        <v>316</v>
      </c>
      <c r="C89" s="19" t="s">
        <v>301</v>
      </c>
      <c r="D89" s="20">
        <v>89.084999999999994</v>
      </c>
      <c r="E89" s="21">
        <v>3212.902</v>
      </c>
      <c r="F89" s="20">
        <v>3241.3490000000002</v>
      </c>
      <c r="G89" s="20">
        <v>3135.8359999999998</v>
      </c>
      <c r="H89" s="20">
        <v>3261.52</v>
      </c>
      <c r="I89" s="22">
        <v>36.0655</v>
      </c>
      <c r="J89" s="22">
        <v>0.96799999999999997</v>
      </c>
      <c r="K89" s="23">
        <v>0.48399999999999999</v>
      </c>
      <c r="L89" s="23">
        <v>0.51600000000000001</v>
      </c>
      <c r="M89" s="22">
        <v>0.95169999999999999</v>
      </c>
      <c r="N89" s="22">
        <v>0.4758</v>
      </c>
      <c r="O89" s="23">
        <v>0.5242</v>
      </c>
      <c r="P89" s="23">
        <v>0.52090000000000003</v>
      </c>
    </row>
    <row r="90" spans="1:16" x14ac:dyDescent="0.2">
      <c r="A90" s="18">
        <v>114069103</v>
      </c>
      <c r="B90" s="19" t="s">
        <v>598</v>
      </c>
      <c r="C90" s="19" t="s">
        <v>301</v>
      </c>
      <c r="D90" s="20">
        <v>36.795000000000002</v>
      </c>
      <c r="E90" s="21">
        <v>6297.25</v>
      </c>
      <c r="F90" s="20">
        <v>6435.8329999999996</v>
      </c>
      <c r="G90" s="20">
        <v>6158.3559999999998</v>
      </c>
      <c r="H90" s="20">
        <v>6297.5619999999999</v>
      </c>
      <c r="I90" s="22">
        <v>171.14410000000001</v>
      </c>
      <c r="J90" s="22">
        <v>4.5934999999999997</v>
      </c>
      <c r="K90" s="23">
        <v>2.2967</v>
      </c>
      <c r="L90" s="23">
        <v>-1.2967</v>
      </c>
      <c r="M90" s="22">
        <v>1.8653</v>
      </c>
      <c r="N90" s="22">
        <v>0.93259999999999998</v>
      </c>
      <c r="O90" s="23">
        <v>6.7400000000000002E-2</v>
      </c>
      <c r="P90" s="23">
        <v>-0.47820000000000001</v>
      </c>
    </row>
    <row r="91" spans="1:16" x14ac:dyDescent="0.2">
      <c r="A91" s="18">
        <v>114069353</v>
      </c>
      <c r="B91" s="19" t="s">
        <v>318</v>
      </c>
      <c r="C91" s="19" t="s">
        <v>301</v>
      </c>
      <c r="D91" s="20">
        <v>3.5229999999999997</v>
      </c>
      <c r="E91" s="21">
        <v>1888.758</v>
      </c>
      <c r="F91" s="20">
        <v>1829.067</v>
      </c>
      <c r="G91" s="20">
        <v>1878.7660000000001</v>
      </c>
      <c r="H91" s="20">
        <v>1958.441</v>
      </c>
      <c r="I91" s="22">
        <v>536.12199999999996</v>
      </c>
      <c r="J91" s="22">
        <v>14.3896</v>
      </c>
      <c r="K91" s="23">
        <v>7.1947999999999999</v>
      </c>
      <c r="L91" s="23">
        <v>-6.1947999999999999</v>
      </c>
      <c r="M91" s="22">
        <v>0.55940000000000001</v>
      </c>
      <c r="N91" s="22">
        <v>0.2797</v>
      </c>
      <c r="O91" s="23">
        <v>0.72030000000000005</v>
      </c>
      <c r="P91" s="23">
        <v>-2.0457000000000001</v>
      </c>
    </row>
    <row r="92" spans="1:16" x14ac:dyDescent="0.2">
      <c r="A92" s="18">
        <v>108070502</v>
      </c>
      <c r="B92" s="19" t="s">
        <v>170</v>
      </c>
      <c r="C92" s="19" t="s">
        <v>171</v>
      </c>
      <c r="D92" s="20">
        <v>70.054999999999993</v>
      </c>
      <c r="E92" s="21">
        <v>7567.2960000000003</v>
      </c>
      <c r="F92" s="20">
        <v>7507.12</v>
      </c>
      <c r="G92" s="20">
        <v>7552.5320000000002</v>
      </c>
      <c r="H92" s="20">
        <v>7642.2370000000001</v>
      </c>
      <c r="I92" s="22">
        <v>108.0193</v>
      </c>
      <c r="J92" s="22">
        <v>2.8992</v>
      </c>
      <c r="K92" s="23">
        <v>1.4496</v>
      </c>
      <c r="L92" s="23">
        <v>-0.4496</v>
      </c>
      <c r="M92" s="22">
        <v>2.2414999999999998</v>
      </c>
      <c r="N92" s="22">
        <v>1.1207</v>
      </c>
      <c r="O92" s="23">
        <v>-0.1207</v>
      </c>
      <c r="P92" s="23">
        <v>-0.25219999999999998</v>
      </c>
    </row>
    <row r="93" spans="1:16" x14ac:dyDescent="0.2">
      <c r="A93" s="18">
        <v>108071003</v>
      </c>
      <c r="B93" s="19" t="s">
        <v>172</v>
      </c>
      <c r="C93" s="19" t="s">
        <v>171</v>
      </c>
      <c r="D93" s="20">
        <v>61.548999999999999</v>
      </c>
      <c r="E93" s="21">
        <v>1225.4290000000001</v>
      </c>
      <c r="F93" s="20">
        <v>1207.9580000000001</v>
      </c>
      <c r="G93" s="20">
        <v>1218.164</v>
      </c>
      <c r="H93" s="20">
        <v>1250.1659999999999</v>
      </c>
      <c r="I93" s="22">
        <v>19.909800000000001</v>
      </c>
      <c r="J93" s="22">
        <v>0.5343</v>
      </c>
      <c r="K93" s="23">
        <v>0.2671</v>
      </c>
      <c r="L93" s="23">
        <v>0.7329</v>
      </c>
      <c r="M93" s="22">
        <v>0.3629</v>
      </c>
      <c r="N93" s="22">
        <v>0.18140000000000001</v>
      </c>
      <c r="O93" s="23">
        <v>0.81859999999999999</v>
      </c>
      <c r="P93" s="23">
        <v>0.7843</v>
      </c>
    </row>
    <row r="94" spans="1:16" x14ac:dyDescent="0.2">
      <c r="A94" s="18">
        <v>108071504</v>
      </c>
      <c r="B94" s="19" t="s">
        <v>173</v>
      </c>
      <c r="C94" s="19" t="s">
        <v>171</v>
      </c>
      <c r="D94" s="20">
        <v>56.436</v>
      </c>
      <c r="E94" s="21">
        <v>818.28499999999997</v>
      </c>
      <c r="F94" s="20">
        <v>791.923</v>
      </c>
      <c r="G94" s="20">
        <v>833.77800000000002</v>
      </c>
      <c r="H94" s="20">
        <v>829.15499999999997</v>
      </c>
      <c r="I94" s="22">
        <v>14.4993</v>
      </c>
      <c r="J94" s="22">
        <v>0.3891</v>
      </c>
      <c r="K94" s="23">
        <v>0.19450000000000001</v>
      </c>
      <c r="L94" s="23">
        <v>0.80549999999999999</v>
      </c>
      <c r="M94" s="22">
        <v>0.24229999999999999</v>
      </c>
      <c r="N94" s="22">
        <v>0.1211</v>
      </c>
      <c r="O94" s="23">
        <v>0.87890000000000001</v>
      </c>
      <c r="P94" s="23">
        <v>0.84950000000000003</v>
      </c>
    </row>
    <row r="95" spans="1:16" x14ac:dyDescent="0.2">
      <c r="A95" s="18">
        <v>108073503</v>
      </c>
      <c r="B95" s="19" t="s">
        <v>174</v>
      </c>
      <c r="C95" s="19" t="s">
        <v>171</v>
      </c>
      <c r="D95" s="20">
        <v>121.208</v>
      </c>
      <c r="E95" s="21">
        <v>3311.11</v>
      </c>
      <c r="F95" s="20">
        <v>3254.9549999999999</v>
      </c>
      <c r="G95" s="20">
        <v>3286.31</v>
      </c>
      <c r="H95" s="20">
        <v>3392.0650000000001</v>
      </c>
      <c r="I95" s="22">
        <v>27.317499999999999</v>
      </c>
      <c r="J95" s="22">
        <v>0.73319999999999996</v>
      </c>
      <c r="K95" s="23">
        <v>0.36659999999999998</v>
      </c>
      <c r="L95" s="23">
        <v>0.63339999999999996</v>
      </c>
      <c r="M95" s="22">
        <v>0.98070000000000002</v>
      </c>
      <c r="N95" s="22">
        <v>0.49030000000000001</v>
      </c>
      <c r="O95" s="23">
        <v>0.50970000000000004</v>
      </c>
      <c r="P95" s="23">
        <v>0.55910000000000004</v>
      </c>
    </row>
    <row r="96" spans="1:16" x14ac:dyDescent="0.2">
      <c r="A96" s="18">
        <v>108077503</v>
      </c>
      <c r="B96" s="19" t="s">
        <v>175</v>
      </c>
      <c r="C96" s="19" t="s">
        <v>171</v>
      </c>
      <c r="D96" s="20">
        <v>98.14</v>
      </c>
      <c r="E96" s="21">
        <v>1745.2470000000001</v>
      </c>
      <c r="F96" s="20">
        <v>1734.7180000000001</v>
      </c>
      <c r="G96" s="20">
        <v>1728.3389999999999</v>
      </c>
      <c r="H96" s="20">
        <v>1772.684</v>
      </c>
      <c r="I96" s="22">
        <v>17.783200000000001</v>
      </c>
      <c r="J96" s="22">
        <v>0.4773</v>
      </c>
      <c r="K96" s="23">
        <v>0.23860000000000001</v>
      </c>
      <c r="L96" s="23">
        <v>0.76139999999999997</v>
      </c>
      <c r="M96" s="22">
        <v>0.51690000000000003</v>
      </c>
      <c r="N96" s="22">
        <v>0.25840000000000002</v>
      </c>
      <c r="O96" s="23">
        <v>0.74160000000000004</v>
      </c>
      <c r="P96" s="23">
        <v>0.74950000000000006</v>
      </c>
    </row>
    <row r="97" spans="1:16" x14ac:dyDescent="0.2">
      <c r="A97" s="18">
        <v>108078003</v>
      </c>
      <c r="B97" s="19" t="s">
        <v>176</v>
      </c>
      <c r="C97" s="19" t="s">
        <v>171</v>
      </c>
      <c r="D97" s="20">
        <v>167.11500000000001</v>
      </c>
      <c r="E97" s="21">
        <v>1810.4469999999999</v>
      </c>
      <c r="F97" s="20">
        <v>1789.008</v>
      </c>
      <c r="G97" s="20">
        <v>1817.194</v>
      </c>
      <c r="H97" s="20">
        <v>1825.1389999999999</v>
      </c>
      <c r="I97" s="22">
        <v>10.833500000000001</v>
      </c>
      <c r="J97" s="22">
        <v>0.29070000000000001</v>
      </c>
      <c r="K97" s="23">
        <v>0.14530000000000001</v>
      </c>
      <c r="L97" s="23">
        <v>0.85470000000000002</v>
      </c>
      <c r="M97" s="22">
        <v>0.53620000000000001</v>
      </c>
      <c r="N97" s="22">
        <v>0.2681</v>
      </c>
      <c r="O97" s="23">
        <v>0.7319</v>
      </c>
      <c r="P97" s="23">
        <v>0.78100000000000003</v>
      </c>
    </row>
    <row r="98" spans="1:16" x14ac:dyDescent="0.2">
      <c r="A98" s="18">
        <v>108079004</v>
      </c>
      <c r="B98" s="19" t="s">
        <v>177</v>
      </c>
      <c r="C98" s="19" t="s">
        <v>171</v>
      </c>
      <c r="D98" s="20">
        <v>63.573</v>
      </c>
      <c r="E98" s="21">
        <v>513.76199999999994</v>
      </c>
      <c r="F98" s="20">
        <v>520.572</v>
      </c>
      <c r="G98" s="20">
        <v>515.48400000000004</v>
      </c>
      <c r="H98" s="20">
        <v>505.22899999999998</v>
      </c>
      <c r="I98" s="22">
        <v>8.0814000000000004</v>
      </c>
      <c r="J98" s="22">
        <v>0.21690000000000001</v>
      </c>
      <c r="K98" s="23">
        <v>0.1084</v>
      </c>
      <c r="L98" s="23">
        <v>0.89159999999999995</v>
      </c>
      <c r="M98" s="22">
        <v>0.15210000000000001</v>
      </c>
      <c r="N98" s="22">
        <v>7.5999999999999998E-2</v>
      </c>
      <c r="O98" s="23">
        <v>0.92400000000000004</v>
      </c>
      <c r="P98" s="23">
        <v>0.91100000000000003</v>
      </c>
    </row>
    <row r="99" spans="1:16" x14ac:dyDescent="0.2">
      <c r="A99" s="18">
        <v>117080503</v>
      </c>
      <c r="B99" s="19" t="s">
        <v>368</v>
      </c>
      <c r="C99" s="19" t="s">
        <v>369</v>
      </c>
      <c r="D99" s="20">
        <v>182.97800000000001</v>
      </c>
      <c r="E99" s="21">
        <v>2077.83</v>
      </c>
      <c r="F99" s="20">
        <v>2092.0390000000002</v>
      </c>
      <c r="G99" s="20">
        <v>2029.2370000000001</v>
      </c>
      <c r="H99" s="20">
        <v>2112.2150000000001</v>
      </c>
      <c r="I99" s="22">
        <v>11.355600000000001</v>
      </c>
      <c r="J99" s="22">
        <v>0.30470000000000003</v>
      </c>
      <c r="K99" s="23">
        <v>0.15229999999999999</v>
      </c>
      <c r="L99" s="23">
        <v>0.84770000000000001</v>
      </c>
      <c r="M99" s="22">
        <v>0.61539999999999995</v>
      </c>
      <c r="N99" s="22">
        <v>0.30769999999999997</v>
      </c>
      <c r="O99" s="23">
        <v>0.69230000000000003</v>
      </c>
      <c r="P99" s="23">
        <v>0.75439999999999996</v>
      </c>
    </row>
    <row r="100" spans="1:16" x14ac:dyDescent="0.2">
      <c r="A100" s="18">
        <v>117081003</v>
      </c>
      <c r="B100" s="19" t="s">
        <v>370</v>
      </c>
      <c r="C100" s="19" t="s">
        <v>369</v>
      </c>
      <c r="D100" s="20">
        <v>212.08699999999999</v>
      </c>
      <c r="E100" s="21">
        <v>879.62199999999996</v>
      </c>
      <c r="F100" s="20">
        <v>854.94200000000001</v>
      </c>
      <c r="G100" s="20">
        <v>861.58799999999997</v>
      </c>
      <c r="H100" s="20">
        <v>922.33699999999999</v>
      </c>
      <c r="I100" s="22">
        <v>4.1474000000000002</v>
      </c>
      <c r="J100" s="22">
        <v>0.1113</v>
      </c>
      <c r="K100" s="23">
        <v>5.5599999999999997E-2</v>
      </c>
      <c r="L100" s="23">
        <v>0.94440000000000002</v>
      </c>
      <c r="M100" s="22">
        <v>0.26050000000000001</v>
      </c>
      <c r="N100" s="22">
        <v>0.13020000000000001</v>
      </c>
      <c r="O100" s="23">
        <v>0.86980000000000002</v>
      </c>
      <c r="P100" s="23">
        <v>0.89959999999999996</v>
      </c>
    </row>
    <row r="101" spans="1:16" x14ac:dyDescent="0.2">
      <c r="A101" s="18">
        <v>117083004</v>
      </c>
      <c r="B101" s="19" t="s">
        <v>371</v>
      </c>
      <c r="C101" s="19" t="s">
        <v>369</v>
      </c>
      <c r="D101" s="20">
        <v>166.83199999999999</v>
      </c>
      <c r="E101" s="21">
        <v>721.09</v>
      </c>
      <c r="F101" s="20">
        <v>706.82899999999995</v>
      </c>
      <c r="G101" s="20">
        <v>696.08100000000002</v>
      </c>
      <c r="H101" s="20">
        <v>760.36099999999999</v>
      </c>
      <c r="I101" s="22">
        <v>4.3221999999999996</v>
      </c>
      <c r="J101" s="22">
        <v>0.11600000000000001</v>
      </c>
      <c r="K101" s="23">
        <v>5.8000000000000003E-2</v>
      </c>
      <c r="L101" s="23">
        <v>0.94199999999999995</v>
      </c>
      <c r="M101" s="22">
        <v>0.2135</v>
      </c>
      <c r="N101" s="22">
        <v>0.1067</v>
      </c>
      <c r="O101" s="23">
        <v>0.89329999999999998</v>
      </c>
      <c r="P101" s="23">
        <v>0.91269999999999996</v>
      </c>
    </row>
    <row r="102" spans="1:16" x14ac:dyDescent="0.2">
      <c r="A102" s="18">
        <v>117086003</v>
      </c>
      <c r="B102" s="19" t="s">
        <v>372</v>
      </c>
      <c r="C102" s="19" t="s">
        <v>369</v>
      </c>
      <c r="D102" s="20">
        <v>33.314</v>
      </c>
      <c r="E102" s="21">
        <v>1026.171</v>
      </c>
      <c r="F102" s="20">
        <v>987.42100000000005</v>
      </c>
      <c r="G102" s="20">
        <v>1032.7739999999999</v>
      </c>
      <c r="H102" s="20">
        <v>1058.318</v>
      </c>
      <c r="I102" s="22">
        <v>30.802900000000001</v>
      </c>
      <c r="J102" s="22">
        <v>0.82669999999999999</v>
      </c>
      <c r="K102" s="23">
        <v>0.4133</v>
      </c>
      <c r="L102" s="23">
        <v>0.5867</v>
      </c>
      <c r="M102" s="22">
        <v>0.3039</v>
      </c>
      <c r="N102" s="22">
        <v>0.15190000000000001</v>
      </c>
      <c r="O102" s="23">
        <v>0.84809999999999997</v>
      </c>
      <c r="P102" s="23">
        <v>0.74350000000000005</v>
      </c>
    </row>
    <row r="103" spans="1:16" x14ac:dyDescent="0.2">
      <c r="A103" s="18">
        <v>117086503</v>
      </c>
      <c r="B103" s="19" t="s">
        <v>373</v>
      </c>
      <c r="C103" s="19" t="s">
        <v>369</v>
      </c>
      <c r="D103" s="20">
        <v>162.49099999999999</v>
      </c>
      <c r="E103" s="21">
        <v>1536.098</v>
      </c>
      <c r="F103" s="20">
        <v>1542.556</v>
      </c>
      <c r="G103" s="20">
        <v>1531.2660000000001</v>
      </c>
      <c r="H103" s="20">
        <v>1534.471</v>
      </c>
      <c r="I103" s="22">
        <v>9.4534000000000002</v>
      </c>
      <c r="J103" s="22">
        <v>0.25369999999999998</v>
      </c>
      <c r="K103" s="23">
        <v>0.1268</v>
      </c>
      <c r="L103" s="23">
        <v>0.87319999999999998</v>
      </c>
      <c r="M103" s="22">
        <v>0.45500000000000002</v>
      </c>
      <c r="N103" s="22">
        <v>0.22750000000000001</v>
      </c>
      <c r="O103" s="23">
        <v>0.77249999999999996</v>
      </c>
      <c r="P103" s="23">
        <v>0.81269999999999998</v>
      </c>
    </row>
    <row r="104" spans="1:16" x14ac:dyDescent="0.2">
      <c r="A104" s="18">
        <v>117086653</v>
      </c>
      <c r="B104" s="19" t="s">
        <v>374</v>
      </c>
      <c r="C104" s="19" t="s">
        <v>369</v>
      </c>
      <c r="D104" s="20">
        <v>276.49200000000002</v>
      </c>
      <c r="E104" s="21">
        <v>1474.364</v>
      </c>
      <c r="F104" s="20">
        <v>1465.1089999999999</v>
      </c>
      <c r="G104" s="20">
        <v>1456.393</v>
      </c>
      <c r="H104" s="20">
        <v>1501.5889999999999</v>
      </c>
      <c r="I104" s="22">
        <v>5.3323</v>
      </c>
      <c r="J104" s="22">
        <v>0.1431</v>
      </c>
      <c r="K104" s="23">
        <v>7.1499999999999994E-2</v>
      </c>
      <c r="L104" s="23">
        <v>0.92849999999999999</v>
      </c>
      <c r="M104" s="22">
        <v>0.43669999999999998</v>
      </c>
      <c r="N104" s="22">
        <v>0.21829999999999999</v>
      </c>
      <c r="O104" s="23">
        <v>0.78169999999999995</v>
      </c>
      <c r="P104" s="23">
        <v>0.84040000000000004</v>
      </c>
    </row>
    <row r="105" spans="1:16" x14ac:dyDescent="0.2">
      <c r="A105" s="18">
        <v>117089003</v>
      </c>
      <c r="B105" s="19" t="s">
        <v>375</v>
      </c>
      <c r="C105" s="19" t="s">
        <v>369</v>
      </c>
      <c r="D105" s="20">
        <v>277.21899999999999</v>
      </c>
      <c r="E105" s="21">
        <v>1325.3309999999999</v>
      </c>
      <c r="F105" s="20">
        <v>1302.3440000000001</v>
      </c>
      <c r="G105" s="20">
        <v>1322.567</v>
      </c>
      <c r="H105" s="20">
        <v>1351.0809999999999</v>
      </c>
      <c r="I105" s="22">
        <v>4.7808000000000002</v>
      </c>
      <c r="J105" s="22">
        <v>0.1283</v>
      </c>
      <c r="K105" s="23">
        <v>6.4100000000000004E-2</v>
      </c>
      <c r="L105" s="23">
        <v>0.93589999999999995</v>
      </c>
      <c r="M105" s="22">
        <v>0.39250000000000002</v>
      </c>
      <c r="N105" s="22">
        <v>0.19620000000000001</v>
      </c>
      <c r="O105" s="23">
        <v>0.80379999999999996</v>
      </c>
      <c r="P105" s="23">
        <v>0.85660000000000003</v>
      </c>
    </row>
    <row r="106" spans="1:16" x14ac:dyDescent="0.2">
      <c r="A106" s="18">
        <v>122091002</v>
      </c>
      <c r="B106" s="19" t="s">
        <v>460</v>
      </c>
      <c r="C106" s="19" t="s">
        <v>461</v>
      </c>
      <c r="D106" s="20">
        <v>20.925000000000001</v>
      </c>
      <c r="E106" s="21">
        <v>7836.32</v>
      </c>
      <c r="F106" s="20">
        <v>7826.4960000000001</v>
      </c>
      <c r="G106" s="20">
        <v>7768.8389999999999</v>
      </c>
      <c r="H106" s="20">
        <v>7913.6239999999998</v>
      </c>
      <c r="I106" s="22">
        <v>374.49549999999999</v>
      </c>
      <c r="J106" s="22">
        <v>10.051500000000001</v>
      </c>
      <c r="K106" s="23">
        <v>5.0256999999999996</v>
      </c>
      <c r="L106" s="23">
        <v>-4.0256999999999996</v>
      </c>
      <c r="M106" s="22">
        <v>2.3212000000000002</v>
      </c>
      <c r="N106" s="22">
        <v>1.1606000000000001</v>
      </c>
      <c r="O106" s="23">
        <v>-0.16059999999999999</v>
      </c>
      <c r="P106" s="23">
        <v>-1.7065999999999999</v>
      </c>
    </row>
    <row r="107" spans="1:16" x14ac:dyDescent="0.2">
      <c r="A107" s="18">
        <v>122091303</v>
      </c>
      <c r="B107" s="19" t="s">
        <v>462</v>
      </c>
      <c r="C107" s="19" t="s">
        <v>461</v>
      </c>
      <c r="D107" s="20">
        <v>1.958</v>
      </c>
      <c r="E107" s="21">
        <v>1362.2739999999999</v>
      </c>
      <c r="F107" s="20">
        <v>1338.6510000000001</v>
      </c>
      <c r="G107" s="20">
        <v>1351.7049999999999</v>
      </c>
      <c r="H107" s="20">
        <v>1396.4670000000001</v>
      </c>
      <c r="I107" s="22">
        <v>695.74770000000001</v>
      </c>
      <c r="J107" s="22">
        <v>18.673999999999999</v>
      </c>
      <c r="K107" s="23">
        <v>9.3369999999999997</v>
      </c>
      <c r="L107" s="23">
        <v>-8.3369999999999997</v>
      </c>
      <c r="M107" s="22">
        <v>0.40350000000000003</v>
      </c>
      <c r="N107" s="22">
        <v>0.20169999999999999</v>
      </c>
      <c r="O107" s="23">
        <v>0.79830000000000001</v>
      </c>
      <c r="P107" s="23">
        <v>-2.8557999999999999</v>
      </c>
    </row>
    <row r="108" spans="1:16" x14ac:dyDescent="0.2">
      <c r="A108" s="18">
        <v>122091352</v>
      </c>
      <c r="B108" s="19" t="s">
        <v>463</v>
      </c>
      <c r="C108" s="19" t="s">
        <v>461</v>
      </c>
      <c r="D108" s="20">
        <v>17.112000000000002</v>
      </c>
      <c r="E108" s="21">
        <v>7116.9759999999997</v>
      </c>
      <c r="F108" s="20">
        <v>7036.5969999999998</v>
      </c>
      <c r="G108" s="20">
        <v>7031.7879999999996</v>
      </c>
      <c r="H108" s="20">
        <v>7282.5420000000004</v>
      </c>
      <c r="I108" s="22">
        <v>415.90550000000002</v>
      </c>
      <c r="J108" s="22">
        <v>11.163</v>
      </c>
      <c r="K108" s="23">
        <v>5.5815000000000001</v>
      </c>
      <c r="L108" s="23">
        <v>-4.5815000000000001</v>
      </c>
      <c r="M108" s="22">
        <v>2.1080999999999999</v>
      </c>
      <c r="N108" s="22">
        <v>1.054</v>
      </c>
      <c r="O108" s="23">
        <v>-5.3999999999999999E-2</v>
      </c>
      <c r="P108" s="23">
        <v>-1.865</v>
      </c>
    </row>
    <row r="109" spans="1:16" x14ac:dyDescent="0.2">
      <c r="A109" s="18">
        <v>122092002</v>
      </c>
      <c r="B109" s="19" t="s">
        <v>464</v>
      </c>
      <c r="C109" s="19" t="s">
        <v>461</v>
      </c>
      <c r="D109" s="20">
        <v>17.167000000000002</v>
      </c>
      <c r="E109" s="21">
        <v>5488.7849999999999</v>
      </c>
      <c r="F109" s="20">
        <v>5426.692</v>
      </c>
      <c r="G109" s="20">
        <v>5437.2640000000001</v>
      </c>
      <c r="H109" s="20">
        <v>5602.3980000000001</v>
      </c>
      <c r="I109" s="22">
        <v>319.72879999999998</v>
      </c>
      <c r="J109" s="22">
        <v>8.5815999999999999</v>
      </c>
      <c r="K109" s="23">
        <v>4.2907999999999999</v>
      </c>
      <c r="L109" s="23">
        <v>-3.2907999999999999</v>
      </c>
      <c r="M109" s="22">
        <v>1.6257999999999999</v>
      </c>
      <c r="N109" s="22">
        <v>0.81289999999999996</v>
      </c>
      <c r="O109" s="23">
        <v>0.18709999999999999</v>
      </c>
      <c r="P109" s="23">
        <v>-1.204</v>
      </c>
    </row>
    <row r="110" spans="1:16" x14ac:dyDescent="0.2">
      <c r="A110" s="18">
        <v>122092102</v>
      </c>
      <c r="B110" s="19" t="s">
        <v>465</v>
      </c>
      <c r="C110" s="19" t="s">
        <v>461</v>
      </c>
      <c r="D110" s="20">
        <v>121.04299999999999</v>
      </c>
      <c r="E110" s="21">
        <v>17560.884999999998</v>
      </c>
      <c r="F110" s="20">
        <v>17415.066999999999</v>
      </c>
      <c r="G110" s="20">
        <v>17439.573</v>
      </c>
      <c r="H110" s="20">
        <v>17828.014999999999</v>
      </c>
      <c r="I110" s="22">
        <v>145.0797</v>
      </c>
      <c r="J110" s="22">
        <v>3.8938999999999999</v>
      </c>
      <c r="K110" s="23">
        <v>1.9469000000000001</v>
      </c>
      <c r="L110" s="23">
        <v>-0.94689999999999996</v>
      </c>
      <c r="M110" s="22">
        <v>5.2016999999999998</v>
      </c>
      <c r="N110" s="22">
        <v>2.6008</v>
      </c>
      <c r="O110" s="23">
        <v>-1.6008</v>
      </c>
      <c r="P110" s="23">
        <v>-1.3391999999999999</v>
      </c>
    </row>
    <row r="111" spans="1:16" x14ac:dyDescent="0.2">
      <c r="A111" s="18">
        <v>122092353</v>
      </c>
      <c r="B111" s="19" t="s">
        <v>466</v>
      </c>
      <c r="C111" s="19" t="s">
        <v>461</v>
      </c>
      <c r="D111" s="20">
        <v>70.23299999999999</v>
      </c>
      <c r="E111" s="21">
        <v>10449.159</v>
      </c>
      <c r="F111" s="20">
        <v>10363.934999999999</v>
      </c>
      <c r="G111" s="20">
        <v>10382.074000000001</v>
      </c>
      <c r="H111" s="20">
        <v>10601.468000000001</v>
      </c>
      <c r="I111" s="22">
        <v>148.7784</v>
      </c>
      <c r="J111" s="22">
        <v>3.9931999999999999</v>
      </c>
      <c r="K111" s="23">
        <v>1.9965999999999999</v>
      </c>
      <c r="L111" s="23">
        <v>-0.99660000000000004</v>
      </c>
      <c r="M111" s="22">
        <v>3.0951</v>
      </c>
      <c r="N111" s="22">
        <v>1.5475000000000001</v>
      </c>
      <c r="O111" s="23">
        <v>-0.54749999999999999</v>
      </c>
      <c r="P111" s="23">
        <v>-0.72709999999999997</v>
      </c>
    </row>
    <row r="112" spans="1:16" x14ac:dyDescent="0.2">
      <c r="A112" s="18">
        <v>122097203</v>
      </c>
      <c r="B112" s="19" t="s">
        <v>467</v>
      </c>
      <c r="C112" s="19" t="s">
        <v>461</v>
      </c>
      <c r="D112" s="20">
        <v>1.9490000000000001</v>
      </c>
      <c r="E112" s="21">
        <v>983.22799999999995</v>
      </c>
      <c r="F112" s="20">
        <v>963.45399999999995</v>
      </c>
      <c r="G112" s="20">
        <v>975.60299999999995</v>
      </c>
      <c r="H112" s="20">
        <v>1010.626</v>
      </c>
      <c r="I112" s="22">
        <v>504.47809999999998</v>
      </c>
      <c r="J112" s="22">
        <v>13.5403</v>
      </c>
      <c r="K112" s="23">
        <v>6.7701000000000002</v>
      </c>
      <c r="L112" s="23">
        <v>-5.7701000000000002</v>
      </c>
      <c r="M112" s="22">
        <v>0.29120000000000001</v>
      </c>
      <c r="N112" s="22">
        <v>0.14560000000000001</v>
      </c>
      <c r="O112" s="23">
        <v>0.85440000000000005</v>
      </c>
      <c r="P112" s="23">
        <v>-1.7954000000000001</v>
      </c>
    </row>
    <row r="113" spans="1:16" x14ac:dyDescent="0.2">
      <c r="A113" s="18">
        <v>122097502</v>
      </c>
      <c r="B113" s="19" t="s">
        <v>468</v>
      </c>
      <c r="C113" s="19" t="s">
        <v>461</v>
      </c>
      <c r="D113" s="20">
        <v>27.919999999999998</v>
      </c>
      <c r="E113" s="21">
        <v>9658.3150000000005</v>
      </c>
      <c r="F113" s="20">
        <v>9773.7780000000002</v>
      </c>
      <c r="G113" s="20">
        <v>9584.616</v>
      </c>
      <c r="H113" s="20">
        <v>9616.5509999999995</v>
      </c>
      <c r="I113" s="22">
        <v>345.92809999999997</v>
      </c>
      <c r="J113" s="22">
        <v>9.2848000000000006</v>
      </c>
      <c r="K113" s="23">
        <v>4.6424000000000003</v>
      </c>
      <c r="L113" s="23">
        <v>-3.6423999999999999</v>
      </c>
      <c r="M113" s="22">
        <v>2.8609</v>
      </c>
      <c r="N113" s="22">
        <v>1.4303999999999999</v>
      </c>
      <c r="O113" s="23">
        <v>-0.4304</v>
      </c>
      <c r="P113" s="23">
        <v>-1.7152000000000001</v>
      </c>
    </row>
    <row r="114" spans="1:16" x14ac:dyDescent="0.2">
      <c r="A114" s="18">
        <v>122097604</v>
      </c>
      <c r="B114" s="19" t="s">
        <v>469</v>
      </c>
      <c r="C114" s="19" t="s">
        <v>461</v>
      </c>
      <c r="D114" s="20">
        <v>28.57</v>
      </c>
      <c r="E114" s="21">
        <v>1344.336</v>
      </c>
      <c r="F114" s="20">
        <v>1324.9870000000001</v>
      </c>
      <c r="G114" s="20">
        <v>1332.6120000000001</v>
      </c>
      <c r="H114" s="20">
        <v>1375.4079999999999</v>
      </c>
      <c r="I114" s="22">
        <v>47.054099999999998</v>
      </c>
      <c r="J114" s="22">
        <v>1.2628999999999999</v>
      </c>
      <c r="K114" s="23">
        <v>0.63139999999999996</v>
      </c>
      <c r="L114" s="23">
        <v>0.36859999999999998</v>
      </c>
      <c r="M114" s="22">
        <v>0.3982</v>
      </c>
      <c r="N114" s="22">
        <v>0.1991</v>
      </c>
      <c r="O114" s="23">
        <v>0.80089999999999995</v>
      </c>
      <c r="P114" s="23">
        <v>0.62790000000000001</v>
      </c>
    </row>
    <row r="115" spans="1:16" x14ac:dyDescent="0.2">
      <c r="A115" s="18">
        <v>122098003</v>
      </c>
      <c r="B115" s="19" t="s">
        <v>470</v>
      </c>
      <c r="C115" s="19" t="s">
        <v>461</v>
      </c>
      <c r="D115" s="20">
        <v>101.33799999999999</v>
      </c>
      <c r="E115" s="21">
        <v>1528.749</v>
      </c>
      <c r="F115" s="20">
        <v>1467.7819999999999</v>
      </c>
      <c r="G115" s="20">
        <v>1538.5250000000001</v>
      </c>
      <c r="H115" s="20">
        <v>1579.941</v>
      </c>
      <c r="I115" s="22">
        <v>15.085599999999999</v>
      </c>
      <c r="J115" s="22">
        <v>0.40489999999999998</v>
      </c>
      <c r="K115" s="23">
        <v>0.2024</v>
      </c>
      <c r="L115" s="23">
        <v>0.79759999999999998</v>
      </c>
      <c r="M115" s="22">
        <v>0.45279999999999998</v>
      </c>
      <c r="N115" s="22">
        <v>0.22639999999999999</v>
      </c>
      <c r="O115" s="23">
        <v>0.77359999999999995</v>
      </c>
      <c r="P115" s="23">
        <v>0.78320000000000001</v>
      </c>
    </row>
    <row r="116" spans="1:16" x14ac:dyDescent="0.2">
      <c r="A116" s="18">
        <v>122098103</v>
      </c>
      <c r="B116" s="19" t="s">
        <v>471</v>
      </c>
      <c r="C116" s="19" t="s">
        <v>461</v>
      </c>
      <c r="D116" s="20">
        <v>92.474999999999994</v>
      </c>
      <c r="E116" s="21">
        <v>6845.9380000000001</v>
      </c>
      <c r="F116" s="20">
        <v>6713.1819999999998</v>
      </c>
      <c r="G116" s="20">
        <v>6828.8109999999997</v>
      </c>
      <c r="H116" s="20">
        <v>6995.8220000000001</v>
      </c>
      <c r="I116" s="22">
        <v>74.030100000000004</v>
      </c>
      <c r="J116" s="22">
        <v>1.9869000000000001</v>
      </c>
      <c r="K116" s="23">
        <v>0.99339999999999995</v>
      </c>
      <c r="L116" s="23">
        <v>6.6E-3</v>
      </c>
      <c r="M116" s="22">
        <v>2.0278</v>
      </c>
      <c r="N116" s="22">
        <v>1.0139</v>
      </c>
      <c r="O116" s="23">
        <v>-1.3899999999999999E-2</v>
      </c>
      <c r="P116" s="23">
        <v>-5.7000000000000002E-3</v>
      </c>
    </row>
    <row r="117" spans="1:16" x14ac:dyDescent="0.2">
      <c r="A117" s="18">
        <v>122098202</v>
      </c>
      <c r="B117" s="19" t="s">
        <v>472</v>
      </c>
      <c r="C117" s="19" t="s">
        <v>461</v>
      </c>
      <c r="D117" s="20">
        <v>47.989999999999995</v>
      </c>
      <c r="E117" s="21">
        <v>10422.357</v>
      </c>
      <c r="F117" s="20">
        <v>10366.138000000001</v>
      </c>
      <c r="G117" s="20">
        <v>10284.391</v>
      </c>
      <c r="H117" s="20">
        <v>10616.541999999999</v>
      </c>
      <c r="I117" s="22">
        <v>217.17760000000001</v>
      </c>
      <c r="J117" s="22">
        <v>5.8291000000000004</v>
      </c>
      <c r="K117" s="23">
        <v>2.9144999999999999</v>
      </c>
      <c r="L117" s="23">
        <v>-1.9145000000000001</v>
      </c>
      <c r="M117" s="22">
        <v>3.0872000000000002</v>
      </c>
      <c r="N117" s="22">
        <v>1.5436000000000001</v>
      </c>
      <c r="O117" s="23">
        <v>-0.54359999999999997</v>
      </c>
      <c r="P117" s="23">
        <v>-1.0919000000000001</v>
      </c>
    </row>
    <row r="118" spans="1:16" x14ac:dyDescent="0.2">
      <c r="A118" s="18">
        <v>122098403</v>
      </c>
      <c r="B118" s="19" t="s">
        <v>473</v>
      </c>
      <c r="C118" s="19" t="s">
        <v>461</v>
      </c>
      <c r="D118" s="20">
        <v>72.513000000000005</v>
      </c>
      <c r="E118" s="21">
        <v>5028.8869999999997</v>
      </c>
      <c r="F118" s="20">
        <v>4963.6869999999999</v>
      </c>
      <c r="G118" s="20">
        <v>4997.4560000000001</v>
      </c>
      <c r="H118" s="20">
        <v>5125.5169999999998</v>
      </c>
      <c r="I118" s="22">
        <v>69.351500000000001</v>
      </c>
      <c r="J118" s="22">
        <v>1.8613999999999999</v>
      </c>
      <c r="K118" s="23">
        <v>0.93069999999999997</v>
      </c>
      <c r="L118" s="23">
        <v>6.93E-2</v>
      </c>
      <c r="M118" s="22">
        <v>1.4896</v>
      </c>
      <c r="N118" s="22">
        <v>0.74480000000000002</v>
      </c>
      <c r="O118" s="23">
        <v>0.25519999999999998</v>
      </c>
      <c r="P118" s="23">
        <v>0.18079999999999999</v>
      </c>
    </row>
    <row r="119" spans="1:16" x14ac:dyDescent="0.2">
      <c r="A119" s="18">
        <v>104101252</v>
      </c>
      <c r="B119" s="19" t="s">
        <v>75</v>
      </c>
      <c r="C119" s="19" t="s">
        <v>76</v>
      </c>
      <c r="D119" s="20">
        <v>144.20599999999999</v>
      </c>
      <c r="E119" s="21">
        <v>6450.799</v>
      </c>
      <c r="F119" s="20">
        <v>6317.232</v>
      </c>
      <c r="G119" s="20">
        <v>6463.4290000000001</v>
      </c>
      <c r="H119" s="20">
        <v>6571.7370000000001</v>
      </c>
      <c r="I119" s="22">
        <v>44.733199999999997</v>
      </c>
      <c r="J119" s="22">
        <v>1.2005999999999999</v>
      </c>
      <c r="K119" s="23">
        <v>0.60029999999999994</v>
      </c>
      <c r="L119" s="23">
        <v>0.3997</v>
      </c>
      <c r="M119" s="22">
        <v>1.9108000000000001</v>
      </c>
      <c r="N119" s="22">
        <v>0.95540000000000003</v>
      </c>
      <c r="O119" s="23">
        <v>4.4600000000000001E-2</v>
      </c>
      <c r="P119" s="23">
        <v>0.18659999999999999</v>
      </c>
    </row>
    <row r="120" spans="1:16" x14ac:dyDescent="0.2">
      <c r="A120" s="18">
        <v>104103603</v>
      </c>
      <c r="B120" s="19" t="s">
        <v>77</v>
      </c>
      <c r="C120" s="19" t="s">
        <v>76</v>
      </c>
      <c r="D120" s="20">
        <v>131.25200000000001</v>
      </c>
      <c r="E120" s="21">
        <v>1381.2570000000001</v>
      </c>
      <c r="F120" s="20">
        <v>1380.7439999999999</v>
      </c>
      <c r="G120" s="20">
        <v>1375.8009999999999</v>
      </c>
      <c r="H120" s="20">
        <v>1387.2260000000001</v>
      </c>
      <c r="I120" s="22">
        <v>10.5237</v>
      </c>
      <c r="J120" s="22">
        <v>0.28239999999999998</v>
      </c>
      <c r="K120" s="23">
        <v>0.14119999999999999</v>
      </c>
      <c r="L120" s="23">
        <v>0.85880000000000001</v>
      </c>
      <c r="M120" s="22">
        <v>0.40910000000000002</v>
      </c>
      <c r="N120" s="22">
        <v>0.20449999999999999</v>
      </c>
      <c r="O120" s="23">
        <v>0.79549999999999998</v>
      </c>
      <c r="P120" s="23">
        <v>0.82079999999999997</v>
      </c>
    </row>
    <row r="121" spans="1:16" x14ac:dyDescent="0.2">
      <c r="A121" s="18">
        <v>104107803</v>
      </c>
      <c r="B121" s="19" t="s">
        <v>624</v>
      </c>
      <c r="C121" s="19" t="s">
        <v>76</v>
      </c>
      <c r="D121" s="20">
        <v>95.569000000000003</v>
      </c>
      <c r="E121" s="21">
        <v>2116.9690000000001</v>
      </c>
      <c r="F121" s="20">
        <v>2060.1770000000001</v>
      </c>
      <c r="G121" s="20">
        <v>2110.317</v>
      </c>
      <c r="H121" s="20">
        <v>2180.4119999999998</v>
      </c>
      <c r="I121" s="22">
        <v>22.151199999999999</v>
      </c>
      <c r="J121" s="22">
        <v>0.59450000000000003</v>
      </c>
      <c r="K121" s="23">
        <v>0.29720000000000002</v>
      </c>
      <c r="L121" s="23">
        <v>0.70279999999999998</v>
      </c>
      <c r="M121" s="22">
        <v>0.627</v>
      </c>
      <c r="N121" s="22">
        <v>0.3135</v>
      </c>
      <c r="O121" s="23">
        <v>0.6865</v>
      </c>
      <c r="P121" s="23">
        <v>0.69299999999999995</v>
      </c>
    </row>
    <row r="122" spans="1:16" x14ac:dyDescent="0.2">
      <c r="A122" s="18">
        <v>104105003</v>
      </c>
      <c r="B122" s="19" t="s">
        <v>78</v>
      </c>
      <c r="C122" s="19" t="s">
        <v>76</v>
      </c>
      <c r="D122" s="20">
        <v>46.370000000000005</v>
      </c>
      <c r="E122" s="21">
        <v>3396.5410000000002</v>
      </c>
      <c r="F122" s="20">
        <v>3446.0349999999999</v>
      </c>
      <c r="G122" s="20">
        <v>3383.3040000000001</v>
      </c>
      <c r="H122" s="20">
        <v>3360.2849999999999</v>
      </c>
      <c r="I122" s="22">
        <v>73.248599999999996</v>
      </c>
      <c r="J122" s="22">
        <v>1.966</v>
      </c>
      <c r="K122" s="23">
        <v>0.98299999999999998</v>
      </c>
      <c r="L122" s="23">
        <v>1.7000000000000001E-2</v>
      </c>
      <c r="M122" s="22">
        <v>1.0061</v>
      </c>
      <c r="N122" s="22">
        <v>0.503</v>
      </c>
      <c r="O122" s="23">
        <v>0.497</v>
      </c>
      <c r="P122" s="23">
        <v>0.30499999999999999</v>
      </c>
    </row>
    <row r="123" spans="1:16" x14ac:dyDescent="0.2">
      <c r="A123" s="18">
        <v>104105353</v>
      </c>
      <c r="B123" s="19" t="s">
        <v>79</v>
      </c>
      <c r="C123" s="19" t="s">
        <v>76</v>
      </c>
      <c r="D123" s="20">
        <v>150.78199999999998</v>
      </c>
      <c r="E123" s="21">
        <v>1242.817</v>
      </c>
      <c r="F123" s="20">
        <v>1225.933</v>
      </c>
      <c r="G123" s="20">
        <v>1249.8209999999999</v>
      </c>
      <c r="H123" s="20">
        <v>1252.6959999999999</v>
      </c>
      <c r="I123" s="22">
        <v>8.2423999999999999</v>
      </c>
      <c r="J123" s="22">
        <v>0.22120000000000001</v>
      </c>
      <c r="K123" s="23">
        <v>0.1106</v>
      </c>
      <c r="L123" s="23">
        <v>0.88939999999999997</v>
      </c>
      <c r="M123" s="22">
        <v>0.36809999999999998</v>
      </c>
      <c r="N123" s="22">
        <v>0.184</v>
      </c>
      <c r="O123" s="23">
        <v>0.81599999999999995</v>
      </c>
      <c r="P123" s="23">
        <v>0.84530000000000005</v>
      </c>
    </row>
    <row r="124" spans="1:16" x14ac:dyDescent="0.2">
      <c r="A124" s="18">
        <v>104107903</v>
      </c>
      <c r="B124" s="19" t="s">
        <v>81</v>
      </c>
      <c r="C124" s="19" t="s">
        <v>76</v>
      </c>
      <c r="D124" s="20">
        <v>95.349000000000004</v>
      </c>
      <c r="E124" s="21">
        <v>7229.9979999999996</v>
      </c>
      <c r="F124" s="20">
        <v>7261.3779999999997</v>
      </c>
      <c r="G124" s="20">
        <v>7238.34</v>
      </c>
      <c r="H124" s="20">
        <v>7190.277</v>
      </c>
      <c r="I124" s="22">
        <v>75.826599999999999</v>
      </c>
      <c r="J124" s="22">
        <v>2.0352000000000001</v>
      </c>
      <c r="K124" s="23">
        <v>1.0176000000000001</v>
      </c>
      <c r="L124" s="23">
        <v>-1.7600000000000001E-2</v>
      </c>
      <c r="M124" s="22">
        <v>2.1415999999999999</v>
      </c>
      <c r="N124" s="22">
        <v>1.0708</v>
      </c>
      <c r="O124" s="23">
        <v>-7.0800000000000002E-2</v>
      </c>
      <c r="P124" s="23">
        <v>-4.9500000000000002E-2</v>
      </c>
    </row>
    <row r="125" spans="1:16" x14ac:dyDescent="0.2">
      <c r="A125" s="18">
        <v>104107503</v>
      </c>
      <c r="B125" s="19" t="s">
        <v>80</v>
      </c>
      <c r="C125" s="19" t="s">
        <v>76</v>
      </c>
      <c r="D125" s="20">
        <v>140.63800000000001</v>
      </c>
      <c r="E125" s="21">
        <v>1995.364</v>
      </c>
      <c r="F125" s="20">
        <v>1979.797</v>
      </c>
      <c r="G125" s="20">
        <v>1990.693</v>
      </c>
      <c r="H125" s="20">
        <v>2015.6020000000001</v>
      </c>
      <c r="I125" s="22">
        <v>14.187900000000001</v>
      </c>
      <c r="J125" s="22">
        <v>0.38080000000000003</v>
      </c>
      <c r="K125" s="23">
        <v>0.19040000000000001</v>
      </c>
      <c r="L125" s="23">
        <v>0.80959999999999999</v>
      </c>
      <c r="M125" s="22">
        <v>0.59099999999999997</v>
      </c>
      <c r="N125" s="22">
        <v>0.29549999999999998</v>
      </c>
      <c r="O125" s="23">
        <v>0.70450000000000002</v>
      </c>
      <c r="P125" s="23">
        <v>0.74650000000000005</v>
      </c>
    </row>
    <row r="126" spans="1:16" x14ac:dyDescent="0.2">
      <c r="A126" s="18">
        <v>108110603</v>
      </c>
      <c r="B126" s="19" t="s">
        <v>178</v>
      </c>
      <c r="C126" s="19" t="s">
        <v>179</v>
      </c>
      <c r="D126" s="20">
        <v>33.520000000000003</v>
      </c>
      <c r="E126" s="21">
        <v>646.03200000000004</v>
      </c>
      <c r="F126" s="20">
        <v>635.39800000000002</v>
      </c>
      <c r="G126" s="20">
        <v>635.96400000000006</v>
      </c>
      <c r="H126" s="20">
        <v>666.73500000000001</v>
      </c>
      <c r="I126" s="22">
        <v>19.273</v>
      </c>
      <c r="J126" s="22">
        <v>0.51719999999999999</v>
      </c>
      <c r="K126" s="23">
        <v>0.2586</v>
      </c>
      <c r="L126" s="23">
        <v>0.74139999999999995</v>
      </c>
      <c r="M126" s="22">
        <v>0.1913</v>
      </c>
      <c r="N126" s="22">
        <v>9.5600000000000004E-2</v>
      </c>
      <c r="O126" s="23">
        <v>0.90439999999999998</v>
      </c>
      <c r="P126" s="23">
        <v>0.83919999999999995</v>
      </c>
    </row>
    <row r="127" spans="1:16" x14ac:dyDescent="0.2">
      <c r="A127" s="18">
        <v>108111203</v>
      </c>
      <c r="B127" s="19" t="s">
        <v>180</v>
      </c>
      <c r="C127" s="19" t="s">
        <v>179</v>
      </c>
      <c r="D127" s="20">
        <v>110.628</v>
      </c>
      <c r="E127" s="21">
        <v>1333.386</v>
      </c>
      <c r="F127" s="20">
        <v>1322.7270000000001</v>
      </c>
      <c r="G127" s="20">
        <v>1321.3309999999999</v>
      </c>
      <c r="H127" s="20">
        <v>1356.0989999999999</v>
      </c>
      <c r="I127" s="22">
        <v>12.0528</v>
      </c>
      <c r="J127" s="22">
        <v>0.32350000000000001</v>
      </c>
      <c r="K127" s="23">
        <v>0.16170000000000001</v>
      </c>
      <c r="L127" s="23">
        <v>0.83830000000000005</v>
      </c>
      <c r="M127" s="22">
        <v>0.39489999999999997</v>
      </c>
      <c r="N127" s="22">
        <v>0.19739999999999999</v>
      </c>
      <c r="O127" s="23">
        <v>0.80259999999999998</v>
      </c>
      <c r="P127" s="23">
        <v>0.81679999999999997</v>
      </c>
    </row>
    <row r="128" spans="1:16" x14ac:dyDescent="0.2">
      <c r="A128" s="18">
        <v>108111303</v>
      </c>
      <c r="B128" s="19" t="s">
        <v>181</v>
      </c>
      <c r="C128" s="19" t="s">
        <v>179</v>
      </c>
      <c r="D128" s="20">
        <v>99.518000000000001</v>
      </c>
      <c r="E128" s="21">
        <v>1592.067</v>
      </c>
      <c r="F128" s="20">
        <v>1613.501</v>
      </c>
      <c r="G128" s="20">
        <v>1611.998</v>
      </c>
      <c r="H128" s="20">
        <v>1550.701</v>
      </c>
      <c r="I128" s="22">
        <v>15.9977</v>
      </c>
      <c r="J128" s="22">
        <v>0.42930000000000001</v>
      </c>
      <c r="K128" s="23">
        <v>0.21460000000000001</v>
      </c>
      <c r="L128" s="23">
        <v>0.78539999999999999</v>
      </c>
      <c r="M128" s="22">
        <v>0.47149999999999997</v>
      </c>
      <c r="N128" s="22">
        <v>0.23569999999999999</v>
      </c>
      <c r="O128" s="23">
        <v>0.76429999999999998</v>
      </c>
      <c r="P128" s="23">
        <v>0.77270000000000005</v>
      </c>
    </row>
    <row r="129" spans="1:16" x14ac:dyDescent="0.2">
      <c r="A129" s="18">
        <v>108111403</v>
      </c>
      <c r="B129" s="19" t="s">
        <v>182</v>
      </c>
      <c r="C129" s="19" t="s">
        <v>179</v>
      </c>
      <c r="D129" s="20">
        <v>21.548000000000002</v>
      </c>
      <c r="E129" s="21">
        <v>722.80700000000002</v>
      </c>
      <c r="F129" s="20">
        <v>728.46199999999999</v>
      </c>
      <c r="G129" s="20">
        <v>726.75400000000002</v>
      </c>
      <c r="H129" s="20">
        <v>713.20600000000002</v>
      </c>
      <c r="I129" s="22">
        <v>33.543999999999997</v>
      </c>
      <c r="J129" s="22">
        <v>0.90029999999999999</v>
      </c>
      <c r="K129" s="23">
        <v>0.4501</v>
      </c>
      <c r="L129" s="23">
        <v>0.54990000000000006</v>
      </c>
      <c r="M129" s="22">
        <v>0.21410000000000001</v>
      </c>
      <c r="N129" s="22">
        <v>0.107</v>
      </c>
      <c r="O129" s="23">
        <v>0.89300000000000002</v>
      </c>
      <c r="P129" s="23">
        <v>0.75570000000000004</v>
      </c>
    </row>
    <row r="130" spans="1:16" x14ac:dyDescent="0.2">
      <c r="A130" s="18">
        <v>108112003</v>
      </c>
      <c r="B130" s="19" t="s">
        <v>183</v>
      </c>
      <c r="C130" s="19" t="s">
        <v>179</v>
      </c>
      <c r="D130" s="20">
        <v>5.9479999999999995</v>
      </c>
      <c r="E130" s="21">
        <v>643.88900000000001</v>
      </c>
      <c r="F130" s="20">
        <v>649.43700000000001</v>
      </c>
      <c r="G130" s="20">
        <v>636.34900000000005</v>
      </c>
      <c r="H130" s="20">
        <v>645.88</v>
      </c>
      <c r="I130" s="22">
        <v>108.253</v>
      </c>
      <c r="J130" s="22">
        <v>2.9055</v>
      </c>
      <c r="K130" s="23">
        <v>1.4527000000000001</v>
      </c>
      <c r="L130" s="23">
        <v>-0.45269999999999999</v>
      </c>
      <c r="M130" s="22">
        <v>0.19070000000000001</v>
      </c>
      <c r="N130" s="22">
        <v>9.5299999999999996E-2</v>
      </c>
      <c r="O130" s="23">
        <v>0.90469999999999995</v>
      </c>
      <c r="P130" s="23">
        <v>0.36170000000000002</v>
      </c>
    </row>
    <row r="131" spans="1:16" x14ac:dyDescent="0.2">
      <c r="A131" s="18">
        <v>108112203</v>
      </c>
      <c r="B131" s="19" t="s">
        <v>184</v>
      </c>
      <c r="C131" s="19" t="s">
        <v>179</v>
      </c>
      <c r="D131" s="20">
        <v>95.96</v>
      </c>
      <c r="E131" s="21">
        <v>1780.0650000000001</v>
      </c>
      <c r="F131" s="20">
        <v>1769.9169999999999</v>
      </c>
      <c r="G131" s="20">
        <v>1780.922</v>
      </c>
      <c r="H131" s="20">
        <v>1789.355</v>
      </c>
      <c r="I131" s="22">
        <v>18.55</v>
      </c>
      <c r="J131" s="22">
        <v>0.49780000000000002</v>
      </c>
      <c r="K131" s="23">
        <v>0.24890000000000001</v>
      </c>
      <c r="L131" s="23">
        <v>0.75109999999999999</v>
      </c>
      <c r="M131" s="22">
        <v>0.5272</v>
      </c>
      <c r="N131" s="22">
        <v>0.2636</v>
      </c>
      <c r="O131" s="23">
        <v>0.73640000000000005</v>
      </c>
      <c r="P131" s="23">
        <v>0.74219999999999997</v>
      </c>
    </row>
    <row r="132" spans="1:16" x14ac:dyDescent="0.2">
      <c r="A132" s="18">
        <v>108112502</v>
      </c>
      <c r="B132" s="19" t="s">
        <v>185</v>
      </c>
      <c r="C132" s="19" t="s">
        <v>179</v>
      </c>
      <c r="D132" s="20">
        <v>28.687999999999999</v>
      </c>
      <c r="E132" s="21">
        <v>3036.6930000000002</v>
      </c>
      <c r="F132" s="20">
        <v>3051.1350000000002</v>
      </c>
      <c r="G132" s="20">
        <v>3058.1010000000001</v>
      </c>
      <c r="H132" s="20">
        <v>3000.8429999999998</v>
      </c>
      <c r="I132" s="22">
        <v>105.8523</v>
      </c>
      <c r="J132" s="22">
        <v>2.8411</v>
      </c>
      <c r="K132" s="23">
        <v>1.4205000000000001</v>
      </c>
      <c r="L132" s="23">
        <v>-0.42049999999999998</v>
      </c>
      <c r="M132" s="22">
        <v>0.89949999999999997</v>
      </c>
      <c r="N132" s="22">
        <v>0.44969999999999999</v>
      </c>
      <c r="O132" s="23">
        <v>0.55030000000000001</v>
      </c>
      <c r="P132" s="23">
        <v>0.16189999999999999</v>
      </c>
    </row>
    <row r="133" spans="1:16" x14ac:dyDescent="0.2">
      <c r="A133" s="18">
        <v>108114503</v>
      </c>
      <c r="B133" s="19" t="s">
        <v>186</v>
      </c>
      <c r="C133" s="19" t="s">
        <v>179</v>
      </c>
      <c r="D133" s="20">
        <v>62.696999999999996</v>
      </c>
      <c r="E133" s="21">
        <v>968.84500000000003</v>
      </c>
      <c r="F133" s="20">
        <v>929.27200000000005</v>
      </c>
      <c r="G133" s="20">
        <v>953.00699999999995</v>
      </c>
      <c r="H133" s="20">
        <v>1024.2570000000001</v>
      </c>
      <c r="I133" s="22">
        <v>15.4528</v>
      </c>
      <c r="J133" s="22">
        <v>0.41470000000000001</v>
      </c>
      <c r="K133" s="23">
        <v>0.20730000000000001</v>
      </c>
      <c r="L133" s="23">
        <v>0.79269999999999996</v>
      </c>
      <c r="M133" s="22">
        <v>0.28689999999999999</v>
      </c>
      <c r="N133" s="22">
        <v>0.1434</v>
      </c>
      <c r="O133" s="23">
        <v>0.85660000000000003</v>
      </c>
      <c r="P133" s="23">
        <v>0.83099999999999996</v>
      </c>
    </row>
    <row r="134" spans="1:16" x14ac:dyDescent="0.2">
      <c r="A134" s="18">
        <v>108116003</v>
      </c>
      <c r="B134" s="19" t="s">
        <v>187</v>
      </c>
      <c r="C134" s="19" t="s">
        <v>179</v>
      </c>
      <c r="D134" s="20">
        <v>110.249</v>
      </c>
      <c r="E134" s="21">
        <v>1606.135</v>
      </c>
      <c r="F134" s="20">
        <v>1591.818</v>
      </c>
      <c r="G134" s="20">
        <v>1598.8440000000001</v>
      </c>
      <c r="H134" s="20">
        <v>1627.7439999999999</v>
      </c>
      <c r="I134" s="22">
        <v>14.568199999999999</v>
      </c>
      <c r="J134" s="22">
        <v>0.39100000000000001</v>
      </c>
      <c r="K134" s="23">
        <v>0.19550000000000001</v>
      </c>
      <c r="L134" s="23">
        <v>0.80449999999999999</v>
      </c>
      <c r="M134" s="22">
        <v>0.47570000000000001</v>
      </c>
      <c r="N134" s="22">
        <v>0.23780000000000001</v>
      </c>
      <c r="O134" s="23">
        <v>0.76219999999999999</v>
      </c>
      <c r="P134" s="23">
        <v>0.77910000000000001</v>
      </c>
    </row>
    <row r="135" spans="1:16" x14ac:dyDescent="0.2">
      <c r="A135" s="18">
        <v>108116303</v>
      </c>
      <c r="B135" s="19" t="s">
        <v>188</v>
      </c>
      <c r="C135" s="19" t="s">
        <v>179</v>
      </c>
      <c r="D135" s="20">
        <v>25.325000000000003</v>
      </c>
      <c r="E135" s="21">
        <v>847.57799999999997</v>
      </c>
      <c r="F135" s="20">
        <v>848.43499999999995</v>
      </c>
      <c r="G135" s="20">
        <v>833.69100000000003</v>
      </c>
      <c r="H135" s="20">
        <v>860.60900000000004</v>
      </c>
      <c r="I135" s="22">
        <v>33.468000000000004</v>
      </c>
      <c r="J135" s="22">
        <v>0.8982</v>
      </c>
      <c r="K135" s="23">
        <v>0.4491</v>
      </c>
      <c r="L135" s="23">
        <v>0.55089999999999995</v>
      </c>
      <c r="M135" s="22">
        <v>0.251</v>
      </c>
      <c r="N135" s="22">
        <v>0.1255</v>
      </c>
      <c r="O135" s="23">
        <v>0.87450000000000006</v>
      </c>
      <c r="P135" s="23">
        <v>0.745</v>
      </c>
    </row>
    <row r="136" spans="1:16" x14ac:dyDescent="0.2">
      <c r="A136" s="18">
        <v>108116503</v>
      </c>
      <c r="B136" s="19" t="s">
        <v>189</v>
      </c>
      <c r="C136" s="19" t="s">
        <v>179</v>
      </c>
      <c r="D136" s="20">
        <v>21.469000000000001</v>
      </c>
      <c r="E136" s="21">
        <v>1534.5630000000001</v>
      </c>
      <c r="F136" s="20">
        <v>1549.1769999999999</v>
      </c>
      <c r="G136" s="20">
        <v>1503.8119999999999</v>
      </c>
      <c r="H136" s="20">
        <v>1550.7</v>
      </c>
      <c r="I136" s="22">
        <v>71.477999999999994</v>
      </c>
      <c r="J136" s="22">
        <v>1.9184000000000001</v>
      </c>
      <c r="K136" s="23">
        <v>0.95920000000000005</v>
      </c>
      <c r="L136" s="23">
        <v>4.07E-2</v>
      </c>
      <c r="M136" s="22">
        <v>0.45450000000000002</v>
      </c>
      <c r="N136" s="22">
        <v>0.22720000000000001</v>
      </c>
      <c r="O136" s="23">
        <v>0.77280000000000004</v>
      </c>
      <c r="P136" s="23">
        <v>0.47989999999999999</v>
      </c>
    </row>
    <row r="137" spans="1:16" x14ac:dyDescent="0.2">
      <c r="A137" s="18">
        <v>108118503</v>
      </c>
      <c r="B137" s="19" t="s">
        <v>190</v>
      </c>
      <c r="C137" s="19" t="s">
        <v>179</v>
      </c>
      <c r="D137" s="20">
        <v>15.629</v>
      </c>
      <c r="E137" s="21">
        <v>1548.087</v>
      </c>
      <c r="F137" s="20">
        <v>1549.06</v>
      </c>
      <c r="G137" s="20">
        <v>1552.6120000000001</v>
      </c>
      <c r="H137" s="20">
        <v>1542.5889999999999</v>
      </c>
      <c r="I137" s="22">
        <v>99.052199999999999</v>
      </c>
      <c r="J137" s="22">
        <v>2.6585000000000001</v>
      </c>
      <c r="K137" s="23">
        <v>1.3291999999999999</v>
      </c>
      <c r="L137" s="23">
        <v>-0.32919999999999999</v>
      </c>
      <c r="M137" s="22">
        <v>0.45850000000000002</v>
      </c>
      <c r="N137" s="22">
        <v>0.22919999999999999</v>
      </c>
      <c r="O137" s="23">
        <v>0.77080000000000004</v>
      </c>
      <c r="P137" s="23">
        <v>0.33079999999999998</v>
      </c>
    </row>
    <row r="138" spans="1:16" x14ac:dyDescent="0.2">
      <c r="A138" s="18">
        <v>109122703</v>
      </c>
      <c r="B138" s="19" t="s">
        <v>203</v>
      </c>
      <c r="C138" s="19" t="s">
        <v>204</v>
      </c>
      <c r="D138" s="20">
        <v>398.416</v>
      </c>
      <c r="E138" s="21">
        <v>555.46500000000003</v>
      </c>
      <c r="F138" s="20">
        <v>563.00900000000001</v>
      </c>
      <c r="G138" s="20">
        <v>553.13</v>
      </c>
      <c r="H138" s="20">
        <v>550.25599999999997</v>
      </c>
      <c r="I138" s="22">
        <v>1.3940999999999999</v>
      </c>
      <c r="J138" s="22">
        <v>3.7400000000000003E-2</v>
      </c>
      <c r="K138" s="23">
        <v>1.8700000000000001E-2</v>
      </c>
      <c r="L138" s="23">
        <v>0.98129999999999995</v>
      </c>
      <c r="M138" s="22">
        <v>0.16450000000000001</v>
      </c>
      <c r="N138" s="22">
        <v>8.2199999999999995E-2</v>
      </c>
      <c r="O138" s="23">
        <v>0.91779999999999995</v>
      </c>
      <c r="P138" s="23">
        <v>0.94320000000000004</v>
      </c>
    </row>
    <row r="139" spans="1:16" x14ac:dyDescent="0.2">
      <c r="A139" s="18">
        <v>121135003</v>
      </c>
      <c r="B139" s="19" t="s">
        <v>444</v>
      </c>
      <c r="C139" s="19" t="s">
        <v>445</v>
      </c>
      <c r="D139" s="20">
        <v>116.40899999999999</v>
      </c>
      <c r="E139" s="21">
        <v>2178.2269999999999</v>
      </c>
      <c r="F139" s="20">
        <v>2116.4140000000002</v>
      </c>
      <c r="G139" s="20">
        <v>2157.0790000000002</v>
      </c>
      <c r="H139" s="20">
        <v>2261.1869999999999</v>
      </c>
      <c r="I139" s="22">
        <v>18.7118</v>
      </c>
      <c r="J139" s="22">
        <v>0.50219999999999998</v>
      </c>
      <c r="K139" s="23">
        <v>0.25109999999999999</v>
      </c>
      <c r="L139" s="23">
        <v>0.74890000000000001</v>
      </c>
      <c r="M139" s="22">
        <v>0.6452</v>
      </c>
      <c r="N139" s="22">
        <v>0.3226</v>
      </c>
      <c r="O139" s="23">
        <v>0.6774</v>
      </c>
      <c r="P139" s="23">
        <v>0.70599999999999996</v>
      </c>
    </row>
    <row r="140" spans="1:16" x14ac:dyDescent="0.2">
      <c r="A140" s="18">
        <v>121135503</v>
      </c>
      <c r="B140" s="19" t="s">
        <v>446</v>
      </c>
      <c r="C140" s="19" t="s">
        <v>445</v>
      </c>
      <c r="D140" s="20">
        <v>65.721999999999994</v>
      </c>
      <c r="E140" s="21">
        <v>2408.5129999999999</v>
      </c>
      <c r="F140" s="20">
        <v>2385.2060000000001</v>
      </c>
      <c r="G140" s="20">
        <v>2394.54</v>
      </c>
      <c r="H140" s="20">
        <v>2445.7939999999999</v>
      </c>
      <c r="I140" s="22">
        <v>36.646900000000002</v>
      </c>
      <c r="J140" s="22">
        <v>0.98360000000000003</v>
      </c>
      <c r="K140" s="23">
        <v>0.49180000000000001</v>
      </c>
      <c r="L140" s="23">
        <v>0.50819999999999999</v>
      </c>
      <c r="M140" s="22">
        <v>0.71340000000000003</v>
      </c>
      <c r="N140" s="22">
        <v>0.35670000000000002</v>
      </c>
      <c r="O140" s="23">
        <v>0.64329999999999998</v>
      </c>
      <c r="P140" s="23">
        <v>0.58919999999999995</v>
      </c>
    </row>
    <row r="141" spans="1:16" x14ac:dyDescent="0.2">
      <c r="A141" s="18">
        <v>121136503</v>
      </c>
      <c r="B141" s="19" t="s">
        <v>447</v>
      </c>
      <c r="C141" s="19" t="s">
        <v>445</v>
      </c>
      <c r="D141" s="20">
        <v>53.547000000000004</v>
      </c>
      <c r="E141" s="21">
        <v>1848.8620000000001</v>
      </c>
      <c r="F141" s="20">
        <v>1857.6010000000001</v>
      </c>
      <c r="G141" s="20">
        <v>1806.575</v>
      </c>
      <c r="H141" s="20">
        <v>1882.41</v>
      </c>
      <c r="I141" s="22">
        <v>34.527799999999999</v>
      </c>
      <c r="J141" s="22">
        <v>0.92669999999999997</v>
      </c>
      <c r="K141" s="23">
        <v>0.46329999999999999</v>
      </c>
      <c r="L141" s="23">
        <v>0.53669999999999995</v>
      </c>
      <c r="M141" s="22">
        <v>0.54759999999999998</v>
      </c>
      <c r="N141" s="22">
        <v>0.27379999999999999</v>
      </c>
      <c r="O141" s="23">
        <v>0.72619999999999996</v>
      </c>
      <c r="P141" s="23">
        <v>0.65039999999999998</v>
      </c>
    </row>
    <row r="142" spans="1:16" x14ac:dyDescent="0.2">
      <c r="A142" s="18">
        <v>121136603</v>
      </c>
      <c r="B142" s="19" t="s">
        <v>448</v>
      </c>
      <c r="C142" s="19" t="s">
        <v>445</v>
      </c>
      <c r="D142" s="20">
        <v>34.367999999999995</v>
      </c>
      <c r="E142" s="21">
        <v>1976.527</v>
      </c>
      <c r="F142" s="20">
        <v>2071.6930000000002</v>
      </c>
      <c r="G142" s="20">
        <v>2000.913</v>
      </c>
      <c r="H142" s="20">
        <v>1856.9760000000001</v>
      </c>
      <c r="I142" s="22">
        <v>57.510599999999997</v>
      </c>
      <c r="J142" s="22">
        <v>1.5436000000000001</v>
      </c>
      <c r="K142" s="23">
        <v>0.77180000000000004</v>
      </c>
      <c r="L142" s="23">
        <v>0.22819999999999999</v>
      </c>
      <c r="M142" s="22">
        <v>0.58540000000000003</v>
      </c>
      <c r="N142" s="22">
        <v>0.29270000000000002</v>
      </c>
      <c r="O142" s="23">
        <v>0.70730000000000004</v>
      </c>
      <c r="P142" s="23">
        <v>0.51559999999999995</v>
      </c>
    </row>
    <row r="143" spans="1:16" x14ac:dyDescent="0.2">
      <c r="A143" s="18">
        <v>121139004</v>
      </c>
      <c r="B143" s="19" t="s">
        <v>449</v>
      </c>
      <c r="C143" s="19" t="s">
        <v>445</v>
      </c>
      <c r="D143" s="20">
        <v>107.673</v>
      </c>
      <c r="E143" s="21">
        <v>657.43399999999997</v>
      </c>
      <c r="F143" s="20">
        <v>658.65</v>
      </c>
      <c r="G143" s="20">
        <v>646.94799999999998</v>
      </c>
      <c r="H143" s="20">
        <v>666.70399999999995</v>
      </c>
      <c r="I143" s="22">
        <v>6.1058000000000003</v>
      </c>
      <c r="J143" s="22">
        <v>0.1638</v>
      </c>
      <c r="K143" s="23">
        <v>8.1900000000000001E-2</v>
      </c>
      <c r="L143" s="23">
        <v>0.91810000000000003</v>
      </c>
      <c r="M143" s="22">
        <v>0.19470000000000001</v>
      </c>
      <c r="N143" s="22">
        <v>9.7299999999999998E-2</v>
      </c>
      <c r="O143" s="23">
        <v>0.90269999999999995</v>
      </c>
      <c r="P143" s="23">
        <v>0.90880000000000005</v>
      </c>
    </row>
    <row r="144" spans="1:16" x14ac:dyDescent="0.2">
      <c r="A144" s="18">
        <v>110141003</v>
      </c>
      <c r="B144" s="19" t="s">
        <v>221</v>
      </c>
      <c r="C144" s="19" t="s">
        <v>222</v>
      </c>
      <c r="D144" s="20">
        <v>341.15999999999997</v>
      </c>
      <c r="E144" s="21">
        <v>1570.174</v>
      </c>
      <c r="F144" s="20">
        <v>1562.6759999999999</v>
      </c>
      <c r="G144" s="20">
        <v>1566.6220000000001</v>
      </c>
      <c r="H144" s="20">
        <v>1581.2249999999999</v>
      </c>
      <c r="I144" s="22">
        <v>4.6024000000000003</v>
      </c>
      <c r="J144" s="22">
        <v>0.1235</v>
      </c>
      <c r="K144" s="23">
        <v>6.1699999999999998E-2</v>
      </c>
      <c r="L144" s="23">
        <v>0.93830000000000002</v>
      </c>
      <c r="M144" s="22">
        <v>0.46510000000000001</v>
      </c>
      <c r="N144" s="22">
        <v>0.23250000000000001</v>
      </c>
      <c r="O144" s="23">
        <v>0.76749999999999996</v>
      </c>
      <c r="P144" s="23">
        <v>0.83579999999999999</v>
      </c>
    </row>
    <row r="145" spans="1:16" x14ac:dyDescent="0.2">
      <c r="A145" s="18">
        <v>110141103</v>
      </c>
      <c r="B145" s="19" t="s">
        <v>223</v>
      </c>
      <c r="C145" s="19" t="s">
        <v>222</v>
      </c>
      <c r="D145" s="20">
        <v>116.75</v>
      </c>
      <c r="E145" s="21">
        <v>2827.2849999999999</v>
      </c>
      <c r="F145" s="20">
        <v>2812.21</v>
      </c>
      <c r="G145" s="20">
        <v>2834.9029999999998</v>
      </c>
      <c r="H145" s="20">
        <v>2834.7429999999999</v>
      </c>
      <c r="I145" s="22">
        <v>24.2165</v>
      </c>
      <c r="J145" s="22">
        <v>0.64990000000000003</v>
      </c>
      <c r="K145" s="23">
        <v>0.32490000000000002</v>
      </c>
      <c r="L145" s="23">
        <v>0.67510000000000003</v>
      </c>
      <c r="M145" s="22">
        <v>0.83740000000000003</v>
      </c>
      <c r="N145" s="22">
        <v>0.41870000000000002</v>
      </c>
      <c r="O145" s="23">
        <v>0.58130000000000004</v>
      </c>
      <c r="P145" s="23">
        <v>0.61880000000000002</v>
      </c>
    </row>
    <row r="146" spans="1:16" x14ac:dyDescent="0.2">
      <c r="A146" s="18">
        <v>110147003</v>
      </c>
      <c r="B146" s="19" t="s">
        <v>224</v>
      </c>
      <c r="C146" s="19" t="s">
        <v>222</v>
      </c>
      <c r="D146" s="20">
        <v>256.00799999999998</v>
      </c>
      <c r="E146" s="21">
        <v>1486.99</v>
      </c>
      <c r="F146" s="20">
        <v>1469.4380000000001</v>
      </c>
      <c r="G146" s="20">
        <v>1483.6969999999999</v>
      </c>
      <c r="H146" s="20">
        <v>1507.835</v>
      </c>
      <c r="I146" s="22">
        <v>5.8083</v>
      </c>
      <c r="J146" s="22">
        <v>0.15579999999999999</v>
      </c>
      <c r="K146" s="23">
        <v>7.7899999999999997E-2</v>
      </c>
      <c r="L146" s="23">
        <v>0.92210000000000003</v>
      </c>
      <c r="M146" s="22">
        <v>0.44040000000000001</v>
      </c>
      <c r="N146" s="22">
        <v>0.22020000000000001</v>
      </c>
      <c r="O146" s="23">
        <v>0.77980000000000005</v>
      </c>
      <c r="P146" s="23">
        <v>0.8367</v>
      </c>
    </row>
    <row r="147" spans="1:16" x14ac:dyDescent="0.2">
      <c r="A147" s="18">
        <v>110148002</v>
      </c>
      <c r="B147" s="19" t="s">
        <v>225</v>
      </c>
      <c r="C147" s="19" t="s">
        <v>222</v>
      </c>
      <c r="D147" s="20">
        <v>151.13</v>
      </c>
      <c r="E147" s="21">
        <v>7067.6189999999997</v>
      </c>
      <c r="F147" s="20">
        <v>7082.4669999999996</v>
      </c>
      <c r="G147" s="20">
        <v>6995.5990000000002</v>
      </c>
      <c r="H147" s="20">
        <v>7124.7910000000002</v>
      </c>
      <c r="I147" s="22">
        <v>46.765099999999997</v>
      </c>
      <c r="J147" s="22">
        <v>1.2551000000000001</v>
      </c>
      <c r="K147" s="23">
        <v>0.62749999999999995</v>
      </c>
      <c r="L147" s="23">
        <v>0.3725</v>
      </c>
      <c r="M147" s="22">
        <v>2.0935000000000001</v>
      </c>
      <c r="N147" s="22">
        <v>1.0467</v>
      </c>
      <c r="O147" s="23">
        <v>-4.6699999999999998E-2</v>
      </c>
      <c r="P147" s="23">
        <v>0.12089999999999999</v>
      </c>
    </row>
    <row r="148" spans="1:16" x14ac:dyDescent="0.2">
      <c r="A148" s="18">
        <v>124150503</v>
      </c>
      <c r="B148" s="19" t="s">
        <v>497</v>
      </c>
      <c r="C148" s="19" t="s">
        <v>498</v>
      </c>
      <c r="D148" s="20">
        <v>62.716999999999999</v>
      </c>
      <c r="E148" s="21">
        <v>5785.4520000000002</v>
      </c>
      <c r="F148" s="20">
        <v>5889.8609999999999</v>
      </c>
      <c r="G148" s="20">
        <v>5635.52</v>
      </c>
      <c r="H148" s="20">
        <v>5830.9759999999997</v>
      </c>
      <c r="I148" s="22">
        <v>92.246899999999997</v>
      </c>
      <c r="J148" s="22">
        <v>2.4759000000000002</v>
      </c>
      <c r="K148" s="23">
        <v>1.2379</v>
      </c>
      <c r="L148" s="23">
        <v>-0.2379</v>
      </c>
      <c r="M148" s="22">
        <v>1.7137</v>
      </c>
      <c r="N148" s="22">
        <v>0.85680000000000001</v>
      </c>
      <c r="O148" s="23">
        <v>0.14319999999999999</v>
      </c>
      <c r="P148" s="23">
        <v>-9.1999999999999998E-3</v>
      </c>
    </row>
    <row r="149" spans="1:16" x14ac:dyDescent="0.2">
      <c r="A149" s="18">
        <v>124151902</v>
      </c>
      <c r="B149" s="19" t="s">
        <v>499</v>
      </c>
      <c r="C149" s="19" t="s">
        <v>498</v>
      </c>
      <c r="D149" s="20">
        <v>75.811999999999998</v>
      </c>
      <c r="E149" s="21">
        <v>8699.1970000000001</v>
      </c>
      <c r="F149" s="20">
        <v>8696.5010000000002</v>
      </c>
      <c r="G149" s="20">
        <v>8572.5220000000008</v>
      </c>
      <c r="H149" s="20">
        <v>8828.5679999999993</v>
      </c>
      <c r="I149" s="22">
        <v>114.7469</v>
      </c>
      <c r="J149" s="22">
        <v>3.0798000000000001</v>
      </c>
      <c r="K149" s="23">
        <v>1.5399</v>
      </c>
      <c r="L149" s="23">
        <v>-0.53990000000000005</v>
      </c>
      <c r="M149" s="22">
        <v>2.5768</v>
      </c>
      <c r="N149" s="22">
        <v>1.2884</v>
      </c>
      <c r="O149" s="23">
        <v>-0.28839999999999999</v>
      </c>
      <c r="P149" s="23">
        <v>-0.38900000000000001</v>
      </c>
    </row>
    <row r="150" spans="1:16" x14ac:dyDescent="0.2">
      <c r="A150" s="18">
        <v>124152003</v>
      </c>
      <c r="B150" s="19" t="s">
        <v>500</v>
      </c>
      <c r="C150" s="19" t="s">
        <v>498</v>
      </c>
      <c r="D150" s="20">
        <v>80.018000000000001</v>
      </c>
      <c r="E150" s="21">
        <v>13316.085999999999</v>
      </c>
      <c r="F150" s="20">
        <v>13317.618</v>
      </c>
      <c r="G150" s="20">
        <v>13232.373</v>
      </c>
      <c r="H150" s="20">
        <v>13398.268</v>
      </c>
      <c r="I150" s="22">
        <v>166.4136</v>
      </c>
      <c r="J150" s="22">
        <v>4.4664999999999999</v>
      </c>
      <c r="K150" s="23">
        <v>2.2332000000000001</v>
      </c>
      <c r="L150" s="23">
        <v>-1.2332000000000001</v>
      </c>
      <c r="M150" s="22">
        <v>3.9443999999999999</v>
      </c>
      <c r="N150" s="22">
        <v>1.9722</v>
      </c>
      <c r="O150" s="23">
        <v>-0.97219999999999995</v>
      </c>
      <c r="P150" s="23">
        <v>-1.0766</v>
      </c>
    </row>
    <row r="151" spans="1:16" x14ac:dyDescent="0.2">
      <c r="A151" s="18">
        <v>124153503</v>
      </c>
      <c r="B151" s="19" t="s">
        <v>501</v>
      </c>
      <c r="C151" s="19" t="s">
        <v>498</v>
      </c>
      <c r="D151" s="20">
        <v>43.063000000000002</v>
      </c>
      <c r="E151" s="21">
        <v>4653.7309999999998</v>
      </c>
      <c r="F151" s="20">
        <v>4804.4359999999997</v>
      </c>
      <c r="G151" s="20">
        <v>4617.7719999999999</v>
      </c>
      <c r="H151" s="20">
        <v>4538.9859999999999</v>
      </c>
      <c r="I151" s="22">
        <v>108.06789999999999</v>
      </c>
      <c r="J151" s="22">
        <v>2.9005000000000001</v>
      </c>
      <c r="K151" s="23">
        <v>1.4501999999999999</v>
      </c>
      <c r="L151" s="23">
        <v>-0.45019999999999999</v>
      </c>
      <c r="M151" s="22">
        <v>1.3784000000000001</v>
      </c>
      <c r="N151" s="22">
        <v>0.68920000000000003</v>
      </c>
      <c r="O151" s="23">
        <v>0.31080000000000002</v>
      </c>
      <c r="P151" s="23">
        <v>6.3E-3</v>
      </c>
    </row>
    <row r="152" spans="1:16" x14ac:dyDescent="0.2">
      <c r="A152" s="18">
        <v>124154003</v>
      </c>
      <c r="B152" s="19" t="s">
        <v>502</v>
      </c>
      <c r="C152" s="19" t="s">
        <v>498</v>
      </c>
      <c r="D152" s="20">
        <v>34.173000000000002</v>
      </c>
      <c r="E152" s="21">
        <v>4220.9799999999996</v>
      </c>
      <c r="F152" s="20">
        <v>4138.8090000000002</v>
      </c>
      <c r="G152" s="20">
        <v>4177.2629999999999</v>
      </c>
      <c r="H152" s="20">
        <v>4346.8680000000004</v>
      </c>
      <c r="I152" s="22">
        <v>123.5179</v>
      </c>
      <c r="J152" s="22">
        <v>3.3151999999999999</v>
      </c>
      <c r="K152" s="23">
        <v>1.6576</v>
      </c>
      <c r="L152" s="23">
        <v>-0.65759999999999996</v>
      </c>
      <c r="M152" s="22">
        <v>1.2503</v>
      </c>
      <c r="N152" s="22">
        <v>0.62509999999999999</v>
      </c>
      <c r="O152" s="23">
        <v>0.37490000000000001</v>
      </c>
      <c r="P152" s="23">
        <v>-3.8100000000000002E-2</v>
      </c>
    </row>
    <row r="153" spans="1:16" x14ac:dyDescent="0.2">
      <c r="A153" s="18">
        <v>124156503</v>
      </c>
      <c r="B153" s="19" t="s">
        <v>503</v>
      </c>
      <c r="C153" s="19" t="s">
        <v>498</v>
      </c>
      <c r="D153" s="20">
        <v>79.795999999999992</v>
      </c>
      <c r="E153" s="21">
        <v>2366.8780000000002</v>
      </c>
      <c r="F153" s="20">
        <v>2286.5740000000001</v>
      </c>
      <c r="G153" s="20">
        <v>2381.386</v>
      </c>
      <c r="H153" s="20">
        <v>2432.674</v>
      </c>
      <c r="I153" s="22">
        <v>29.6616</v>
      </c>
      <c r="J153" s="22">
        <v>0.79610000000000003</v>
      </c>
      <c r="K153" s="23">
        <v>0.39800000000000002</v>
      </c>
      <c r="L153" s="23">
        <v>0.60199999999999998</v>
      </c>
      <c r="M153" s="22">
        <v>0.70109999999999995</v>
      </c>
      <c r="N153" s="22">
        <v>0.35049999999999998</v>
      </c>
      <c r="O153" s="23">
        <v>0.64949999999999997</v>
      </c>
      <c r="P153" s="23">
        <v>0.63049999999999995</v>
      </c>
    </row>
    <row r="154" spans="1:16" x14ac:dyDescent="0.2">
      <c r="A154" s="18">
        <v>124156603</v>
      </c>
      <c r="B154" s="19" t="s">
        <v>504</v>
      </c>
      <c r="C154" s="19" t="s">
        <v>498</v>
      </c>
      <c r="D154" s="20">
        <v>98.787999999999997</v>
      </c>
      <c r="E154" s="21">
        <v>5507.7719999999999</v>
      </c>
      <c r="F154" s="20">
        <v>5511.14</v>
      </c>
      <c r="G154" s="20">
        <v>5465.1019999999999</v>
      </c>
      <c r="H154" s="20">
        <v>5547.0730000000003</v>
      </c>
      <c r="I154" s="22">
        <v>55.753399999999999</v>
      </c>
      <c r="J154" s="22">
        <v>1.4964</v>
      </c>
      <c r="K154" s="23">
        <v>0.74819999999999998</v>
      </c>
      <c r="L154" s="23">
        <v>0.25180000000000002</v>
      </c>
      <c r="M154" s="22">
        <v>1.6314</v>
      </c>
      <c r="N154" s="22">
        <v>0.81569999999999998</v>
      </c>
      <c r="O154" s="23">
        <v>0.18429999999999999</v>
      </c>
      <c r="P154" s="23">
        <v>0.21129999999999999</v>
      </c>
    </row>
    <row r="155" spans="1:16" x14ac:dyDescent="0.2">
      <c r="A155" s="18">
        <v>124156703</v>
      </c>
      <c r="B155" s="19" t="s">
        <v>505</v>
      </c>
      <c r="C155" s="19" t="s">
        <v>498</v>
      </c>
      <c r="D155" s="20">
        <v>81.442999999999998</v>
      </c>
      <c r="E155" s="21">
        <v>4023.1390000000001</v>
      </c>
      <c r="F155" s="20">
        <v>3944.2849999999999</v>
      </c>
      <c r="G155" s="20">
        <v>3988.8879999999999</v>
      </c>
      <c r="H155" s="20">
        <v>4136.2449999999999</v>
      </c>
      <c r="I155" s="22">
        <v>49.398200000000003</v>
      </c>
      <c r="J155" s="22">
        <v>1.3258000000000001</v>
      </c>
      <c r="K155" s="23">
        <v>0.66290000000000004</v>
      </c>
      <c r="L155" s="23">
        <v>0.33710000000000001</v>
      </c>
      <c r="M155" s="22">
        <v>1.1917</v>
      </c>
      <c r="N155" s="22">
        <v>0.5958</v>
      </c>
      <c r="O155" s="23">
        <v>0.4042</v>
      </c>
      <c r="P155" s="23">
        <v>0.37730000000000002</v>
      </c>
    </row>
    <row r="156" spans="1:16" x14ac:dyDescent="0.2">
      <c r="A156" s="18">
        <v>124157203</v>
      </c>
      <c r="B156" s="19" t="s">
        <v>506</v>
      </c>
      <c r="C156" s="19" t="s">
        <v>498</v>
      </c>
      <c r="D156" s="20">
        <v>21.523999999999997</v>
      </c>
      <c r="E156" s="21">
        <v>4423.2079999999996</v>
      </c>
      <c r="F156" s="20">
        <v>4401.9340000000002</v>
      </c>
      <c r="G156" s="20">
        <v>4376.8389999999999</v>
      </c>
      <c r="H156" s="20">
        <v>4490.8519999999999</v>
      </c>
      <c r="I156" s="22">
        <v>205.50120000000001</v>
      </c>
      <c r="J156" s="22">
        <v>5.5156999999999998</v>
      </c>
      <c r="K156" s="23">
        <v>2.7578</v>
      </c>
      <c r="L156" s="23">
        <v>-1.7578</v>
      </c>
      <c r="M156" s="22">
        <v>1.3102</v>
      </c>
      <c r="N156" s="22">
        <v>0.65510000000000002</v>
      </c>
      <c r="O156" s="23">
        <v>0.34489999999999998</v>
      </c>
      <c r="P156" s="23">
        <v>-0.49609999999999999</v>
      </c>
    </row>
    <row r="157" spans="1:16" x14ac:dyDescent="0.2">
      <c r="A157" s="18">
        <v>124157802</v>
      </c>
      <c r="B157" s="19" t="s">
        <v>507</v>
      </c>
      <c r="C157" s="19" t="s">
        <v>498</v>
      </c>
      <c r="D157" s="20">
        <v>28.119</v>
      </c>
      <c r="E157" s="21">
        <v>6980.5919999999996</v>
      </c>
      <c r="F157" s="20">
        <v>6887.3950000000004</v>
      </c>
      <c r="G157" s="20">
        <v>6935.5950000000003</v>
      </c>
      <c r="H157" s="20">
        <v>7118.7870000000003</v>
      </c>
      <c r="I157" s="22">
        <v>248.2517</v>
      </c>
      <c r="J157" s="22">
        <v>6.6631</v>
      </c>
      <c r="K157" s="23">
        <v>3.3315000000000001</v>
      </c>
      <c r="L157" s="23">
        <v>-2.3315000000000001</v>
      </c>
      <c r="M157" s="22">
        <v>2.0676999999999999</v>
      </c>
      <c r="N157" s="22">
        <v>1.0338000000000001</v>
      </c>
      <c r="O157" s="23">
        <v>-3.3799999999999997E-2</v>
      </c>
      <c r="P157" s="23">
        <v>-0.95279999999999998</v>
      </c>
    </row>
    <row r="158" spans="1:16" x14ac:dyDescent="0.2">
      <c r="A158" s="18">
        <v>124158503</v>
      </c>
      <c r="B158" s="19" t="s">
        <v>508</v>
      </c>
      <c r="C158" s="19" t="s">
        <v>498</v>
      </c>
      <c r="D158" s="20">
        <v>76.943000000000012</v>
      </c>
      <c r="E158" s="21">
        <v>3914.2979999999998</v>
      </c>
      <c r="F158" s="20">
        <v>3938.5039999999999</v>
      </c>
      <c r="G158" s="20">
        <v>3898.46</v>
      </c>
      <c r="H158" s="20">
        <v>3905.9290000000001</v>
      </c>
      <c r="I158" s="22">
        <v>50.872599999999998</v>
      </c>
      <c r="J158" s="22">
        <v>1.3653999999999999</v>
      </c>
      <c r="K158" s="23">
        <v>0.68269999999999997</v>
      </c>
      <c r="L158" s="23">
        <v>0.31730000000000003</v>
      </c>
      <c r="M158" s="22">
        <v>1.1594</v>
      </c>
      <c r="N158" s="22">
        <v>0.57969999999999999</v>
      </c>
      <c r="O158" s="23">
        <v>0.42030000000000001</v>
      </c>
      <c r="P158" s="23">
        <v>0.37909999999999999</v>
      </c>
    </row>
    <row r="159" spans="1:16" x14ac:dyDescent="0.2">
      <c r="A159" s="18">
        <v>124159002</v>
      </c>
      <c r="B159" s="19" t="s">
        <v>509</v>
      </c>
      <c r="C159" s="19" t="s">
        <v>498</v>
      </c>
      <c r="D159" s="20">
        <v>73.959999999999994</v>
      </c>
      <c r="E159" s="21">
        <v>12644.620999999999</v>
      </c>
      <c r="F159" s="20">
        <v>12642.402</v>
      </c>
      <c r="G159" s="20">
        <v>12579.094999999999</v>
      </c>
      <c r="H159" s="20">
        <v>12712.366</v>
      </c>
      <c r="I159" s="22">
        <v>170.96559999999999</v>
      </c>
      <c r="J159" s="22">
        <v>4.5887000000000002</v>
      </c>
      <c r="K159" s="23">
        <v>2.2942999999999998</v>
      </c>
      <c r="L159" s="23">
        <v>-1.2943</v>
      </c>
      <c r="M159" s="22">
        <v>3.7454999999999998</v>
      </c>
      <c r="N159" s="22">
        <v>1.8727</v>
      </c>
      <c r="O159" s="23">
        <v>-0.87270000000000003</v>
      </c>
      <c r="P159" s="23">
        <v>-1.0412999999999999</v>
      </c>
    </row>
    <row r="160" spans="1:16" x14ac:dyDescent="0.2">
      <c r="A160" s="18">
        <v>106160303</v>
      </c>
      <c r="B160" s="19" t="s">
        <v>124</v>
      </c>
      <c r="C160" s="19" t="s">
        <v>125</v>
      </c>
      <c r="D160" s="20">
        <v>125.298</v>
      </c>
      <c r="E160" s="21">
        <v>644.12400000000002</v>
      </c>
      <c r="F160" s="20">
        <v>636.29999999999995</v>
      </c>
      <c r="G160" s="20">
        <v>635.64700000000005</v>
      </c>
      <c r="H160" s="20">
        <v>660.42399999999998</v>
      </c>
      <c r="I160" s="22">
        <v>5.1406999999999998</v>
      </c>
      <c r="J160" s="22">
        <v>0.13789999999999999</v>
      </c>
      <c r="K160" s="23">
        <v>6.8900000000000003E-2</v>
      </c>
      <c r="L160" s="23">
        <v>0.93110000000000004</v>
      </c>
      <c r="M160" s="22">
        <v>0.19070000000000001</v>
      </c>
      <c r="N160" s="22">
        <v>9.5299999999999996E-2</v>
      </c>
      <c r="O160" s="23">
        <v>0.90469999999999995</v>
      </c>
      <c r="P160" s="23">
        <v>0.91520000000000001</v>
      </c>
    </row>
    <row r="161" spans="1:16" x14ac:dyDescent="0.2">
      <c r="A161" s="18">
        <v>106161203</v>
      </c>
      <c r="B161" s="19" t="s">
        <v>126</v>
      </c>
      <c r="C161" s="19" t="s">
        <v>125</v>
      </c>
      <c r="D161" s="20">
        <v>70.414000000000001</v>
      </c>
      <c r="E161" s="21">
        <v>772.245</v>
      </c>
      <c r="F161" s="20">
        <v>775.00800000000004</v>
      </c>
      <c r="G161" s="20">
        <v>781.38599999999997</v>
      </c>
      <c r="H161" s="20">
        <v>760.34199999999998</v>
      </c>
      <c r="I161" s="22">
        <v>10.9672</v>
      </c>
      <c r="J161" s="22">
        <v>0.29430000000000001</v>
      </c>
      <c r="K161" s="23">
        <v>0.14710000000000001</v>
      </c>
      <c r="L161" s="23">
        <v>0.85289999999999999</v>
      </c>
      <c r="M161" s="22">
        <v>0.22869999999999999</v>
      </c>
      <c r="N161" s="22">
        <v>0.1143</v>
      </c>
      <c r="O161" s="23">
        <v>0.88570000000000004</v>
      </c>
      <c r="P161" s="23">
        <v>0.87250000000000005</v>
      </c>
    </row>
    <row r="162" spans="1:16" x14ac:dyDescent="0.2">
      <c r="A162" s="18">
        <v>106161703</v>
      </c>
      <c r="B162" s="19" t="s">
        <v>127</v>
      </c>
      <c r="C162" s="19" t="s">
        <v>125</v>
      </c>
      <c r="D162" s="20">
        <v>117.294</v>
      </c>
      <c r="E162" s="21">
        <v>829.02200000000005</v>
      </c>
      <c r="F162" s="20">
        <v>815.39800000000002</v>
      </c>
      <c r="G162" s="20">
        <v>836.19399999999996</v>
      </c>
      <c r="H162" s="20">
        <v>835.47400000000005</v>
      </c>
      <c r="I162" s="22">
        <v>7.0678000000000001</v>
      </c>
      <c r="J162" s="22">
        <v>0.18970000000000001</v>
      </c>
      <c r="K162" s="23">
        <v>9.4799999999999995E-2</v>
      </c>
      <c r="L162" s="23">
        <v>0.9052</v>
      </c>
      <c r="M162" s="22">
        <v>0.2455</v>
      </c>
      <c r="N162" s="22">
        <v>0.1227</v>
      </c>
      <c r="O162" s="23">
        <v>0.87729999999999997</v>
      </c>
      <c r="P162" s="23">
        <v>0.88839999999999997</v>
      </c>
    </row>
    <row r="163" spans="1:16" x14ac:dyDescent="0.2">
      <c r="A163" s="18">
        <v>106166503</v>
      </c>
      <c r="B163" s="19" t="s">
        <v>595</v>
      </c>
      <c r="C163" s="19" t="s">
        <v>125</v>
      </c>
      <c r="D163" s="20">
        <v>123.17399999999999</v>
      </c>
      <c r="E163" s="21">
        <v>921.36</v>
      </c>
      <c r="F163" s="20">
        <v>903.14</v>
      </c>
      <c r="G163" s="20">
        <v>916.66099999999994</v>
      </c>
      <c r="H163" s="20">
        <v>944.279</v>
      </c>
      <c r="I163" s="22">
        <v>7.4801000000000002</v>
      </c>
      <c r="J163" s="22">
        <v>0.20069999999999999</v>
      </c>
      <c r="K163" s="23">
        <v>0.1003</v>
      </c>
      <c r="L163" s="23">
        <v>0.89970000000000006</v>
      </c>
      <c r="M163" s="22">
        <v>0.27289999999999998</v>
      </c>
      <c r="N163" s="22">
        <v>0.13639999999999999</v>
      </c>
      <c r="O163" s="23">
        <v>0.86360000000000003</v>
      </c>
      <c r="P163" s="23">
        <v>0.878</v>
      </c>
    </row>
    <row r="164" spans="1:16" x14ac:dyDescent="0.2">
      <c r="A164" s="18">
        <v>106167504</v>
      </c>
      <c r="B164" s="19" t="s">
        <v>129</v>
      </c>
      <c r="C164" s="19" t="s">
        <v>125</v>
      </c>
      <c r="D164" s="20">
        <v>111.60899999999999</v>
      </c>
      <c r="E164" s="21">
        <v>597.04100000000005</v>
      </c>
      <c r="F164" s="20">
        <v>585.46299999999997</v>
      </c>
      <c r="G164" s="20">
        <v>611.08199999999999</v>
      </c>
      <c r="H164" s="20">
        <v>594.577</v>
      </c>
      <c r="I164" s="22">
        <v>5.3493000000000004</v>
      </c>
      <c r="J164" s="22">
        <v>0.14349999999999999</v>
      </c>
      <c r="K164" s="23">
        <v>7.17E-2</v>
      </c>
      <c r="L164" s="23">
        <v>0.92830000000000001</v>
      </c>
      <c r="M164" s="22">
        <v>0.17680000000000001</v>
      </c>
      <c r="N164" s="22">
        <v>8.8400000000000006E-2</v>
      </c>
      <c r="O164" s="23">
        <v>0.91159999999999997</v>
      </c>
      <c r="P164" s="23">
        <v>0.91820000000000002</v>
      </c>
    </row>
    <row r="165" spans="1:16" x14ac:dyDescent="0.2">
      <c r="A165" s="18">
        <v>106168003</v>
      </c>
      <c r="B165" s="19" t="s">
        <v>130</v>
      </c>
      <c r="C165" s="19" t="s">
        <v>125</v>
      </c>
      <c r="D165" s="20">
        <v>167.20100000000002</v>
      </c>
      <c r="E165" s="21">
        <v>1110.519</v>
      </c>
      <c r="F165" s="20">
        <v>1066.002</v>
      </c>
      <c r="G165" s="20">
        <v>1120.5650000000001</v>
      </c>
      <c r="H165" s="20">
        <v>1144.991</v>
      </c>
      <c r="I165" s="22">
        <v>6.6417999999999999</v>
      </c>
      <c r="J165" s="22">
        <v>0.1782</v>
      </c>
      <c r="K165" s="23">
        <v>8.9099999999999999E-2</v>
      </c>
      <c r="L165" s="23">
        <v>0.91090000000000004</v>
      </c>
      <c r="M165" s="22">
        <v>0.32890000000000003</v>
      </c>
      <c r="N165" s="22">
        <v>0.16439999999999999</v>
      </c>
      <c r="O165" s="23">
        <v>0.83560000000000001</v>
      </c>
      <c r="P165" s="23">
        <v>0.86570000000000003</v>
      </c>
    </row>
    <row r="166" spans="1:16" x14ac:dyDescent="0.2">
      <c r="A166" s="18">
        <v>106169003</v>
      </c>
      <c r="B166" s="19" t="s">
        <v>596</v>
      </c>
      <c r="C166" s="19" t="s">
        <v>125</v>
      </c>
      <c r="D166" s="20">
        <v>76.88300000000001</v>
      </c>
      <c r="E166" s="21">
        <v>590.93399999999997</v>
      </c>
      <c r="F166" s="20">
        <v>587.63300000000004</v>
      </c>
      <c r="G166" s="20">
        <v>592.57799999999997</v>
      </c>
      <c r="H166" s="20">
        <v>592.59199999999998</v>
      </c>
      <c r="I166" s="22">
        <v>7.6860999999999997</v>
      </c>
      <c r="J166" s="22">
        <v>0.20619999999999999</v>
      </c>
      <c r="K166" s="23">
        <v>0.1031</v>
      </c>
      <c r="L166" s="23">
        <v>0.89690000000000003</v>
      </c>
      <c r="M166" s="22">
        <v>0.17499999999999999</v>
      </c>
      <c r="N166" s="22">
        <v>8.7499999999999994E-2</v>
      </c>
      <c r="O166" s="23">
        <v>0.91249999999999998</v>
      </c>
      <c r="P166" s="23">
        <v>0.90620000000000001</v>
      </c>
    </row>
    <row r="167" spans="1:16" x14ac:dyDescent="0.2">
      <c r="A167" s="18">
        <v>110171003</v>
      </c>
      <c r="B167" s="19" t="s">
        <v>226</v>
      </c>
      <c r="C167" s="19" t="s">
        <v>133</v>
      </c>
      <c r="D167" s="20">
        <v>347.37100000000004</v>
      </c>
      <c r="E167" s="21">
        <v>2181.0349999999999</v>
      </c>
      <c r="F167" s="20">
        <v>2161.2449999999999</v>
      </c>
      <c r="G167" s="20">
        <v>2184.1799999999998</v>
      </c>
      <c r="H167" s="20">
        <v>2197.681</v>
      </c>
      <c r="I167" s="22">
        <v>6.2786</v>
      </c>
      <c r="J167" s="22">
        <v>0.16850000000000001</v>
      </c>
      <c r="K167" s="23">
        <v>8.4199999999999997E-2</v>
      </c>
      <c r="L167" s="23">
        <v>0.91579999999999995</v>
      </c>
      <c r="M167" s="22">
        <v>0.64600000000000002</v>
      </c>
      <c r="N167" s="22">
        <v>0.32300000000000001</v>
      </c>
      <c r="O167" s="23">
        <v>0.67700000000000005</v>
      </c>
      <c r="P167" s="23">
        <v>0.77249999999999996</v>
      </c>
    </row>
    <row r="168" spans="1:16" x14ac:dyDescent="0.2">
      <c r="A168" s="18">
        <v>110171803</v>
      </c>
      <c r="B168" s="19" t="s">
        <v>227</v>
      </c>
      <c r="C168" s="19" t="s">
        <v>133</v>
      </c>
      <c r="D168" s="20">
        <v>116.60899999999999</v>
      </c>
      <c r="E168" s="21">
        <v>1046.0419999999999</v>
      </c>
      <c r="F168" s="20">
        <v>1042.0350000000001</v>
      </c>
      <c r="G168" s="20">
        <v>1042.2919999999999</v>
      </c>
      <c r="H168" s="20">
        <v>1053.798</v>
      </c>
      <c r="I168" s="22">
        <v>8.9704999999999995</v>
      </c>
      <c r="J168" s="22">
        <v>0.2407</v>
      </c>
      <c r="K168" s="23">
        <v>0.1203</v>
      </c>
      <c r="L168" s="23">
        <v>0.87970000000000004</v>
      </c>
      <c r="M168" s="22">
        <v>0.30980000000000002</v>
      </c>
      <c r="N168" s="22">
        <v>0.15490000000000001</v>
      </c>
      <c r="O168" s="23">
        <v>0.84509999999999996</v>
      </c>
      <c r="P168" s="23">
        <v>0.8589</v>
      </c>
    </row>
    <row r="169" spans="1:16" x14ac:dyDescent="0.2">
      <c r="A169" s="18">
        <v>106172003</v>
      </c>
      <c r="B169" s="19" t="s">
        <v>132</v>
      </c>
      <c r="C169" s="19" t="s">
        <v>133</v>
      </c>
      <c r="D169" s="20">
        <v>258.358</v>
      </c>
      <c r="E169" s="21">
        <v>3635.1849999999999</v>
      </c>
      <c r="F169" s="20">
        <v>3578.7</v>
      </c>
      <c r="G169" s="20">
        <v>3650.652</v>
      </c>
      <c r="H169" s="20">
        <v>3676.203</v>
      </c>
      <c r="I169" s="22">
        <v>14.0703</v>
      </c>
      <c r="J169" s="22">
        <v>0.37759999999999999</v>
      </c>
      <c r="K169" s="23">
        <v>0.1888</v>
      </c>
      <c r="L169" s="23">
        <v>0.81120000000000003</v>
      </c>
      <c r="M169" s="22">
        <v>1.0767</v>
      </c>
      <c r="N169" s="22">
        <v>0.5383</v>
      </c>
      <c r="O169" s="23">
        <v>0.4617</v>
      </c>
      <c r="P169" s="23">
        <v>0.60150000000000003</v>
      </c>
    </row>
    <row r="170" spans="1:16" x14ac:dyDescent="0.2">
      <c r="A170" s="18">
        <v>110173003</v>
      </c>
      <c r="B170" s="19" t="s">
        <v>228</v>
      </c>
      <c r="C170" s="19" t="s">
        <v>133</v>
      </c>
      <c r="D170" s="20">
        <v>98.55</v>
      </c>
      <c r="E170" s="21">
        <v>725.50599999999997</v>
      </c>
      <c r="F170" s="20">
        <v>697.76400000000001</v>
      </c>
      <c r="G170" s="20">
        <v>739.18799999999999</v>
      </c>
      <c r="H170" s="20">
        <v>739.56700000000001</v>
      </c>
      <c r="I170" s="22">
        <v>7.3617999999999997</v>
      </c>
      <c r="J170" s="22">
        <v>0.19750000000000001</v>
      </c>
      <c r="K170" s="23">
        <v>9.8699999999999996E-2</v>
      </c>
      <c r="L170" s="23">
        <v>0.90129999999999999</v>
      </c>
      <c r="M170" s="22">
        <v>0.21490000000000001</v>
      </c>
      <c r="N170" s="22">
        <v>0.1074</v>
      </c>
      <c r="O170" s="23">
        <v>0.89259999999999995</v>
      </c>
      <c r="P170" s="23">
        <v>0.89600000000000002</v>
      </c>
    </row>
    <row r="171" spans="1:16" x14ac:dyDescent="0.2">
      <c r="A171" s="18">
        <v>110173504</v>
      </c>
      <c r="B171" s="19" t="s">
        <v>229</v>
      </c>
      <c r="C171" s="19" t="s">
        <v>133</v>
      </c>
      <c r="D171" s="20">
        <v>83.915999999999997</v>
      </c>
      <c r="E171" s="21">
        <v>256.53100000000001</v>
      </c>
      <c r="F171" s="20">
        <v>257.38400000000001</v>
      </c>
      <c r="G171" s="20">
        <v>257.98200000000003</v>
      </c>
      <c r="H171" s="20">
        <v>254.227</v>
      </c>
      <c r="I171" s="22">
        <v>3.0569000000000002</v>
      </c>
      <c r="J171" s="22">
        <v>8.2000000000000003E-2</v>
      </c>
      <c r="K171" s="23">
        <v>4.1000000000000002E-2</v>
      </c>
      <c r="L171" s="23">
        <v>0.95899999999999996</v>
      </c>
      <c r="M171" s="22">
        <v>7.5899999999999995E-2</v>
      </c>
      <c r="N171" s="22">
        <v>3.7900000000000003E-2</v>
      </c>
      <c r="O171" s="23">
        <v>0.96209999999999996</v>
      </c>
      <c r="P171" s="23">
        <v>0.96079999999999999</v>
      </c>
    </row>
    <row r="172" spans="1:16" x14ac:dyDescent="0.2">
      <c r="A172" s="18">
        <v>110175003</v>
      </c>
      <c r="B172" s="19" t="s">
        <v>230</v>
      </c>
      <c r="C172" s="19" t="s">
        <v>133</v>
      </c>
      <c r="D172" s="20">
        <v>94.971999999999994</v>
      </c>
      <c r="E172" s="21">
        <v>845.79100000000005</v>
      </c>
      <c r="F172" s="20">
        <v>843.16899999999998</v>
      </c>
      <c r="G172" s="20">
        <v>827.47299999999996</v>
      </c>
      <c r="H172" s="20">
        <v>866.73099999999999</v>
      </c>
      <c r="I172" s="22">
        <v>8.9055999999999997</v>
      </c>
      <c r="J172" s="22">
        <v>0.23899999999999999</v>
      </c>
      <c r="K172" s="23">
        <v>0.1195</v>
      </c>
      <c r="L172" s="23">
        <v>0.88049999999999995</v>
      </c>
      <c r="M172" s="22">
        <v>0.2505</v>
      </c>
      <c r="N172" s="22">
        <v>0.12520000000000001</v>
      </c>
      <c r="O172" s="23">
        <v>0.87480000000000002</v>
      </c>
      <c r="P172" s="23">
        <v>0.877</v>
      </c>
    </row>
    <row r="173" spans="1:16" x14ac:dyDescent="0.2">
      <c r="A173" s="18">
        <v>110177003</v>
      </c>
      <c r="B173" s="19" t="s">
        <v>231</v>
      </c>
      <c r="C173" s="19" t="s">
        <v>133</v>
      </c>
      <c r="D173" s="20">
        <v>225.02799999999999</v>
      </c>
      <c r="E173" s="21">
        <v>1698.646</v>
      </c>
      <c r="F173" s="20">
        <v>1686.2929999999999</v>
      </c>
      <c r="G173" s="20">
        <v>1695.086</v>
      </c>
      <c r="H173" s="20">
        <v>1714.559</v>
      </c>
      <c r="I173" s="22">
        <v>7.5484999999999998</v>
      </c>
      <c r="J173" s="22">
        <v>0.2026</v>
      </c>
      <c r="K173" s="23">
        <v>0.1013</v>
      </c>
      <c r="L173" s="23">
        <v>0.89870000000000005</v>
      </c>
      <c r="M173" s="22">
        <v>0.50309999999999999</v>
      </c>
      <c r="N173" s="22">
        <v>0.2515</v>
      </c>
      <c r="O173" s="23">
        <v>0.74850000000000005</v>
      </c>
      <c r="P173" s="23">
        <v>0.8085</v>
      </c>
    </row>
    <row r="174" spans="1:16" x14ac:dyDescent="0.2">
      <c r="A174" s="18">
        <v>110179003</v>
      </c>
      <c r="B174" s="19" t="s">
        <v>232</v>
      </c>
      <c r="C174" s="19" t="s">
        <v>133</v>
      </c>
      <c r="D174" s="20">
        <v>165.244</v>
      </c>
      <c r="E174" s="21">
        <v>961.89800000000002</v>
      </c>
      <c r="F174" s="20">
        <v>953.11</v>
      </c>
      <c r="G174" s="20">
        <v>959.01599999999996</v>
      </c>
      <c r="H174" s="20">
        <v>973.56700000000001</v>
      </c>
      <c r="I174" s="22">
        <v>5.8209999999999997</v>
      </c>
      <c r="J174" s="22">
        <v>0.15620000000000001</v>
      </c>
      <c r="K174" s="23">
        <v>7.8100000000000003E-2</v>
      </c>
      <c r="L174" s="23">
        <v>0.92190000000000005</v>
      </c>
      <c r="M174" s="22">
        <v>0.28489999999999999</v>
      </c>
      <c r="N174" s="22">
        <v>0.1424</v>
      </c>
      <c r="O174" s="23">
        <v>0.85760000000000003</v>
      </c>
      <c r="P174" s="23">
        <v>0.88329999999999997</v>
      </c>
    </row>
    <row r="175" spans="1:16" x14ac:dyDescent="0.2">
      <c r="A175" s="18">
        <v>110183602</v>
      </c>
      <c r="B175" s="19" t="s">
        <v>233</v>
      </c>
      <c r="C175" s="19" t="s">
        <v>234</v>
      </c>
      <c r="D175" s="20">
        <v>970.76400000000001</v>
      </c>
      <c r="E175" s="21">
        <v>4192.4459999999999</v>
      </c>
      <c r="F175" s="20">
        <v>4134.6549999999997</v>
      </c>
      <c r="G175" s="20">
        <v>4207.8810000000003</v>
      </c>
      <c r="H175" s="20">
        <v>4234.8029999999999</v>
      </c>
      <c r="I175" s="22">
        <v>4.3186999999999998</v>
      </c>
      <c r="J175" s="22">
        <v>0.1159</v>
      </c>
      <c r="K175" s="23">
        <v>5.79E-2</v>
      </c>
      <c r="L175" s="23">
        <v>0.94210000000000005</v>
      </c>
      <c r="M175" s="22">
        <v>1.2418</v>
      </c>
      <c r="N175" s="22">
        <v>0.62090000000000001</v>
      </c>
      <c r="O175" s="23">
        <v>0.37909999999999999</v>
      </c>
      <c r="P175" s="23">
        <v>0.60429999999999995</v>
      </c>
    </row>
    <row r="176" spans="1:16" x14ac:dyDescent="0.2">
      <c r="A176" s="18">
        <v>116191004</v>
      </c>
      <c r="B176" s="19" t="s">
        <v>346</v>
      </c>
      <c r="C176" s="19" t="s">
        <v>347</v>
      </c>
      <c r="D176" s="20">
        <v>97.162000000000006</v>
      </c>
      <c r="E176" s="21">
        <v>692.68299999999999</v>
      </c>
      <c r="F176" s="20">
        <v>671.96699999999998</v>
      </c>
      <c r="G176" s="20">
        <v>692.69899999999996</v>
      </c>
      <c r="H176" s="20">
        <v>713.38300000000004</v>
      </c>
      <c r="I176" s="22">
        <v>7.1291000000000002</v>
      </c>
      <c r="J176" s="22">
        <v>0.1913</v>
      </c>
      <c r="K176" s="23">
        <v>9.5600000000000004E-2</v>
      </c>
      <c r="L176" s="23">
        <v>0.90439999999999998</v>
      </c>
      <c r="M176" s="22">
        <v>0.2051</v>
      </c>
      <c r="N176" s="22">
        <v>0.10249999999999999</v>
      </c>
      <c r="O176" s="23">
        <v>0.89749999999999996</v>
      </c>
      <c r="P176" s="23">
        <v>0.9002</v>
      </c>
    </row>
    <row r="177" spans="1:16" x14ac:dyDescent="0.2">
      <c r="A177" s="18">
        <v>116191103</v>
      </c>
      <c r="B177" s="19" t="s">
        <v>348</v>
      </c>
      <c r="C177" s="19" t="s">
        <v>347</v>
      </c>
      <c r="D177" s="20">
        <v>91.263999999999996</v>
      </c>
      <c r="E177" s="21">
        <v>2949.3719999999998</v>
      </c>
      <c r="F177" s="20">
        <v>2937.3040000000001</v>
      </c>
      <c r="G177" s="20">
        <v>2930.7869999999998</v>
      </c>
      <c r="H177" s="20">
        <v>2980.0250000000001</v>
      </c>
      <c r="I177" s="22">
        <v>32.316899999999997</v>
      </c>
      <c r="J177" s="22">
        <v>0.86729999999999996</v>
      </c>
      <c r="K177" s="23">
        <v>0.43359999999999999</v>
      </c>
      <c r="L177" s="23">
        <v>0.56640000000000001</v>
      </c>
      <c r="M177" s="22">
        <v>0.87360000000000004</v>
      </c>
      <c r="N177" s="22">
        <v>0.43680000000000002</v>
      </c>
      <c r="O177" s="23">
        <v>0.56320000000000003</v>
      </c>
      <c r="P177" s="23">
        <v>0.56440000000000001</v>
      </c>
    </row>
    <row r="178" spans="1:16" x14ac:dyDescent="0.2">
      <c r="A178" s="18">
        <v>116191203</v>
      </c>
      <c r="B178" s="19" t="s">
        <v>349</v>
      </c>
      <c r="C178" s="19" t="s">
        <v>347</v>
      </c>
      <c r="D178" s="20">
        <v>84.643999999999991</v>
      </c>
      <c r="E178" s="21">
        <v>1692.1590000000001</v>
      </c>
      <c r="F178" s="20">
        <v>1696.25</v>
      </c>
      <c r="G178" s="20">
        <v>1698.943</v>
      </c>
      <c r="H178" s="20">
        <v>1681.2850000000001</v>
      </c>
      <c r="I178" s="22">
        <v>19.991399999999999</v>
      </c>
      <c r="J178" s="22">
        <v>0.53649999999999998</v>
      </c>
      <c r="K178" s="23">
        <v>0.26819999999999999</v>
      </c>
      <c r="L178" s="23">
        <v>0.73180000000000001</v>
      </c>
      <c r="M178" s="22">
        <v>0.50119999999999998</v>
      </c>
      <c r="N178" s="22">
        <v>0.25059999999999999</v>
      </c>
      <c r="O178" s="23">
        <v>0.74939999999999996</v>
      </c>
      <c r="P178" s="23">
        <v>0.74229999999999996</v>
      </c>
    </row>
    <row r="179" spans="1:16" x14ac:dyDescent="0.2">
      <c r="A179" s="18">
        <v>116191503</v>
      </c>
      <c r="B179" s="19" t="s">
        <v>350</v>
      </c>
      <c r="C179" s="19" t="s">
        <v>347</v>
      </c>
      <c r="D179" s="20">
        <v>78.7</v>
      </c>
      <c r="E179" s="21">
        <v>1950.8820000000001</v>
      </c>
      <c r="F179" s="20">
        <v>1935.347</v>
      </c>
      <c r="G179" s="20">
        <v>1947.886</v>
      </c>
      <c r="H179" s="20">
        <v>1969.412</v>
      </c>
      <c r="I179" s="22">
        <v>24.788799999999998</v>
      </c>
      <c r="J179" s="22">
        <v>0.6653</v>
      </c>
      <c r="K179" s="23">
        <v>0.33260000000000001</v>
      </c>
      <c r="L179" s="23">
        <v>0.66739999999999999</v>
      </c>
      <c r="M179" s="22">
        <v>0.57779999999999998</v>
      </c>
      <c r="N179" s="22">
        <v>0.28889999999999999</v>
      </c>
      <c r="O179" s="23">
        <v>0.71109999999999995</v>
      </c>
      <c r="P179" s="23">
        <v>0.69359999999999999</v>
      </c>
    </row>
    <row r="180" spans="1:16" x14ac:dyDescent="0.2">
      <c r="A180" s="18">
        <v>116195004</v>
      </c>
      <c r="B180" s="19" t="s">
        <v>351</v>
      </c>
      <c r="C180" s="19" t="s">
        <v>347</v>
      </c>
      <c r="D180" s="20">
        <v>91.178000000000011</v>
      </c>
      <c r="E180" s="21">
        <v>649.745</v>
      </c>
      <c r="F180" s="20">
        <v>615.173</v>
      </c>
      <c r="G180" s="20">
        <v>641.20500000000004</v>
      </c>
      <c r="H180" s="20">
        <v>692.85699999999997</v>
      </c>
      <c r="I180" s="22">
        <v>7.1261000000000001</v>
      </c>
      <c r="J180" s="22">
        <v>0.19120000000000001</v>
      </c>
      <c r="K180" s="23">
        <v>9.5600000000000004E-2</v>
      </c>
      <c r="L180" s="23">
        <v>0.90439999999999998</v>
      </c>
      <c r="M180" s="22">
        <v>0.19239999999999999</v>
      </c>
      <c r="N180" s="22">
        <v>9.6199999999999994E-2</v>
      </c>
      <c r="O180" s="23">
        <v>0.90380000000000005</v>
      </c>
      <c r="P180" s="23">
        <v>0.90400000000000003</v>
      </c>
    </row>
    <row r="181" spans="1:16" x14ac:dyDescent="0.2">
      <c r="A181" s="18">
        <v>116197503</v>
      </c>
      <c r="B181" s="19" t="s">
        <v>352</v>
      </c>
      <c r="C181" s="19" t="s">
        <v>347</v>
      </c>
      <c r="D181" s="20">
        <v>109.98099999999999</v>
      </c>
      <c r="E181" s="21">
        <v>1333.973</v>
      </c>
      <c r="F181" s="20">
        <v>1327.8140000000001</v>
      </c>
      <c r="G181" s="20">
        <v>1331.328</v>
      </c>
      <c r="H181" s="20">
        <v>1342.778</v>
      </c>
      <c r="I181" s="22">
        <v>12.129099999999999</v>
      </c>
      <c r="J181" s="22">
        <v>0.32550000000000001</v>
      </c>
      <c r="K181" s="23">
        <v>0.16270000000000001</v>
      </c>
      <c r="L181" s="23">
        <v>0.83730000000000004</v>
      </c>
      <c r="M181" s="22">
        <v>0.39510000000000001</v>
      </c>
      <c r="N181" s="22">
        <v>0.19750000000000001</v>
      </c>
      <c r="O181" s="23">
        <v>0.80249999999999999</v>
      </c>
      <c r="P181" s="23">
        <v>0.81640000000000001</v>
      </c>
    </row>
    <row r="182" spans="1:16" x14ac:dyDescent="0.2">
      <c r="A182" s="18">
        <v>105201033</v>
      </c>
      <c r="B182" s="19" t="s">
        <v>104</v>
      </c>
      <c r="C182" s="19" t="s">
        <v>105</v>
      </c>
      <c r="D182" s="20">
        <v>318.54899999999998</v>
      </c>
      <c r="E182" s="21">
        <v>1946.52</v>
      </c>
      <c r="F182" s="20">
        <v>1937.134</v>
      </c>
      <c r="G182" s="20">
        <v>1939.6210000000001</v>
      </c>
      <c r="H182" s="20">
        <v>1962.8040000000001</v>
      </c>
      <c r="I182" s="22">
        <v>6.1105</v>
      </c>
      <c r="J182" s="22">
        <v>0.16400000000000001</v>
      </c>
      <c r="K182" s="23">
        <v>8.2000000000000003E-2</v>
      </c>
      <c r="L182" s="23">
        <v>0.91800000000000004</v>
      </c>
      <c r="M182" s="22">
        <v>0.57650000000000001</v>
      </c>
      <c r="N182" s="22">
        <v>0.28820000000000001</v>
      </c>
      <c r="O182" s="23">
        <v>0.71179999999999999</v>
      </c>
      <c r="P182" s="23">
        <v>0.79420000000000002</v>
      </c>
    </row>
    <row r="183" spans="1:16" x14ac:dyDescent="0.2">
      <c r="A183" s="18">
        <v>105201352</v>
      </c>
      <c r="B183" s="19" t="s">
        <v>106</v>
      </c>
      <c r="C183" s="19" t="s">
        <v>105</v>
      </c>
      <c r="D183" s="20">
        <v>157.99</v>
      </c>
      <c r="E183" s="21">
        <v>3492.652</v>
      </c>
      <c r="F183" s="20">
        <v>3438.5509999999999</v>
      </c>
      <c r="G183" s="20">
        <v>3451.7809999999999</v>
      </c>
      <c r="H183" s="20">
        <v>3587.625</v>
      </c>
      <c r="I183" s="22">
        <v>22.1067</v>
      </c>
      <c r="J183" s="22">
        <v>0.59330000000000005</v>
      </c>
      <c r="K183" s="23">
        <v>0.29659999999999997</v>
      </c>
      <c r="L183" s="23">
        <v>0.70340000000000003</v>
      </c>
      <c r="M183" s="22">
        <v>1.0345</v>
      </c>
      <c r="N183" s="22">
        <v>0.51719999999999999</v>
      </c>
      <c r="O183" s="23">
        <v>0.48280000000000001</v>
      </c>
      <c r="P183" s="23">
        <v>0.57099999999999995</v>
      </c>
    </row>
    <row r="184" spans="1:16" x14ac:dyDescent="0.2">
      <c r="A184" s="18">
        <v>105204703</v>
      </c>
      <c r="B184" s="19" t="s">
        <v>107</v>
      </c>
      <c r="C184" s="19" t="s">
        <v>105</v>
      </c>
      <c r="D184" s="20">
        <v>408.07</v>
      </c>
      <c r="E184" s="21">
        <v>2701.5790000000002</v>
      </c>
      <c r="F184" s="20">
        <v>2693.1640000000002</v>
      </c>
      <c r="G184" s="20">
        <v>2680.0839999999998</v>
      </c>
      <c r="H184" s="20">
        <v>2731.49</v>
      </c>
      <c r="I184" s="22">
        <v>6.6203000000000003</v>
      </c>
      <c r="J184" s="22">
        <v>0.17760000000000001</v>
      </c>
      <c r="K184" s="23">
        <v>8.8800000000000004E-2</v>
      </c>
      <c r="L184" s="23">
        <v>0.91120000000000001</v>
      </c>
      <c r="M184" s="22">
        <v>0.80020000000000002</v>
      </c>
      <c r="N184" s="22">
        <v>0.40010000000000001</v>
      </c>
      <c r="O184" s="23">
        <v>0.59989999999999999</v>
      </c>
      <c r="P184" s="23">
        <v>0.72440000000000004</v>
      </c>
    </row>
    <row r="185" spans="1:16" x14ac:dyDescent="0.2">
      <c r="A185" s="18">
        <v>115210503</v>
      </c>
      <c r="B185" s="19" t="s">
        <v>319</v>
      </c>
      <c r="C185" s="19" t="s">
        <v>320</v>
      </c>
      <c r="D185" s="20">
        <v>195.15</v>
      </c>
      <c r="E185" s="21">
        <v>2572.9209999999998</v>
      </c>
      <c r="F185" s="20">
        <v>2557.201</v>
      </c>
      <c r="G185" s="20">
        <v>2544.9360000000001</v>
      </c>
      <c r="H185" s="20">
        <v>2616.625</v>
      </c>
      <c r="I185" s="22">
        <v>13.1843</v>
      </c>
      <c r="J185" s="22">
        <v>0.3538</v>
      </c>
      <c r="K185" s="23">
        <v>0.1769</v>
      </c>
      <c r="L185" s="23">
        <v>0.82310000000000005</v>
      </c>
      <c r="M185" s="22">
        <v>0.7621</v>
      </c>
      <c r="N185" s="22">
        <v>0.38100000000000001</v>
      </c>
      <c r="O185" s="23">
        <v>0.61899999999999999</v>
      </c>
      <c r="P185" s="23">
        <v>0.7006</v>
      </c>
    </row>
    <row r="186" spans="1:16" x14ac:dyDescent="0.2">
      <c r="A186" s="18">
        <v>115211003</v>
      </c>
      <c r="B186" s="19" t="s">
        <v>321</v>
      </c>
      <c r="C186" s="19" t="s">
        <v>320</v>
      </c>
      <c r="D186" s="20">
        <v>2.125</v>
      </c>
      <c r="E186" s="21">
        <v>1253.83</v>
      </c>
      <c r="F186" s="20">
        <v>1221.078</v>
      </c>
      <c r="G186" s="20">
        <v>1244.146</v>
      </c>
      <c r="H186" s="20">
        <v>1296.2670000000001</v>
      </c>
      <c r="I186" s="22">
        <v>590.0376</v>
      </c>
      <c r="J186" s="22">
        <v>15.8367</v>
      </c>
      <c r="K186" s="23">
        <v>7.9183000000000003</v>
      </c>
      <c r="L186" s="23">
        <v>-6.9183000000000003</v>
      </c>
      <c r="M186" s="22">
        <v>0.37140000000000001</v>
      </c>
      <c r="N186" s="22">
        <v>0.1857</v>
      </c>
      <c r="O186" s="23">
        <v>0.81430000000000002</v>
      </c>
      <c r="P186" s="23">
        <v>-2.2787000000000002</v>
      </c>
    </row>
    <row r="187" spans="1:16" x14ac:dyDescent="0.2">
      <c r="A187" s="18">
        <v>115211103</v>
      </c>
      <c r="B187" s="19" t="s">
        <v>322</v>
      </c>
      <c r="C187" s="19" t="s">
        <v>320</v>
      </c>
      <c r="D187" s="20">
        <v>76.462000000000003</v>
      </c>
      <c r="E187" s="21">
        <v>5218.5910000000003</v>
      </c>
      <c r="F187" s="20">
        <v>5221.875</v>
      </c>
      <c r="G187" s="20">
        <v>5116.5290000000005</v>
      </c>
      <c r="H187" s="20">
        <v>5317.3689999999997</v>
      </c>
      <c r="I187" s="22">
        <v>68.250699999999995</v>
      </c>
      <c r="J187" s="22">
        <v>1.8318000000000001</v>
      </c>
      <c r="K187" s="23">
        <v>0.91590000000000005</v>
      </c>
      <c r="L187" s="23">
        <v>8.4099999999999994E-2</v>
      </c>
      <c r="M187" s="22">
        <v>1.5458000000000001</v>
      </c>
      <c r="N187" s="22">
        <v>0.77290000000000003</v>
      </c>
      <c r="O187" s="23">
        <v>0.2271</v>
      </c>
      <c r="P187" s="23">
        <v>0.1699</v>
      </c>
    </row>
    <row r="188" spans="1:16" x14ac:dyDescent="0.2">
      <c r="A188" s="18">
        <v>115211603</v>
      </c>
      <c r="B188" s="19" t="s">
        <v>323</v>
      </c>
      <c r="C188" s="19" t="s">
        <v>320</v>
      </c>
      <c r="D188" s="20">
        <v>102.82899999999999</v>
      </c>
      <c r="E188" s="21">
        <v>9609.4089999999997</v>
      </c>
      <c r="F188" s="20">
        <v>9864.5120000000006</v>
      </c>
      <c r="G188" s="20">
        <v>9555.84</v>
      </c>
      <c r="H188" s="20">
        <v>9407.8739999999998</v>
      </c>
      <c r="I188" s="22">
        <v>93.450299999999999</v>
      </c>
      <c r="J188" s="22">
        <v>2.5082</v>
      </c>
      <c r="K188" s="23">
        <v>1.2541</v>
      </c>
      <c r="L188" s="23">
        <v>-0.25409999999999999</v>
      </c>
      <c r="M188" s="22">
        <v>2.8464</v>
      </c>
      <c r="N188" s="22">
        <v>1.4232</v>
      </c>
      <c r="O188" s="23">
        <v>-0.42320000000000002</v>
      </c>
      <c r="P188" s="23">
        <v>-0.35549999999999998</v>
      </c>
    </row>
    <row r="189" spans="1:16" x14ac:dyDescent="0.2">
      <c r="A189" s="18">
        <v>115212503</v>
      </c>
      <c r="B189" s="19" t="s">
        <v>324</v>
      </c>
      <c r="C189" s="19" t="s">
        <v>320</v>
      </c>
      <c r="D189" s="20">
        <v>10.853999999999999</v>
      </c>
      <c r="E189" s="21">
        <v>2714.0030000000002</v>
      </c>
      <c r="F189" s="20">
        <v>2701.732</v>
      </c>
      <c r="G189" s="20">
        <v>2694.145</v>
      </c>
      <c r="H189" s="20">
        <v>2746.1320000000001</v>
      </c>
      <c r="I189" s="22">
        <v>250.0463</v>
      </c>
      <c r="J189" s="22">
        <v>6.7112999999999996</v>
      </c>
      <c r="K189" s="23">
        <v>3.3555999999999999</v>
      </c>
      <c r="L189" s="23">
        <v>-2.3555999999999999</v>
      </c>
      <c r="M189" s="22">
        <v>0.80389999999999995</v>
      </c>
      <c r="N189" s="22">
        <v>0.40189999999999998</v>
      </c>
      <c r="O189" s="23">
        <v>0.59809999999999997</v>
      </c>
      <c r="P189" s="23">
        <v>-0.58330000000000004</v>
      </c>
    </row>
    <row r="190" spans="1:16" x14ac:dyDescent="0.2">
      <c r="A190" s="18">
        <v>115216503</v>
      </c>
      <c r="B190" s="19" t="s">
        <v>325</v>
      </c>
      <c r="C190" s="19" t="s">
        <v>320</v>
      </c>
      <c r="D190" s="20">
        <v>16.068999999999999</v>
      </c>
      <c r="E190" s="21">
        <v>4538.3890000000001</v>
      </c>
      <c r="F190" s="20">
        <v>4542.7860000000001</v>
      </c>
      <c r="G190" s="20">
        <v>4502.4290000000001</v>
      </c>
      <c r="H190" s="20">
        <v>4569.951</v>
      </c>
      <c r="I190" s="22">
        <v>282.43130000000002</v>
      </c>
      <c r="J190" s="22">
        <v>7.5804999999999998</v>
      </c>
      <c r="K190" s="23">
        <v>3.7902</v>
      </c>
      <c r="L190" s="23">
        <v>-2.7902</v>
      </c>
      <c r="M190" s="22">
        <v>1.3443000000000001</v>
      </c>
      <c r="N190" s="22">
        <v>0.67210000000000003</v>
      </c>
      <c r="O190" s="23">
        <v>0.32790000000000002</v>
      </c>
      <c r="P190" s="23">
        <v>-0.91930000000000001</v>
      </c>
    </row>
    <row r="191" spans="1:16" x14ac:dyDescent="0.2">
      <c r="A191" s="18">
        <v>115218003</v>
      </c>
      <c r="B191" s="19" t="s">
        <v>326</v>
      </c>
      <c r="C191" s="19" t="s">
        <v>320</v>
      </c>
      <c r="D191" s="20">
        <v>122.437</v>
      </c>
      <c r="E191" s="21">
        <v>3550.922</v>
      </c>
      <c r="F191" s="20">
        <v>3646.39</v>
      </c>
      <c r="G191" s="20">
        <v>3498.3809999999999</v>
      </c>
      <c r="H191" s="20">
        <v>3507.9940000000001</v>
      </c>
      <c r="I191" s="22">
        <v>29.001999999999999</v>
      </c>
      <c r="J191" s="22">
        <v>0.77839999999999998</v>
      </c>
      <c r="K191" s="23">
        <v>0.38919999999999999</v>
      </c>
      <c r="L191" s="23">
        <v>0.61080000000000001</v>
      </c>
      <c r="M191" s="22">
        <v>1.0518000000000001</v>
      </c>
      <c r="N191" s="22">
        <v>0.52590000000000003</v>
      </c>
      <c r="O191" s="23">
        <v>0.47410000000000002</v>
      </c>
      <c r="P191" s="23">
        <v>0.52869999999999995</v>
      </c>
    </row>
    <row r="192" spans="1:16" x14ac:dyDescent="0.2">
      <c r="A192" s="18">
        <v>115218303</v>
      </c>
      <c r="B192" s="19" t="s">
        <v>327</v>
      </c>
      <c r="C192" s="19" t="s">
        <v>320</v>
      </c>
      <c r="D192" s="20">
        <v>49.052</v>
      </c>
      <c r="E192" s="21">
        <v>2180.875</v>
      </c>
      <c r="F192" s="20">
        <v>2194.627</v>
      </c>
      <c r="G192" s="20">
        <v>2164.5340000000001</v>
      </c>
      <c r="H192" s="20">
        <v>2183.4630000000002</v>
      </c>
      <c r="I192" s="22">
        <v>44.4604</v>
      </c>
      <c r="J192" s="22">
        <v>1.1933</v>
      </c>
      <c r="K192" s="23">
        <v>0.59660000000000002</v>
      </c>
      <c r="L192" s="23">
        <v>0.40339999999999998</v>
      </c>
      <c r="M192" s="22">
        <v>0.64600000000000002</v>
      </c>
      <c r="N192" s="22">
        <v>0.32300000000000001</v>
      </c>
      <c r="O192" s="23">
        <v>0.67700000000000005</v>
      </c>
      <c r="P192" s="23">
        <v>0.5675</v>
      </c>
    </row>
    <row r="193" spans="1:16" x14ac:dyDescent="0.2">
      <c r="A193" s="18">
        <v>115221402</v>
      </c>
      <c r="B193" s="19" t="s">
        <v>329</v>
      </c>
      <c r="C193" s="19" t="s">
        <v>330</v>
      </c>
      <c r="D193" s="20">
        <v>127.34699999999999</v>
      </c>
      <c r="E193" s="21">
        <v>13036.334999999999</v>
      </c>
      <c r="F193" s="20">
        <v>13258.654</v>
      </c>
      <c r="G193" s="20">
        <v>12995.975</v>
      </c>
      <c r="H193" s="20">
        <v>12854.376</v>
      </c>
      <c r="I193" s="22">
        <v>102.3686</v>
      </c>
      <c r="J193" s="22">
        <v>2.7475999999999998</v>
      </c>
      <c r="K193" s="23">
        <v>1.3737999999999999</v>
      </c>
      <c r="L193" s="23">
        <v>-0.37380000000000002</v>
      </c>
      <c r="M193" s="22">
        <v>3.8614999999999999</v>
      </c>
      <c r="N193" s="22">
        <v>1.9307000000000001</v>
      </c>
      <c r="O193" s="23">
        <v>-0.93069999999999997</v>
      </c>
      <c r="P193" s="23">
        <v>-0.70789999999999997</v>
      </c>
    </row>
    <row r="194" spans="1:16" x14ac:dyDescent="0.2">
      <c r="A194" s="18">
        <v>115221753</v>
      </c>
      <c r="B194" s="19" t="s">
        <v>331</v>
      </c>
      <c r="C194" s="19" t="s">
        <v>330</v>
      </c>
      <c r="D194" s="20">
        <v>27.4</v>
      </c>
      <c r="E194" s="21">
        <v>3520.6959999999999</v>
      </c>
      <c r="F194" s="20">
        <v>3399.9</v>
      </c>
      <c r="G194" s="20">
        <v>3552.4740000000002</v>
      </c>
      <c r="H194" s="20">
        <v>3609.7150000000001</v>
      </c>
      <c r="I194" s="22">
        <v>128.49250000000001</v>
      </c>
      <c r="J194" s="22">
        <v>3.4487000000000001</v>
      </c>
      <c r="K194" s="23">
        <v>1.7242999999999999</v>
      </c>
      <c r="L194" s="23">
        <v>-0.72430000000000005</v>
      </c>
      <c r="M194" s="22">
        <v>1.0427999999999999</v>
      </c>
      <c r="N194" s="22">
        <v>0.52139999999999997</v>
      </c>
      <c r="O194" s="23">
        <v>0.47860000000000003</v>
      </c>
      <c r="P194" s="23">
        <v>-2.5000000000000001E-3</v>
      </c>
    </row>
    <row r="195" spans="1:16" x14ac:dyDescent="0.2">
      <c r="A195" s="18">
        <v>115222504</v>
      </c>
      <c r="B195" s="19" t="s">
        <v>332</v>
      </c>
      <c r="C195" s="19" t="s">
        <v>330</v>
      </c>
      <c r="D195" s="20">
        <v>86.093000000000004</v>
      </c>
      <c r="E195" s="21">
        <v>996.18399999999997</v>
      </c>
      <c r="F195" s="20">
        <v>976.92700000000002</v>
      </c>
      <c r="G195" s="20">
        <v>1005.946</v>
      </c>
      <c r="H195" s="20">
        <v>1005.679</v>
      </c>
      <c r="I195" s="22">
        <v>11.571</v>
      </c>
      <c r="J195" s="22">
        <v>0.3105</v>
      </c>
      <c r="K195" s="23">
        <v>0.1552</v>
      </c>
      <c r="L195" s="23">
        <v>0.8448</v>
      </c>
      <c r="M195" s="22">
        <v>0.29499999999999998</v>
      </c>
      <c r="N195" s="22">
        <v>0.14749999999999999</v>
      </c>
      <c r="O195" s="23">
        <v>0.85250000000000004</v>
      </c>
      <c r="P195" s="23">
        <v>0.84940000000000004</v>
      </c>
    </row>
    <row r="196" spans="1:16" x14ac:dyDescent="0.2">
      <c r="A196" s="18">
        <v>115222752</v>
      </c>
      <c r="B196" s="19" t="s">
        <v>333</v>
      </c>
      <c r="C196" s="19" t="s">
        <v>330</v>
      </c>
      <c r="D196" s="20">
        <v>11.864000000000001</v>
      </c>
      <c r="E196" s="21">
        <v>7967.7370000000001</v>
      </c>
      <c r="F196" s="20">
        <v>8090.3559999999998</v>
      </c>
      <c r="G196" s="20">
        <v>7937.0559999999996</v>
      </c>
      <c r="H196" s="20">
        <v>7875.8</v>
      </c>
      <c r="I196" s="22">
        <v>671.58939999999996</v>
      </c>
      <c r="J196" s="22">
        <v>18.025600000000001</v>
      </c>
      <c r="K196" s="23">
        <v>9.0128000000000004</v>
      </c>
      <c r="L196" s="23">
        <v>-8.0128000000000004</v>
      </c>
      <c r="M196" s="22">
        <v>2.3601000000000001</v>
      </c>
      <c r="N196" s="22">
        <v>1.18</v>
      </c>
      <c r="O196" s="23">
        <v>-0.18</v>
      </c>
      <c r="P196" s="23">
        <v>-3.3130999999999999</v>
      </c>
    </row>
    <row r="197" spans="1:16" x14ac:dyDescent="0.2">
      <c r="A197" s="18">
        <v>115224003</v>
      </c>
      <c r="B197" s="19" t="s">
        <v>334</v>
      </c>
      <c r="C197" s="19" t="s">
        <v>330</v>
      </c>
      <c r="D197" s="20">
        <v>96.569000000000003</v>
      </c>
      <c r="E197" s="21">
        <v>3791.4810000000002</v>
      </c>
      <c r="F197" s="20">
        <v>3761.1210000000001</v>
      </c>
      <c r="G197" s="20">
        <v>3760.98</v>
      </c>
      <c r="H197" s="20">
        <v>3852.3429999999998</v>
      </c>
      <c r="I197" s="22">
        <v>39.261800000000001</v>
      </c>
      <c r="J197" s="22">
        <v>1.0537000000000001</v>
      </c>
      <c r="K197" s="23">
        <v>0.52680000000000005</v>
      </c>
      <c r="L197" s="23">
        <v>0.47320000000000001</v>
      </c>
      <c r="M197" s="22">
        <v>1.123</v>
      </c>
      <c r="N197" s="22">
        <v>0.5615</v>
      </c>
      <c r="O197" s="23">
        <v>0.4385</v>
      </c>
      <c r="P197" s="23">
        <v>0.45229999999999998</v>
      </c>
    </row>
    <row r="198" spans="1:16" x14ac:dyDescent="0.2">
      <c r="A198" s="18">
        <v>115226003</v>
      </c>
      <c r="B198" s="19" t="s">
        <v>335</v>
      </c>
      <c r="C198" s="19" t="s">
        <v>330</v>
      </c>
      <c r="D198" s="20">
        <v>17.239000000000001</v>
      </c>
      <c r="E198" s="21">
        <v>2579.48</v>
      </c>
      <c r="F198" s="20">
        <v>2555.0250000000001</v>
      </c>
      <c r="G198" s="20">
        <v>2545.9070000000002</v>
      </c>
      <c r="H198" s="20">
        <v>2637.509</v>
      </c>
      <c r="I198" s="22">
        <v>149.63040000000001</v>
      </c>
      <c r="J198" s="22">
        <v>4.0160999999999998</v>
      </c>
      <c r="K198" s="23">
        <v>2.008</v>
      </c>
      <c r="L198" s="23">
        <v>-1.008</v>
      </c>
      <c r="M198" s="22">
        <v>0.76400000000000001</v>
      </c>
      <c r="N198" s="22">
        <v>0.38200000000000001</v>
      </c>
      <c r="O198" s="23">
        <v>0.61799999999999999</v>
      </c>
      <c r="P198" s="23">
        <v>-3.2399999999999998E-2</v>
      </c>
    </row>
    <row r="199" spans="1:16" x14ac:dyDescent="0.2">
      <c r="A199" s="18">
        <v>115226103</v>
      </c>
      <c r="B199" s="19" t="s">
        <v>336</v>
      </c>
      <c r="C199" s="19" t="s">
        <v>330</v>
      </c>
      <c r="D199" s="20">
        <v>31.99</v>
      </c>
      <c r="E199" s="21">
        <v>802.89700000000005</v>
      </c>
      <c r="F199" s="20">
        <v>805.50099999999998</v>
      </c>
      <c r="G199" s="20">
        <v>804.55799999999999</v>
      </c>
      <c r="H199" s="20">
        <v>798.63099999999997</v>
      </c>
      <c r="I199" s="22">
        <v>25.098299999999998</v>
      </c>
      <c r="J199" s="22">
        <v>0.67359999999999998</v>
      </c>
      <c r="K199" s="23">
        <v>0.33679999999999999</v>
      </c>
      <c r="L199" s="23">
        <v>0.66320000000000001</v>
      </c>
      <c r="M199" s="22">
        <v>0.23780000000000001</v>
      </c>
      <c r="N199" s="22">
        <v>0.11890000000000001</v>
      </c>
      <c r="O199" s="23">
        <v>0.88109999999999999</v>
      </c>
      <c r="P199" s="23">
        <v>0.79390000000000005</v>
      </c>
    </row>
    <row r="200" spans="1:16" x14ac:dyDescent="0.2">
      <c r="A200" s="18">
        <v>115228003</v>
      </c>
      <c r="B200" s="19" t="s">
        <v>337</v>
      </c>
      <c r="C200" s="19" t="s">
        <v>330</v>
      </c>
      <c r="D200" s="20">
        <v>2.6359999999999997</v>
      </c>
      <c r="E200" s="21">
        <v>1558.982</v>
      </c>
      <c r="F200" s="20">
        <v>1617.62</v>
      </c>
      <c r="G200" s="20">
        <v>1556.1389999999999</v>
      </c>
      <c r="H200" s="20">
        <v>1503.1880000000001</v>
      </c>
      <c r="I200" s="22">
        <v>591.41949999999997</v>
      </c>
      <c r="J200" s="22">
        <v>15.873799999999999</v>
      </c>
      <c r="K200" s="23">
        <v>7.9368999999999996</v>
      </c>
      <c r="L200" s="23">
        <v>-6.9368999999999996</v>
      </c>
      <c r="M200" s="22">
        <v>0.4617</v>
      </c>
      <c r="N200" s="22">
        <v>0.23080000000000001</v>
      </c>
      <c r="O200" s="23">
        <v>0.76919999999999999</v>
      </c>
      <c r="P200" s="23">
        <v>-2.3132000000000001</v>
      </c>
    </row>
    <row r="201" spans="1:16" x14ac:dyDescent="0.2">
      <c r="A201" s="18">
        <v>115228303</v>
      </c>
      <c r="B201" s="19" t="s">
        <v>338</v>
      </c>
      <c r="C201" s="19" t="s">
        <v>330</v>
      </c>
      <c r="D201" s="20">
        <v>15.272</v>
      </c>
      <c r="E201" s="21">
        <v>3282.0740000000001</v>
      </c>
      <c r="F201" s="20">
        <v>3387.2159999999999</v>
      </c>
      <c r="G201" s="20">
        <v>3229.3969999999999</v>
      </c>
      <c r="H201" s="20">
        <v>3229.6089999999999</v>
      </c>
      <c r="I201" s="22">
        <v>214.90790000000001</v>
      </c>
      <c r="J201" s="22">
        <v>5.7680999999999996</v>
      </c>
      <c r="K201" s="23">
        <v>2.8839999999999999</v>
      </c>
      <c r="L201" s="23">
        <v>-1.8839999999999999</v>
      </c>
      <c r="M201" s="22">
        <v>0.97209999999999996</v>
      </c>
      <c r="N201" s="22">
        <v>0.48599999999999999</v>
      </c>
      <c r="O201" s="23">
        <v>0.51400000000000001</v>
      </c>
      <c r="P201" s="23">
        <v>-0.44519999999999998</v>
      </c>
    </row>
    <row r="202" spans="1:16" x14ac:dyDescent="0.2">
      <c r="A202" s="18">
        <v>115229003</v>
      </c>
      <c r="B202" s="19" t="s">
        <v>339</v>
      </c>
      <c r="C202" s="19" t="s">
        <v>330</v>
      </c>
      <c r="D202" s="20">
        <v>89.855000000000004</v>
      </c>
      <c r="E202" s="21">
        <v>1130</v>
      </c>
      <c r="F202" s="20">
        <v>1112.818</v>
      </c>
      <c r="G202" s="20">
        <v>1127.597</v>
      </c>
      <c r="H202" s="20">
        <v>1149.5840000000001</v>
      </c>
      <c r="I202" s="22">
        <v>12.575799999999999</v>
      </c>
      <c r="J202" s="22">
        <v>0.33750000000000002</v>
      </c>
      <c r="K202" s="23">
        <v>0.16869999999999999</v>
      </c>
      <c r="L202" s="23">
        <v>0.83130000000000004</v>
      </c>
      <c r="M202" s="22">
        <v>0.3347</v>
      </c>
      <c r="N202" s="22">
        <v>0.1673</v>
      </c>
      <c r="O202" s="23">
        <v>0.8327</v>
      </c>
      <c r="P202" s="23">
        <v>0.83209999999999995</v>
      </c>
    </row>
    <row r="203" spans="1:16" x14ac:dyDescent="0.2">
      <c r="A203" s="18">
        <v>125231232</v>
      </c>
      <c r="B203" s="19" t="s">
        <v>510</v>
      </c>
      <c r="C203" s="19" t="s">
        <v>511</v>
      </c>
      <c r="D203" s="20">
        <v>8.0830000000000002</v>
      </c>
      <c r="E203" s="21">
        <v>6775.6880000000001</v>
      </c>
      <c r="F203" s="20">
        <v>6794.4449999999997</v>
      </c>
      <c r="G203" s="20">
        <v>6758.4340000000002</v>
      </c>
      <c r="H203" s="20">
        <v>6774.1859999999997</v>
      </c>
      <c r="I203" s="22">
        <v>838.26400000000001</v>
      </c>
      <c r="J203" s="22">
        <v>22.499199999999998</v>
      </c>
      <c r="K203" s="23">
        <v>11.249599999999999</v>
      </c>
      <c r="L203" s="23">
        <v>-10.249599999999999</v>
      </c>
      <c r="M203" s="22">
        <v>2.0070000000000001</v>
      </c>
      <c r="N203" s="22">
        <v>1.0035000000000001</v>
      </c>
      <c r="O203" s="23">
        <v>-3.5000000000000001E-3</v>
      </c>
      <c r="P203" s="23">
        <v>-4.1018999999999997</v>
      </c>
    </row>
    <row r="204" spans="1:16" x14ac:dyDescent="0.2">
      <c r="A204" s="18">
        <v>125231303</v>
      </c>
      <c r="B204" s="19" t="s">
        <v>512</v>
      </c>
      <c r="C204" s="19" t="s">
        <v>511</v>
      </c>
      <c r="D204" s="20">
        <v>10.768000000000001</v>
      </c>
      <c r="E204" s="21">
        <v>3335.098</v>
      </c>
      <c r="F204" s="20">
        <v>3294.74</v>
      </c>
      <c r="G204" s="20">
        <v>3283.076</v>
      </c>
      <c r="H204" s="20">
        <v>3427.4769999999999</v>
      </c>
      <c r="I204" s="22">
        <v>309.72300000000001</v>
      </c>
      <c r="J204" s="22">
        <v>8.3130000000000006</v>
      </c>
      <c r="K204" s="23">
        <v>4.1565000000000003</v>
      </c>
      <c r="L204" s="23">
        <v>-3.1564999999999999</v>
      </c>
      <c r="M204" s="22">
        <v>0.9879</v>
      </c>
      <c r="N204" s="22">
        <v>0.49390000000000001</v>
      </c>
      <c r="O204" s="23">
        <v>0.50609999999999999</v>
      </c>
      <c r="P204" s="23">
        <v>-0.95889999999999997</v>
      </c>
    </row>
    <row r="205" spans="1:16" x14ac:dyDescent="0.2">
      <c r="A205" s="18">
        <v>125234103</v>
      </c>
      <c r="B205" s="19" t="s">
        <v>513</v>
      </c>
      <c r="C205" s="19" t="s">
        <v>511</v>
      </c>
      <c r="D205" s="20">
        <v>21.273</v>
      </c>
      <c r="E205" s="21">
        <v>4511.8159999999998</v>
      </c>
      <c r="F205" s="20">
        <v>4429.625</v>
      </c>
      <c r="G205" s="20">
        <v>4515.7939999999999</v>
      </c>
      <c r="H205" s="20">
        <v>4590.0290000000005</v>
      </c>
      <c r="I205" s="22">
        <v>212.09110000000001</v>
      </c>
      <c r="J205" s="22">
        <v>5.6924999999999999</v>
      </c>
      <c r="K205" s="23">
        <v>2.8462000000000001</v>
      </c>
      <c r="L205" s="23">
        <v>-1.8462000000000001</v>
      </c>
      <c r="M205" s="22">
        <v>1.3364</v>
      </c>
      <c r="N205" s="22">
        <v>0.66820000000000002</v>
      </c>
      <c r="O205" s="23">
        <v>0.33179999999999998</v>
      </c>
      <c r="P205" s="23">
        <v>-0.53939999999999999</v>
      </c>
    </row>
    <row r="206" spans="1:16" x14ac:dyDescent="0.2">
      <c r="A206" s="18">
        <v>125234502</v>
      </c>
      <c r="B206" s="19" t="s">
        <v>514</v>
      </c>
      <c r="C206" s="19" t="s">
        <v>511</v>
      </c>
      <c r="D206" s="20">
        <v>9.9450000000000003</v>
      </c>
      <c r="E206" s="21">
        <v>6459.19</v>
      </c>
      <c r="F206" s="20">
        <v>6488.3329999999996</v>
      </c>
      <c r="G206" s="20">
        <v>6485.72</v>
      </c>
      <c r="H206" s="20">
        <v>6403.5159999999996</v>
      </c>
      <c r="I206" s="22">
        <v>649.49120000000005</v>
      </c>
      <c r="J206" s="22">
        <v>17.432500000000001</v>
      </c>
      <c r="K206" s="23">
        <v>8.7162000000000006</v>
      </c>
      <c r="L206" s="23">
        <v>-7.7161999999999997</v>
      </c>
      <c r="M206" s="22">
        <v>1.9133</v>
      </c>
      <c r="N206" s="22">
        <v>0.95660000000000001</v>
      </c>
      <c r="O206" s="23">
        <v>4.3400000000000001E-2</v>
      </c>
      <c r="P206" s="23">
        <v>-3.0604</v>
      </c>
    </row>
    <row r="207" spans="1:16" x14ac:dyDescent="0.2">
      <c r="A207" s="18">
        <v>125235103</v>
      </c>
      <c r="B207" s="19" t="s">
        <v>515</v>
      </c>
      <c r="C207" s="19" t="s">
        <v>511</v>
      </c>
      <c r="D207" s="20">
        <v>11.319000000000001</v>
      </c>
      <c r="E207" s="21">
        <v>3383.9749999999999</v>
      </c>
      <c r="F207" s="20">
        <v>3393.2910000000002</v>
      </c>
      <c r="G207" s="20">
        <v>3341.6390000000001</v>
      </c>
      <c r="H207" s="20">
        <v>3416.9940000000001</v>
      </c>
      <c r="I207" s="22">
        <v>298.96409999999997</v>
      </c>
      <c r="J207" s="22">
        <v>8.0242000000000004</v>
      </c>
      <c r="K207" s="23">
        <v>4.0121000000000002</v>
      </c>
      <c r="L207" s="23">
        <v>-3.0121000000000002</v>
      </c>
      <c r="M207" s="22">
        <v>1.0023</v>
      </c>
      <c r="N207" s="22">
        <v>0.50109999999999999</v>
      </c>
      <c r="O207" s="23">
        <v>0.49890000000000001</v>
      </c>
      <c r="P207" s="23">
        <v>-0.90549999999999997</v>
      </c>
    </row>
    <row r="208" spans="1:16" x14ac:dyDescent="0.2">
      <c r="A208" s="18">
        <v>125235502</v>
      </c>
      <c r="B208" s="19" t="s">
        <v>516</v>
      </c>
      <c r="C208" s="19" t="s">
        <v>511</v>
      </c>
      <c r="D208" s="20">
        <v>20.606999999999999</v>
      </c>
      <c r="E208" s="21">
        <v>3530.2159999999999</v>
      </c>
      <c r="F208" s="20">
        <v>3620.29</v>
      </c>
      <c r="G208" s="20">
        <v>3543.5459999999998</v>
      </c>
      <c r="H208" s="20">
        <v>3426.8130000000001</v>
      </c>
      <c r="I208" s="22">
        <v>171.31139999999999</v>
      </c>
      <c r="J208" s="22">
        <v>4.5979999999999999</v>
      </c>
      <c r="K208" s="23">
        <v>2.2989999999999999</v>
      </c>
      <c r="L208" s="23">
        <v>-1.2989999999999999</v>
      </c>
      <c r="M208" s="22">
        <v>1.0456000000000001</v>
      </c>
      <c r="N208" s="22">
        <v>0.52280000000000004</v>
      </c>
      <c r="O208" s="23">
        <v>0.47720000000000001</v>
      </c>
      <c r="P208" s="23">
        <v>-0.23319999999999999</v>
      </c>
    </row>
    <row r="209" spans="1:16" x14ac:dyDescent="0.2">
      <c r="A209" s="18">
        <v>125236903</v>
      </c>
      <c r="B209" s="19" t="s">
        <v>517</v>
      </c>
      <c r="C209" s="19" t="s">
        <v>511</v>
      </c>
      <c r="D209" s="20">
        <v>7.7590000000000003</v>
      </c>
      <c r="E209" s="21">
        <v>3328.0990000000002</v>
      </c>
      <c r="F209" s="20">
        <v>3281.35</v>
      </c>
      <c r="G209" s="20">
        <v>3340.1840000000002</v>
      </c>
      <c r="H209" s="20">
        <v>3362.7640000000001</v>
      </c>
      <c r="I209" s="22">
        <v>428.93400000000003</v>
      </c>
      <c r="J209" s="22">
        <v>11.512700000000001</v>
      </c>
      <c r="K209" s="23">
        <v>5.7563000000000004</v>
      </c>
      <c r="L209" s="23">
        <v>-4.7563000000000004</v>
      </c>
      <c r="M209" s="22">
        <v>0.98580000000000001</v>
      </c>
      <c r="N209" s="22">
        <v>0.4929</v>
      </c>
      <c r="O209" s="23">
        <v>0.5071</v>
      </c>
      <c r="P209" s="23">
        <v>-1.5982000000000001</v>
      </c>
    </row>
    <row r="210" spans="1:16" x14ac:dyDescent="0.2">
      <c r="A210" s="18">
        <v>125237603</v>
      </c>
      <c r="B210" s="19" t="s">
        <v>518</v>
      </c>
      <c r="C210" s="19" t="s">
        <v>511</v>
      </c>
      <c r="D210" s="20">
        <v>13.789</v>
      </c>
      <c r="E210" s="21">
        <v>3709.7159999999999</v>
      </c>
      <c r="F210" s="20">
        <v>3629.7</v>
      </c>
      <c r="G210" s="20">
        <v>3665.3850000000002</v>
      </c>
      <c r="H210" s="20">
        <v>3834.0630000000001</v>
      </c>
      <c r="I210" s="22">
        <v>269.03440000000001</v>
      </c>
      <c r="J210" s="22">
        <v>7.2209000000000003</v>
      </c>
      <c r="K210" s="23">
        <v>3.6103999999999998</v>
      </c>
      <c r="L210" s="23">
        <v>-2.6103999999999998</v>
      </c>
      <c r="M210" s="22">
        <v>1.0988</v>
      </c>
      <c r="N210" s="22">
        <v>0.5494</v>
      </c>
      <c r="O210" s="23">
        <v>0.4506</v>
      </c>
      <c r="P210" s="23">
        <v>-0.77380000000000004</v>
      </c>
    </row>
    <row r="211" spans="1:16" x14ac:dyDescent="0.2">
      <c r="A211" s="18">
        <v>125237702</v>
      </c>
      <c r="B211" s="19" t="s">
        <v>519</v>
      </c>
      <c r="C211" s="19" t="s">
        <v>511</v>
      </c>
      <c r="D211" s="20">
        <v>7.9119999999999999</v>
      </c>
      <c r="E211" s="21">
        <v>5572.5330000000004</v>
      </c>
      <c r="F211" s="20">
        <v>5569.5469999999996</v>
      </c>
      <c r="G211" s="20">
        <v>5523.4040000000005</v>
      </c>
      <c r="H211" s="20">
        <v>5624.6469999999999</v>
      </c>
      <c r="I211" s="22">
        <v>704.31399999999996</v>
      </c>
      <c r="J211" s="22">
        <v>18.904</v>
      </c>
      <c r="K211" s="23">
        <v>9.452</v>
      </c>
      <c r="L211" s="23">
        <v>-8.452</v>
      </c>
      <c r="M211" s="22">
        <v>1.6506000000000001</v>
      </c>
      <c r="N211" s="22">
        <v>0.82530000000000003</v>
      </c>
      <c r="O211" s="23">
        <v>0.17469999999999999</v>
      </c>
      <c r="P211" s="23">
        <v>-3.2759</v>
      </c>
    </row>
    <row r="212" spans="1:16" x14ac:dyDescent="0.2">
      <c r="A212" s="18">
        <v>125237903</v>
      </c>
      <c r="B212" s="19" t="s">
        <v>520</v>
      </c>
      <c r="C212" s="19" t="s">
        <v>511</v>
      </c>
      <c r="D212" s="20">
        <v>29.773000000000003</v>
      </c>
      <c r="E212" s="21">
        <v>3918.7069999999999</v>
      </c>
      <c r="F212" s="20">
        <v>3983.1320000000001</v>
      </c>
      <c r="G212" s="20">
        <v>3882.826</v>
      </c>
      <c r="H212" s="20">
        <v>3890.1619999999998</v>
      </c>
      <c r="I212" s="22">
        <v>131.61940000000001</v>
      </c>
      <c r="J212" s="22">
        <v>3.5327000000000002</v>
      </c>
      <c r="K212" s="23">
        <v>1.7663</v>
      </c>
      <c r="L212" s="23">
        <v>-0.76629999999999998</v>
      </c>
      <c r="M212" s="22">
        <v>1.1607000000000001</v>
      </c>
      <c r="N212" s="22">
        <v>0.58030000000000004</v>
      </c>
      <c r="O212" s="23">
        <v>0.41970000000000002</v>
      </c>
      <c r="P212" s="23">
        <v>-5.4699999999999999E-2</v>
      </c>
    </row>
    <row r="213" spans="1:16" x14ac:dyDescent="0.2">
      <c r="A213" s="18">
        <v>125238402</v>
      </c>
      <c r="B213" s="19" t="s">
        <v>521</v>
      </c>
      <c r="C213" s="19" t="s">
        <v>511</v>
      </c>
      <c r="D213" s="20">
        <v>4.4849999999999994</v>
      </c>
      <c r="E213" s="21">
        <v>4724.8590000000004</v>
      </c>
      <c r="F213" s="20">
        <v>4697.4690000000001</v>
      </c>
      <c r="G213" s="20">
        <v>4728.3100000000004</v>
      </c>
      <c r="H213" s="20">
        <v>4748.799</v>
      </c>
      <c r="I213" s="22">
        <v>1053.4802</v>
      </c>
      <c r="J213" s="22">
        <v>28.275700000000001</v>
      </c>
      <c r="K213" s="23">
        <v>14.1378</v>
      </c>
      <c r="L213" s="23">
        <v>-13.1378</v>
      </c>
      <c r="M213" s="22">
        <v>1.3995</v>
      </c>
      <c r="N213" s="22">
        <v>0.69969999999999999</v>
      </c>
      <c r="O213" s="23">
        <v>0.30030000000000001</v>
      </c>
      <c r="P213" s="23">
        <v>-5.0749000000000004</v>
      </c>
    </row>
    <row r="214" spans="1:16" x14ac:dyDescent="0.2">
      <c r="A214" s="18">
        <v>125238502</v>
      </c>
      <c r="B214" s="19" t="s">
        <v>522</v>
      </c>
      <c r="C214" s="19" t="s">
        <v>511</v>
      </c>
      <c r="D214" s="20">
        <v>6.6970000000000001</v>
      </c>
      <c r="E214" s="21">
        <v>4215.0420000000004</v>
      </c>
      <c r="F214" s="20">
        <v>4275.9089999999997</v>
      </c>
      <c r="G214" s="20">
        <v>4208.4210000000003</v>
      </c>
      <c r="H214" s="20">
        <v>4160.7950000000001</v>
      </c>
      <c r="I214" s="22">
        <v>629.39250000000004</v>
      </c>
      <c r="J214" s="22">
        <v>16.893000000000001</v>
      </c>
      <c r="K214" s="23">
        <v>8.4465000000000003</v>
      </c>
      <c r="L214" s="23">
        <v>-7.4465000000000003</v>
      </c>
      <c r="M214" s="22">
        <v>1.2484999999999999</v>
      </c>
      <c r="N214" s="22">
        <v>0.62419999999999998</v>
      </c>
      <c r="O214" s="23">
        <v>0.37580000000000002</v>
      </c>
      <c r="P214" s="23">
        <v>-2.7530999999999999</v>
      </c>
    </row>
    <row r="215" spans="1:16" x14ac:dyDescent="0.2">
      <c r="A215" s="18">
        <v>125239452</v>
      </c>
      <c r="B215" s="19" t="s">
        <v>523</v>
      </c>
      <c r="C215" s="19" t="s">
        <v>511</v>
      </c>
      <c r="D215" s="20">
        <v>8.5299999999999994</v>
      </c>
      <c r="E215" s="21">
        <v>12966.008</v>
      </c>
      <c r="F215" s="20">
        <v>12905.548000000001</v>
      </c>
      <c r="G215" s="20">
        <v>12867.096</v>
      </c>
      <c r="H215" s="20">
        <v>13125.380999999999</v>
      </c>
      <c r="I215" s="22">
        <v>1520.0478000000001</v>
      </c>
      <c r="J215" s="22">
        <v>40.798499999999997</v>
      </c>
      <c r="K215" s="23">
        <v>20.3992</v>
      </c>
      <c r="L215" s="23">
        <v>-19.3992</v>
      </c>
      <c r="M215" s="22">
        <v>3.8407</v>
      </c>
      <c r="N215" s="22">
        <v>1.9202999999999999</v>
      </c>
      <c r="O215" s="23">
        <v>-0.92030000000000001</v>
      </c>
      <c r="P215" s="23">
        <v>-8.3117999999999999</v>
      </c>
    </row>
    <row r="216" spans="1:16" x14ac:dyDescent="0.2">
      <c r="A216" s="18">
        <v>125239603</v>
      </c>
      <c r="B216" s="19" t="s">
        <v>524</v>
      </c>
      <c r="C216" s="19" t="s">
        <v>511</v>
      </c>
      <c r="D216" s="20">
        <v>6.9969999999999999</v>
      </c>
      <c r="E216" s="21">
        <v>3605.0360000000001</v>
      </c>
      <c r="F216" s="20">
        <v>3555.9549999999999</v>
      </c>
      <c r="G216" s="20">
        <v>3637.9720000000002</v>
      </c>
      <c r="H216" s="20">
        <v>3621.18</v>
      </c>
      <c r="I216" s="22">
        <v>515.22590000000002</v>
      </c>
      <c r="J216" s="22">
        <v>13.828799999999999</v>
      </c>
      <c r="K216" s="23">
        <v>6.9143999999999997</v>
      </c>
      <c r="L216" s="23">
        <v>-5.9143999999999997</v>
      </c>
      <c r="M216" s="22">
        <v>1.0678000000000001</v>
      </c>
      <c r="N216" s="22">
        <v>0.53390000000000004</v>
      </c>
      <c r="O216" s="23">
        <v>0.46610000000000001</v>
      </c>
      <c r="P216" s="23">
        <v>-2.0861000000000001</v>
      </c>
    </row>
    <row r="217" spans="1:16" x14ac:dyDescent="0.2">
      <c r="A217" s="18">
        <v>125239652</v>
      </c>
      <c r="B217" s="19" t="s">
        <v>525</v>
      </c>
      <c r="C217" s="19" t="s">
        <v>511</v>
      </c>
      <c r="D217" s="20">
        <v>4.68</v>
      </c>
      <c r="E217" s="21">
        <v>5634.6440000000002</v>
      </c>
      <c r="F217" s="20">
        <v>5591.125</v>
      </c>
      <c r="G217" s="20">
        <v>5593.1940000000004</v>
      </c>
      <c r="H217" s="20">
        <v>5719.6139999999996</v>
      </c>
      <c r="I217" s="22">
        <v>1203.9837</v>
      </c>
      <c r="J217" s="22">
        <v>32.315199999999997</v>
      </c>
      <c r="K217" s="23">
        <v>16.157599999999999</v>
      </c>
      <c r="L217" s="23">
        <v>-15.1576</v>
      </c>
      <c r="M217" s="22">
        <v>1.669</v>
      </c>
      <c r="N217" s="22">
        <v>0.83450000000000002</v>
      </c>
      <c r="O217" s="23">
        <v>0.16550000000000001</v>
      </c>
      <c r="P217" s="23">
        <v>-5.9637000000000002</v>
      </c>
    </row>
    <row r="218" spans="1:16" x14ac:dyDescent="0.2">
      <c r="A218" s="18">
        <v>109243503</v>
      </c>
      <c r="B218" s="19" t="s">
        <v>205</v>
      </c>
      <c r="C218" s="19" t="s">
        <v>206</v>
      </c>
      <c r="D218" s="20">
        <v>166.52099999999999</v>
      </c>
      <c r="E218" s="21">
        <v>549.56500000000005</v>
      </c>
      <c r="F218" s="20">
        <v>540.14</v>
      </c>
      <c r="G218" s="20">
        <v>552.02800000000002</v>
      </c>
      <c r="H218" s="20">
        <v>556.52800000000002</v>
      </c>
      <c r="I218" s="22">
        <v>3.3001999999999998</v>
      </c>
      <c r="J218" s="22">
        <v>8.8499999999999995E-2</v>
      </c>
      <c r="K218" s="23">
        <v>4.4200000000000003E-2</v>
      </c>
      <c r="L218" s="23">
        <v>0.95579999999999998</v>
      </c>
      <c r="M218" s="22">
        <v>0.16270000000000001</v>
      </c>
      <c r="N218" s="22">
        <v>8.1299999999999997E-2</v>
      </c>
      <c r="O218" s="23">
        <v>0.91869999999999996</v>
      </c>
      <c r="P218" s="23">
        <v>0.9335</v>
      </c>
    </row>
    <row r="219" spans="1:16" x14ac:dyDescent="0.2">
      <c r="A219" s="18">
        <v>109246003</v>
      </c>
      <c r="B219" s="19" t="s">
        <v>207</v>
      </c>
      <c r="C219" s="19" t="s">
        <v>206</v>
      </c>
      <c r="D219" s="20">
        <v>184.19399999999999</v>
      </c>
      <c r="E219" s="21">
        <v>801.65300000000002</v>
      </c>
      <c r="F219" s="20">
        <v>796.971</v>
      </c>
      <c r="G219" s="20">
        <v>794.56200000000001</v>
      </c>
      <c r="H219" s="20">
        <v>813.42600000000004</v>
      </c>
      <c r="I219" s="22">
        <v>4.3521999999999998</v>
      </c>
      <c r="J219" s="22">
        <v>0.1168</v>
      </c>
      <c r="K219" s="23">
        <v>5.8400000000000001E-2</v>
      </c>
      <c r="L219" s="23">
        <v>0.94159999999999999</v>
      </c>
      <c r="M219" s="22">
        <v>0.2374</v>
      </c>
      <c r="N219" s="22">
        <v>0.1187</v>
      </c>
      <c r="O219" s="23">
        <v>0.88129999999999997</v>
      </c>
      <c r="P219" s="23">
        <v>0.90539999999999998</v>
      </c>
    </row>
    <row r="220" spans="1:16" x14ac:dyDescent="0.2">
      <c r="A220" s="18">
        <v>109248003</v>
      </c>
      <c r="B220" s="19" t="s">
        <v>208</v>
      </c>
      <c r="C220" s="19" t="s">
        <v>206</v>
      </c>
      <c r="D220" s="20">
        <v>341.83600000000001</v>
      </c>
      <c r="E220" s="21">
        <v>1961.133</v>
      </c>
      <c r="F220" s="20">
        <v>1923.204</v>
      </c>
      <c r="G220" s="20">
        <v>1939.722</v>
      </c>
      <c r="H220" s="20">
        <v>2020.473</v>
      </c>
      <c r="I220" s="22">
        <v>5.7370000000000001</v>
      </c>
      <c r="J220" s="22">
        <v>0.15390000000000001</v>
      </c>
      <c r="K220" s="23">
        <v>7.6899999999999996E-2</v>
      </c>
      <c r="L220" s="23">
        <v>0.92310000000000003</v>
      </c>
      <c r="M220" s="22">
        <v>0.58089999999999997</v>
      </c>
      <c r="N220" s="22">
        <v>0.29039999999999999</v>
      </c>
      <c r="O220" s="23">
        <v>0.70960000000000001</v>
      </c>
      <c r="P220" s="23">
        <v>0.79500000000000004</v>
      </c>
    </row>
    <row r="221" spans="1:16" x14ac:dyDescent="0.2">
      <c r="A221" s="18">
        <v>105251453</v>
      </c>
      <c r="B221" s="19" t="s">
        <v>108</v>
      </c>
      <c r="C221" s="19" t="s">
        <v>109</v>
      </c>
      <c r="D221" s="20">
        <v>210.916</v>
      </c>
      <c r="E221" s="21">
        <v>1922.5550000000001</v>
      </c>
      <c r="F221" s="20">
        <v>1885.3</v>
      </c>
      <c r="G221" s="20">
        <v>1890.318</v>
      </c>
      <c r="H221" s="20">
        <v>1992.047</v>
      </c>
      <c r="I221" s="22">
        <v>9.1151999999999997</v>
      </c>
      <c r="J221" s="22">
        <v>0.24460000000000001</v>
      </c>
      <c r="K221" s="23">
        <v>0.12230000000000001</v>
      </c>
      <c r="L221" s="23">
        <v>0.87770000000000004</v>
      </c>
      <c r="M221" s="22">
        <v>0.56940000000000002</v>
      </c>
      <c r="N221" s="22">
        <v>0.28470000000000001</v>
      </c>
      <c r="O221" s="23">
        <v>0.71530000000000005</v>
      </c>
      <c r="P221" s="23">
        <v>0.7802</v>
      </c>
    </row>
    <row r="222" spans="1:16" x14ac:dyDescent="0.2">
      <c r="A222" s="18">
        <v>105252602</v>
      </c>
      <c r="B222" s="19" t="s">
        <v>110</v>
      </c>
      <c r="C222" s="19" t="s">
        <v>109</v>
      </c>
      <c r="D222" s="20">
        <v>24.206999999999997</v>
      </c>
      <c r="E222" s="21">
        <v>12469.794</v>
      </c>
      <c r="F222" s="20">
        <v>12334.184999999999</v>
      </c>
      <c r="G222" s="20">
        <v>12478.097</v>
      </c>
      <c r="H222" s="20">
        <v>12597.101000000001</v>
      </c>
      <c r="I222" s="22">
        <v>515.13170000000002</v>
      </c>
      <c r="J222" s="22">
        <v>13.8262</v>
      </c>
      <c r="K222" s="23">
        <v>6.9131</v>
      </c>
      <c r="L222" s="23">
        <v>-5.9131</v>
      </c>
      <c r="M222" s="22">
        <v>3.6937000000000002</v>
      </c>
      <c r="N222" s="22">
        <v>1.8468</v>
      </c>
      <c r="O222" s="23">
        <v>-0.8468</v>
      </c>
      <c r="P222" s="23">
        <v>-2.8733</v>
      </c>
    </row>
    <row r="223" spans="1:16" x14ac:dyDescent="0.2">
      <c r="A223" s="18">
        <v>105253303</v>
      </c>
      <c r="B223" s="19" t="s">
        <v>111</v>
      </c>
      <c r="C223" s="19" t="s">
        <v>109</v>
      </c>
      <c r="D223" s="20">
        <v>29.161000000000001</v>
      </c>
      <c r="E223" s="21">
        <v>1822.45</v>
      </c>
      <c r="F223" s="20">
        <v>1849.2819999999999</v>
      </c>
      <c r="G223" s="20">
        <v>1815.5070000000001</v>
      </c>
      <c r="H223" s="20">
        <v>1802.56</v>
      </c>
      <c r="I223" s="22">
        <v>62.496099999999998</v>
      </c>
      <c r="J223" s="22">
        <v>1.6774</v>
      </c>
      <c r="K223" s="23">
        <v>0.8387</v>
      </c>
      <c r="L223" s="23">
        <v>0.1613</v>
      </c>
      <c r="M223" s="22">
        <v>0.53979999999999995</v>
      </c>
      <c r="N223" s="22">
        <v>0.26989999999999997</v>
      </c>
      <c r="O223" s="23">
        <v>0.73009999999999997</v>
      </c>
      <c r="P223" s="23">
        <v>0.50249999999999995</v>
      </c>
    </row>
    <row r="224" spans="1:16" x14ac:dyDescent="0.2">
      <c r="A224" s="18">
        <v>105253553</v>
      </c>
      <c r="B224" s="19" t="s">
        <v>592</v>
      </c>
      <c r="C224" s="19" t="s">
        <v>109</v>
      </c>
      <c r="D224" s="20">
        <v>110.38800000000001</v>
      </c>
      <c r="E224" s="21">
        <v>2082.404</v>
      </c>
      <c r="F224" s="20">
        <v>2043.45</v>
      </c>
      <c r="G224" s="20">
        <v>2061.1869999999999</v>
      </c>
      <c r="H224" s="20">
        <v>2142.5749999999998</v>
      </c>
      <c r="I224" s="22">
        <v>18.8644</v>
      </c>
      <c r="J224" s="22">
        <v>0.50629999999999997</v>
      </c>
      <c r="K224" s="23">
        <v>0.25309999999999999</v>
      </c>
      <c r="L224" s="23">
        <v>0.74690000000000001</v>
      </c>
      <c r="M224" s="22">
        <v>0.61680000000000001</v>
      </c>
      <c r="N224" s="22">
        <v>0.30840000000000001</v>
      </c>
      <c r="O224" s="23">
        <v>0.69159999999999999</v>
      </c>
      <c r="P224" s="23">
        <v>0.7137</v>
      </c>
    </row>
    <row r="225" spans="1:16" x14ac:dyDescent="0.2">
      <c r="A225" s="18">
        <v>105253903</v>
      </c>
      <c r="B225" s="19" t="s">
        <v>593</v>
      </c>
      <c r="C225" s="19" t="s">
        <v>109</v>
      </c>
      <c r="D225" s="20">
        <v>114.27</v>
      </c>
      <c r="E225" s="21">
        <v>2103.39</v>
      </c>
      <c r="F225" s="20">
        <v>2181.2460000000001</v>
      </c>
      <c r="G225" s="20">
        <v>1994.2439999999999</v>
      </c>
      <c r="H225" s="20">
        <v>2134.6790000000001</v>
      </c>
      <c r="I225" s="22">
        <v>18.4071</v>
      </c>
      <c r="J225" s="22">
        <v>0.49399999999999999</v>
      </c>
      <c r="K225" s="23">
        <v>0.247</v>
      </c>
      <c r="L225" s="23">
        <v>0.753</v>
      </c>
      <c r="M225" s="22">
        <v>0.623</v>
      </c>
      <c r="N225" s="22">
        <v>0.3115</v>
      </c>
      <c r="O225" s="23">
        <v>0.6885</v>
      </c>
      <c r="P225" s="23">
        <v>0.71430000000000005</v>
      </c>
    </row>
    <row r="226" spans="1:16" x14ac:dyDescent="0.2">
      <c r="A226" s="18">
        <v>105254053</v>
      </c>
      <c r="B226" s="19" t="s">
        <v>114</v>
      </c>
      <c r="C226" s="19" t="s">
        <v>109</v>
      </c>
      <c r="D226" s="20">
        <v>35.92</v>
      </c>
      <c r="E226" s="21">
        <v>1591.913</v>
      </c>
      <c r="F226" s="20">
        <v>1562.2270000000001</v>
      </c>
      <c r="G226" s="20">
        <v>1579.78</v>
      </c>
      <c r="H226" s="20">
        <v>1633.731</v>
      </c>
      <c r="I226" s="22">
        <v>44.318199999999997</v>
      </c>
      <c r="J226" s="22">
        <v>1.1895</v>
      </c>
      <c r="K226" s="23">
        <v>0.59470000000000001</v>
      </c>
      <c r="L226" s="23">
        <v>0.40529999999999999</v>
      </c>
      <c r="M226" s="22">
        <v>0.47149999999999997</v>
      </c>
      <c r="N226" s="22">
        <v>0.23569999999999999</v>
      </c>
      <c r="O226" s="23">
        <v>0.76429999999999998</v>
      </c>
      <c r="P226" s="23">
        <v>0.62070000000000003</v>
      </c>
    </row>
    <row r="227" spans="1:16" x14ac:dyDescent="0.2">
      <c r="A227" s="18">
        <v>105254353</v>
      </c>
      <c r="B227" s="19" t="s">
        <v>115</v>
      </c>
      <c r="C227" s="19" t="s">
        <v>109</v>
      </c>
      <c r="D227" s="20">
        <v>34.116999999999997</v>
      </c>
      <c r="E227" s="21">
        <v>2105.6379999999999</v>
      </c>
      <c r="F227" s="20">
        <v>2072.723</v>
      </c>
      <c r="G227" s="20">
        <v>2089.6390000000001</v>
      </c>
      <c r="H227" s="20">
        <v>2154.5520000000001</v>
      </c>
      <c r="I227" s="22">
        <v>61.7181</v>
      </c>
      <c r="J227" s="22">
        <v>1.6565000000000001</v>
      </c>
      <c r="K227" s="23">
        <v>0.82820000000000005</v>
      </c>
      <c r="L227" s="23">
        <v>0.17180000000000001</v>
      </c>
      <c r="M227" s="22">
        <v>0.62370000000000003</v>
      </c>
      <c r="N227" s="22">
        <v>0.31180000000000002</v>
      </c>
      <c r="O227" s="23">
        <v>0.68820000000000003</v>
      </c>
      <c r="P227" s="23">
        <v>0.48159999999999997</v>
      </c>
    </row>
    <row r="228" spans="1:16" x14ac:dyDescent="0.2">
      <c r="A228" s="18">
        <v>105256553</v>
      </c>
      <c r="B228" s="19" t="s">
        <v>116</v>
      </c>
      <c r="C228" s="19" t="s">
        <v>109</v>
      </c>
      <c r="D228" s="20">
        <v>2.367</v>
      </c>
      <c r="E228" s="21">
        <v>1186.039</v>
      </c>
      <c r="F228" s="20">
        <v>1135.951</v>
      </c>
      <c r="G228" s="20">
        <v>1183.7760000000001</v>
      </c>
      <c r="H228" s="20">
        <v>1238.3889999999999</v>
      </c>
      <c r="I228" s="22">
        <v>501.07260000000002</v>
      </c>
      <c r="J228" s="22">
        <v>13.4489</v>
      </c>
      <c r="K228" s="23">
        <v>6.7244000000000002</v>
      </c>
      <c r="L228" s="23">
        <v>-5.7244000000000002</v>
      </c>
      <c r="M228" s="22">
        <v>0.3513</v>
      </c>
      <c r="N228" s="22">
        <v>0.17560000000000001</v>
      </c>
      <c r="O228" s="23">
        <v>0.82440000000000002</v>
      </c>
      <c r="P228" s="23">
        <v>-1.7950999999999999</v>
      </c>
    </row>
    <row r="229" spans="1:16" x14ac:dyDescent="0.2">
      <c r="A229" s="18">
        <v>105257602</v>
      </c>
      <c r="B229" s="19" t="s">
        <v>117</v>
      </c>
      <c r="C229" s="19" t="s">
        <v>109</v>
      </c>
      <c r="D229" s="20">
        <v>33.113</v>
      </c>
      <c r="E229" s="21">
        <v>6453.7569999999996</v>
      </c>
      <c r="F229" s="20">
        <v>6391.6679999999997</v>
      </c>
      <c r="G229" s="20">
        <v>6384.5159999999996</v>
      </c>
      <c r="H229" s="20">
        <v>6585.0870000000004</v>
      </c>
      <c r="I229" s="22">
        <v>194.90100000000001</v>
      </c>
      <c r="J229" s="22">
        <v>5.2312000000000003</v>
      </c>
      <c r="K229" s="23">
        <v>2.6156000000000001</v>
      </c>
      <c r="L229" s="23">
        <v>-1.6155999999999999</v>
      </c>
      <c r="M229" s="22">
        <v>1.9116</v>
      </c>
      <c r="N229" s="22">
        <v>0.95579999999999998</v>
      </c>
      <c r="O229" s="23">
        <v>4.4200000000000003E-2</v>
      </c>
      <c r="P229" s="23">
        <v>-0.61970000000000003</v>
      </c>
    </row>
    <row r="230" spans="1:16" x14ac:dyDescent="0.2">
      <c r="A230" s="18">
        <v>105258303</v>
      </c>
      <c r="B230" s="19" t="s">
        <v>118</v>
      </c>
      <c r="C230" s="19" t="s">
        <v>109</v>
      </c>
      <c r="D230" s="20">
        <v>43.716000000000001</v>
      </c>
      <c r="E230" s="21">
        <v>1640.9190000000001</v>
      </c>
      <c r="F230" s="20">
        <v>1587.0609999999999</v>
      </c>
      <c r="G230" s="20">
        <v>1656.0650000000001</v>
      </c>
      <c r="H230" s="20">
        <v>1679.6320000000001</v>
      </c>
      <c r="I230" s="22">
        <v>37.535800000000002</v>
      </c>
      <c r="J230" s="22">
        <v>1.0074000000000001</v>
      </c>
      <c r="K230" s="23">
        <v>0.50370000000000004</v>
      </c>
      <c r="L230" s="23">
        <v>0.49630000000000002</v>
      </c>
      <c r="M230" s="22">
        <v>0.48599999999999999</v>
      </c>
      <c r="N230" s="22">
        <v>0.24299999999999999</v>
      </c>
      <c r="O230" s="23">
        <v>0.75700000000000001</v>
      </c>
      <c r="P230" s="23">
        <v>0.65269999999999995</v>
      </c>
    </row>
    <row r="231" spans="1:16" x14ac:dyDescent="0.2">
      <c r="A231" s="18">
        <v>105258503</v>
      </c>
      <c r="B231" s="19" t="s">
        <v>594</v>
      </c>
      <c r="C231" s="19" t="s">
        <v>109</v>
      </c>
      <c r="D231" s="20">
        <v>121.319</v>
      </c>
      <c r="E231" s="21">
        <v>1324.174</v>
      </c>
      <c r="F231" s="20">
        <v>1310.2660000000001</v>
      </c>
      <c r="G231" s="20">
        <v>1284.5540000000001</v>
      </c>
      <c r="H231" s="20">
        <v>1377.703</v>
      </c>
      <c r="I231" s="22">
        <v>10.9148</v>
      </c>
      <c r="J231" s="22">
        <v>0.29289999999999999</v>
      </c>
      <c r="K231" s="23">
        <v>0.1464</v>
      </c>
      <c r="L231" s="23">
        <v>0.85360000000000003</v>
      </c>
      <c r="M231" s="22">
        <v>0.39219999999999999</v>
      </c>
      <c r="N231" s="22">
        <v>0.1961</v>
      </c>
      <c r="O231" s="23">
        <v>0.80389999999999995</v>
      </c>
      <c r="P231" s="23">
        <v>0.82369999999999999</v>
      </c>
    </row>
    <row r="232" spans="1:16" x14ac:dyDescent="0.2">
      <c r="A232" s="18">
        <v>105259103</v>
      </c>
      <c r="B232" s="19" t="s">
        <v>120</v>
      </c>
      <c r="C232" s="19" t="s">
        <v>109</v>
      </c>
      <c r="D232" s="20">
        <v>76.739999999999995</v>
      </c>
      <c r="E232" s="21">
        <v>1021.371</v>
      </c>
      <c r="F232" s="20">
        <v>1010.423</v>
      </c>
      <c r="G232" s="20">
        <v>1023.913</v>
      </c>
      <c r="H232" s="20">
        <v>1029.7760000000001</v>
      </c>
      <c r="I232" s="22">
        <v>13.3094</v>
      </c>
      <c r="J232" s="22">
        <v>0.35720000000000002</v>
      </c>
      <c r="K232" s="23">
        <v>0.17860000000000001</v>
      </c>
      <c r="L232" s="23">
        <v>0.82140000000000002</v>
      </c>
      <c r="M232" s="22">
        <v>0.30249999999999999</v>
      </c>
      <c r="N232" s="22">
        <v>0.1512</v>
      </c>
      <c r="O232" s="23">
        <v>0.8488</v>
      </c>
      <c r="P232" s="23">
        <v>0.83779999999999999</v>
      </c>
    </row>
    <row r="233" spans="1:16" x14ac:dyDescent="0.2">
      <c r="A233" s="18">
        <v>105259703</v>
      </c>
      <c r="B233" s="19" t="s">
        <v>121</v>
      </c>
      <c r="C233" s="19" t="s">
        <v>109</v>
      </c>
      <c r="D233" s="20">
        <v>143.875</v>
      </c>
      <c r="E233" s="21">
        <v>1322.65</v>
      </c>
      <c r="F233" s="20">
        <v>1318.9680000000001</v>
      </c>
      <c r="G233" s="20">
        <v>1321.991</v>
      </c>
      <c r="H233" s="20">
        <v>1326.992</v>
      </c>
      <c r="I233" s="22">
        <v>9.1929999999999996</v>
      </c>
      <c r="J233" s="22">
        <v>0.2467</v>
      </c>
      <c r="K233" s="23">
        <v>0.12330000000000001</v>
      </c>
      <c r="L233" s="23">
        <v>0.87670000000000003</v>
      </c>
      <c r="M233" s="22">
        <v>0.39169999999999999</v>
      </c>
      <c r="N233" s="22">
        <v>0.1958</v>
      </c>
      <c r="O233" s="23">
        <v>0.80420000000000003</v>
      </c>
      <c r="P233" s="23">
        <v>0.83320000000000005</v>
      </c>
    </row>
    <row r="234" spans="1:16" x14ac:dyDescent="0.2">
      <c r="A234" s="18">
        <v>101260303</v>
      </c>
      <c r="B234" s="19" t="s">
        <v>3</v>
      </c>
      <c r="C234" s="19" t="s">
        <v>4</v>
      </c>
      <c r="D234" s="20">
        <v>141.59199999999998</v>
      </c>
      <c r="E234" s="21">
        <v>3269.067</v>
      </c>
      <c r="F234" s="20">
        <v>3203.7289999999998</v>
      </c>
      <c r="G234" s="20">
        <v>3243.223</v>
      </c>
      <c r="H234" s="20">
        <v>3360.2489999999998</v>
      </c>
      <c r="I234" s="22">
        <v>23.087900000000001</v>
      </c>
      <c r="J234" s="22">
        <v>0.61960000000000004</v>
      </c>
      <c r="K234" s="23">
        <v>0.30980000000000002</v>
      </c>
      <c r="L234" s="23">
        <v>0.69020000000000004</v>
      </c>
      <c r="M234" s="22">
        <v>0.96830000000000005</v>
      </c>
      <c r="N234" s="22">
        <v>0.48409999999999997</v>
      </c>
      <c r="O234" s="23">
        <v>0.51590000000000003</v>
      </c>
      <c r="P234" s="23">
        <v>0.58560000000000001</v>
      </c>
    </row>
    <row r="235" spans="1:16" x14ac:dyDescent="0.2">
      <c r="A235" s="18">
        <v>101260803</v>
      </c>
      <c r="B235" s="19" t="s">
        <v>5</v>
      </c>
      <c r="C235" s="19" t="s">
        <v>4</v>
      </c>
      <c r="D235" s="20">
        <v>56.702000000000005</v>
      </c>
      <c r="E235" s="21">
        <v>1665.2180000000001</v>
      </c>
      <c r="F235" s="20">
        <v>1649.0640000000001</v>
      </c>
      <c r="G235" s="20">
        <v>1667.385</v>
      </c>
      <c r="H235" s="20">
        <v>1679.204</v>
      </c>
      <c r="I235" s="22">
        <v>29.367799999999999</v>
      </c>
      <c r="J235" s="22">
        <v>0.78820000000000001</v>
      </c>
      <c r="K235" s="23">
        <v>0.39410000000000001</v>
      </c>
      <c r="L235" s="23">
        <v>0.60589999999999999</v>
      </c>
      <c r="M235" s="22">
        <v>0.49320000000000003</v>
      </c>
      <c r="N235" s="22">
        <v>0.24660000000000001</v>
      </c>
      <c r="O235" s="23">
        <v>0.75339999999999996</v>
      </c>
      <c r="P235" s="23">
        <v>0.69440000000000002</v>
      </c>
    </row>
    <row r="236" spans="1:16" x14ac:dyDescent="0.2">
      <c r="A236" s="18">
        <v>101261302</v>
      </c>
      <c r="B236" s="19" t="s">
        <v>6</v>
      </c>
      <c r="C236" s="19" t="s">
        <v>4</v>
      </c>
      <c r="D236" s="20">
        <v>217.30500000000001</v>
      </c>
      <c r="E236" s="21">
        <v>4274.6149999999998</v>
      </c>
      <c r="F236" s="20">
        <v>4199.9250000000002</v>
      </c>
      <c r="G236" s="20">
        <v>4251.3140000000003</v>
      </c>
      <c r="H236" s="20">
        <v>4372.6059999999998</v>
      </c>
      <c r="I236" s="22">
        <v>19.670999999999999</v>
      </c>
      <c r="J236" s="22">
        <v>0.52790000000000004</v>
      </c>
      <c r="K236" s="23">
        <v>0.26390000000000002</v>
      </c>
      <c r="L236" s="23">
        <v>0.73609999999999998</v>
      </c>
      <c r="M236" s="22">
        <v>1.2661</v>
      </c>
      <c r="N236" s="22">
        <v>0.63300000000000001</v>
      </c>
      <c r="O236" s="23">
        <v>0.36699999999999999</v>
      </c>
      <c r="P236" s="23">
        <v>0.51459999999999995</v>
      </c>
    </row>
    <row r="237" spans="1:16" x14ac:dyDescent="0.2">
      <c r="A237" s="18">
        <v>101262903</v>
      </c>
      <c r="B237" s="19" t="s">
        <v>7</v>
      </c>
      <c r="C237" s="19" t="s">
        <v>4</v>
      </c>
      <c r="D237" s="20">
        <v>59.401999999999994</v>
      </c>
      <c r="E237" s="21">
        <v>1113.7539999999999</v>
      </c>
      <c r="F237" s="20">
        <v>1088.28</v>
      </c>
      <c r="G237" s="20">
        <v>1112.2619999999999</v>
      </c>
      <c r="H237" s="20">
        <v>1140.7190000000001</v>
      </c>
      <c r="I237" s="22">
        <v>18.749400000000001</v>
      </c>
      <c r="J237" s="22">
        <v>0.50319999999999998</v>
      </c>
      <c r="K237" s="23">
        <v>0.25159999999999999</v>
      </c>
      <c r="L237" s="23">
        <v>0.74839999999999995</v>
      </c>
      <c r="M237" s="22">
        <v>0.32990000000000003</v>
      </c>
      <c r="N237" s="22">
        <v>0.16489999999999999</v>
      </c>
      <c r="O237" s="23">
        <v>0.83509999999999995</v>
      </c>
      <c r="P237" s="23">
        <v>0.8004</v>
      </c>
    </row>
    <row r="238" spans="1:16" x14ac:dyDescent="0.2">
      <c r="A238" s="18">
        <v>101264003</v>
      </c>
      <c r="B238" s="19" t="s">
        <v>8</v>
      </c>
      <c r="C238" s="19" t="s">
        <v>4</v>
      </c>
      <c r="D238" s="20">
        <v>55.593000000000004</v>
      </c>
      <c r="E238" s="21">
        <v>2883.1439999999998</v>
      </c>
      <c r="F238" s="20">
        <v>2816.6439999999998</v>
      </c>
      <c r="G238" s="20">
        <v>2880.777</v>
      </c>
      <c r="H238" s="20">
        <v>2952.01</v>
      </c>
      <c r="I238" s="22">
        <v>51.861600000000003</v>
      </c>
      <c r="J238" s="22">
        <v>1.3918999999999999</v>
      </c>
      <c r="K238" s="23">
        <v>0.69589999999999996</v>
      </c>
      <c r="L238" s="23">
        <v>0.30409999999999998</v>
      </c>
      <c r="M238" s="22">
        <v>0.85399999999999998</v>
      </c>
      <c r="N238" s="22">
        <v>0.42699999999999999</v>
      </c>
      <c r="O238" s="23">
        <v>0.57299999999999995</v>
      </c>
      <c r="P238" s="23">
        <v>0.46539999999999998</v>
      </c>
    </row>
    <row r="239" spans="1:16" x14ac:dyDescent="0.2">
      <c r="A239" s="18">
        <v>101268003</v>
      </c>
      <c r="B239" s="19" t="s">
        <v>9</v>
      </c>
      <c r="C239" s="19" t="s">
        <v>4</v>
      </c>
      <c r="D239" s="20">
        <v>249.78300000000002</v>
      </c>
      <c r="E239" s="21">
        <v>2726.4</v>
      </c>
      <c r="F239" s="20">
        <v>2680.9580000000001</v>
      </c>
      <c r="G239" s="20">
        <v>2680.2289999999998</v>
      </c>
      <c r="H239" s="20">
        <v>2818.0129999999999</v>
      </c>
      <c r="I239" s="22">
        <v>10.914999999999999</v>
      </c>
      <c r="J239" s="22">
        <v>0.29289999999999999</v>
      </c>
      <c r="K239" s="23">
        <v>0.1464</v>
      </c>
      <c r="L239" s="23">
        <v>0.85360000000000003</v>
      </c>
      <c r="M239" s="22">
        <v>0.8075</v>
      </c>
      <c r="N239" s="22">
        <v>0.4037</v>
      </c>
      <c r="O239" s="23">
        <v>0.59630000000000005</v>
      </c>
      <c r="P239" s="23">
        <v>0.69920000000000004</v>
      </c>
    </row>
    <row r="240" spans="1:16" x14ac:dyDescent="0.2">
      <c r="A240" s="18">
        <v>106272003</v>
      </c>
      <c r="B240" s="19" t="s">
        <v>134</v>
      </c>
      <c r="C240" s="19" t="s">
        <v>135</v>
      </c>
      <c r="D240" s="20">
        <v>503.77499999999998</v>
      </c>
      <c r="E240" s="21">
        <v>422.86399999999998</v>
      </c>
      <c r="F240" s="20">
        <v>408.95299999999997</v>
      </c>
      <c r="G240" s="20">
        <v>420.47800000000001</v>
      </c>
      <c r="H240" s="20">
        <v>439.16199999999998</v>
      </c>
      <c r="I240" s="22">
        <v>0.83930000000000005</v>
      </c>
      <c r="J240" s="22">
        <v>2.2499999999999999E-2</v>
      </c>
      <c r="K240" s="23">
        <v>1.12E-2</v>
      </c>
      <c r="L240" s="23">
        <v>0.98880000000000001</v>
      </c>
      <c r="M240" s="22">
        <v>0.12520000000000001</v>
      </c>
      <c r="N240" s="22">
        <v>6.2600000000000003E-2</v>
      </c>
      <c r="O240" s="23">
        <v>0.93740000000000001</v>
      </c>
      <c r="P240" s="23">
        <v>0.95789999999999997</v>
      </c>
    </row>
    <row r="241" spans="1:16" x14ac:dyDescent="0.2">
      <c r="A241" s="18">
        <v>112281302</v>
      </c>
      <c r="B241" s="19" t="s">
        <v>255</v>
      </c>
      <c r="C241" s="19" t="s">
        <v>256</v>
      </c>
      <c r="D241" s="20">
        <v>249.631</v>
      </c>
      <c r="E241" s="21">
        <v>9650.0930000000008</v>
      </c>
      <c r="F241" s="20">
        <v>9621.1370000000006</v>
      </c>
      <c r="G241" s="20">
        <v>9551.8240000000005</v>
      </c>
      <c r="H241" s="20">
        <v>9777.3189999999995</v>
      </c>
      <c r="I241" s="22">
        <v>38.657400000000003</v>
      </c>
      <c r="J241" s="22">
        <v>1.0375000000000001</v>
      </c>
      <c r="K241" s="23">
        <v>0.51870000000000005</v>
      </c>
      <c r="L241" s="23">
        <v>0.48130000000000001</v>
      </c>
      <c r="M241" s="22">
        <v>2.8584000000000001</v>
      </c>
      <c r="N241" s="22">
        <v>1.4292</v>
      </c>
      <c r="O241" s="23">
        <v>-0.42920000000000003</v>
      </c>
      <c r="P241" s="23">
        <v>-6.5000000000000002E-2</v>
      </c>
    </row>
    <row r="242" spans="1:16" x14ac:dyDescent="0.2">
      <c r="A242" s="18">
        <v>112282004</v>
      </c>
      <c r="B242" s="19" t="s">
        <v>257</v>
      </c>
      <c r="C242" s="19" t="s">
        <v>256</v>
      </c>
      <c r="D242" s="20">
        <v>121.777</v>
      </c>
      <c r="E242" s="21">
        <v>445.66500000000002</v>
      </c>
      <c r="F242" s="20">
        <v>437.87900000000002</v>
      </c>
      <c r="G242" s="20">
        <v>437.59100000000001</v>
      </c>
      <c r="H242" s="20">
        <v>461.52600000000001</v>
      </c>
      <c r="I242" s="22">
        <v>3.6596000000000002</v>
      </c>
      <c r="J242" s="22">
        <v>9.8199999999999996E-2</v>
      </c>
      <c r="K242" s="23">
        <v>4.9099999999999998E-2</v>
      </c>
      <c r="L242" s="23">
        <v>0.95089999999999997</v>
      </c>
      <c r="M242" s="22">
        <v>0.13200000000000001</v>
      </c>
      <c r="N242" s="22">
        <v>6.6000000000000003E-2</v>
      </c>
      <c r="O242" s="23">
        <v>0.93400000000000005</v>
      </c>
      <c r="P242" s="23">
        <v>0.94069999999999998</v>
      </c>
    </row>
    <row r="243" spans="1:16" x14ac:dyDescent="0.2">
      <c r="A243" s="18">
        <v>112283003</v>
      </c>
      <c r="B243" s="19" t="s">
        <v>258</v>
      </c>
      <c r="C243" s="19" t="s">
        <v>256</v>
      </c>
      <c r="D243" s="20">
        <v>71.746000000000009</v>
      </c>
      <c r="E243" s="21">
        <v>3068.49</v>
      </c>
      <c r="F243" s="20">
        <v>3083.2550000000001</v>
      </c>
      <c r="G243" s="20">
        <v>3059.5819999999999</v>
      </c>
      <c r="H243" s="20">
        <v>3062.6329999999998</v>
      </c>
      <c r="I243" s="22">
        <v>42.768700000000003</v>
      </c>
      <c r="J243" s="22">
        <v>1.1478999999999999</v>
      </c>
      <c r="K243" s="23">
        <v>0.57389999999999997</v>
      </c>
      <c r="L243" s="23">
        <v>0.42609999999999998</v>
      </c>
      <c r="M243" s="22">
        <v>0.90890000000000004</v>
      </c>
      <c r="N243" s="22">
        <v>0.45440000000000003</v>
      </c>
      <c r="O243" s="23">
        <v>0.54559999999999997</v>
      </c>
      <c r="P243" s="23">
        <v>0.49780000000000002</v>
      </c>
    </row>
    <row r="244" spans="1:16" x14ac:dyDescent="0.2">
      <c r="A244" s="18">
        <v>112286003</v>
      </c>
      <c r="B244" s="19" t="s">
        <v>259</v>
      </c>
      <c r="C244" s="19" t="s">
        <v>256</v>
      </c>
      <c r="D244" s="20">
        <v>206.721</v>
      </c>
      <c r="E244" s="21">
        <v>2401.3359999999998</v>
      </c>
      <c r="F244" s="20">
        <v>2357.3290000000002</v>
      </c>
      <c r="G244" s="20">
        <v>2412.5720000000001</v>
      </c>
      <c r="H244" s="20">
        <v>2434.107</v>
      </c>
      <c r="I244" s="22">
        <v>11.616300000000001</v>
      </c>
      <c r="J244" s="22">
        <v>0.31169999999999998</v>
      </c>
      <c r="K244" s="23">
        <v>0.15579999999999999</v>
      </c>
      <c r="L244" s="23">
        <v>0.84419999999999995</v>
      </c>
      <c r="M244" s="22">
        <v>0.71130000000000004</v>
      </c>
      <c r="N244" s="22">
        <v>0.35560000000000003</v>
      </c>
      <c r="O244" s="23">
        <v>0.64439999999999997</v>
      </c>
      <c r="P244" s="23">
        <v>0.72430000000000005</v>
      </c>
    </row>
    <row r="245" spans="1:16" x14ac:dyDescent="0.2">
      <c r="A245" s="18">
        <v>112289003</v>
      </c>
      <c r="B245" s="19" t="s">
        <v>260</v>
      </c>
      <c r="C245" s="19" t="s">
        <v>256</v>
      </c>
      <c r="D245" s="20">
        <v>92.966000000000008</v>
      </c>
      <c r="E245" s="21">
        <v>4550.8540000000003</v>
      </c>
      <c r="F245" s="20">
        <v>4582.4920000000002</v>
      </c>
      <c r="G245" s="20">
        <v>4463.6499999999996</v>
      </c>
      <c r="H245" s="20">
        <v>4606.4189999999999</v>
      </c>
      <c r="I245" s="22">
        <v>48.951799999999999</v>
      </c>
      <c r="J245" s="22">
        <v>1.3138000000000001</v>
      </c>
      <c r="K245" s="23">
        <v>0.65690000000000004</v>
      </c>
      <c r="L245" s="23">
        <v>0.34310000000000002</v>
      </c>
      <c r="M245" s="22">
        <v>1.3480000000000001</v>
      </c>
      <c r="N245" s="22">
        <v>0.67400000000000004</v>
      </c>
      <c r="O245" s="23">
        <v>0.32600000000000001</v>
      </c>
      <c r="P245" s="23">
        <v>0.33279999999999998</v>
      </c>
    </row>
    <row r="246" spans="1:16" x14ac:dyDescent="0.2">
      <c r="A246" s="18">
        <v>111291304</v>
      </c>
      <c r="B246" s="19" t="s">
        <v>235</v>
      </c>
      <c r="C246" s="19" t="s">
        <v>236</v>
      </c>
      <c r="D246" s="20">
        <v>120.57799999999999</v>
      </c>
      <c r="E246" s="21">
        <v>970.00699999999995</v>
      </c>
      <c r="F246" s="20">
        <v>947.44500000000005</v>
      </c>
      <c r="G246" s="20">
        <v>953.20299999999997</v>
      </c>
      <c r="H246" s="20">
        <v>1009.374</v>
      </c>
      <c r="I246" s="22">
        <v>8.0446000000000009</v>
      </c>
      <c r="J246" s="22">
        <v>0.21590000000000001</v>
      </c>
      <c r="K246" s="23">
        <v>0.1079</v>
      </c>
      <c r="L246" s="23">
        <v>0.8921</v>
      </c>
      <c r="M246" s="22">
        <v>0.2873</v>
      </c>
      <c r="N246" s="22">
        <v>0.14360000000000001</v>
      </c>
      <c r="O246" s="23">
        <v>0.85640000000000005</v>
      </c>
      <c r="P246" s="23">
        <v>0.87060000000000004</v>
      </c>
    </row>
    <row r="247" spans="1:16" x14ac:dyDescent="0.2">
      <c r="A247" s="18">
        <v>111292304</v>
      </c>
      <c r="B247" s="19" t="s">
        <v>237</v>
      </c>
      <c r="C247" s="19" t="s">
        <v>236</v>
      </c>
      <c r="D247" s="20">
        <v>106.96000000000001</v>
      </c>
      <c r="E247" s="21">
        <v>371.79899999999998</v>
      </c>
      <c r="F247" s="20">
        <v>362.45299999999997</v>
      </c>
      <c r="G247" s="20">
        <v>372.79599999999999</v>
      </c>
      <c r="H247" s="20">
        <v>380.14800000000002</v>
      </c>
      <c r="I247" s="22">
        <v>3.476</v>
      </c>
      <c r="J247" s="22">
        <v>9.3200000000000005E-2</v>
      </c>
      <c r="K247" s="23">
        <v>4.6600000000000003E-2</v>
      </c>
      <c r="L247" s="23">
        <v>0.95340000000000003</v>
      </c>
      <c r="M247" s="22">
        <v>0.1101</v>
      </c>
      <c r="N247" s="22">
        <v>5.5E-2</v>
      </c>
      <c r="O247" s="23">
        <v>0.94499999999999995</v>
      </c>
      <c r="P247" s="23">
        <v>0.94830000000000003</v>
      </c>
    </row>
    <row r="248" spans="1:16" x14ac:dyDescent="0.2">
      <c r="A248" s="18">
        <v>111297504</v>
      </c>
      <c r="B248" s="19" t="s">
        <v>238</v>
      </c>
      <c r="C248" s="19" t="s">
        <v>236</v>
      </c>
      <c r="D248" s="20">
        <v>210.518</v>
      </c>
      <c r="E248" s="21">
        <v>721.99400000000003</v>
      </c>
      <c r="F248" s="20">
        <v>719.947</v>
      </c>
      <c r="G248" s="20">
        <v>705.75699999999995</v>
      </c>
      <c r="H248" s="20">
        <v>740.27800000000002</v>
      </c>
      <c r="I248" s="22">
        <v>3.4296000000000002</v>
      </c>
      <c r="J248" s="22">
        <v>9.1999999999999998E-2</v>
      </c>
      <c r="K248" s="23">
        <v>4.5999999999999999E-2</v>
      </c>
      <c r="L248" s="23">
        <v>0.95399999999999996</v>
      </c>
      <c r="M248" s="22">
        <v>0.21379999999999999</v>
      </c>
      <c r="N248" s="22">
        <v>0.1069</v>
      </c>
      <c r="O248" s="23">
        <v>0.8931</v>
      </c>
      <c r="P248" s="23">
        <v>0.91739999999999999</v>
      </c>
    </row>
    <row r="249" spans="1:16" x14ac:dyDescent="0.2">
      <c r="A249" s="18">
        <v>101301303</v>
      </c>
      <c r="B249" s="19" t="s">
        <v>10</v>
      </c>
      <c r="C249" s="19" t="s">
        <v>11</v>
      </c>
      <c r="D249" s="20">
        <v>39.073</v>
      </c>
      <c r="E249" s="21">
        <v>1041.797</v>
      </c>
      <c r="F249" s="20">
        <v>1020.27</v>
      </c>
      <c r="G249" s="20">
        <v>1009.97</v>
      </c>
      <c r="H249" s="20">
        <v>1095.1500000000001</v>
      </c>
      <c r="I249" s="22">
        <v>26.662800000000001</v>
      </c>
      <c r="J249" s="22">
        <v>0.71560000000000001</v>
      </c>
      <c r="K249" s="23">
        <v>0.35780000000000001</v>
      </c>
      <c r="L249" s="23">
        <v>0.64219999999999999</v>
      </c>
      <c r="M249" s="22">
        <v>0.3085</v>
      </c>
      <c r="N249" s="22">
        <v>0.1542</v>
      </c>
      <c r="O249" s="23">
        <v>0.8458</v>
      </c>
      <c r="P249" s="23">
        <v>0.76429999999999998</v>
      </c>
    </row>
    <row r="250" spans="1:16" x14ac:dyDescent="0.2">
      <c r="A250" s="18">
        <v>101301403</v>
      </c>
      <c r="B250" s="19" t="s">
        <v>12</v>
      </c>
      <c r="C250" s="19" t="s">
        <v>11</v>
      </c>
      <c r="D250" s="20">
        <v>169.77700000000002</v>
      </c>
      <c r="E250" s="21">
        <v>1633.4459999999999</v>
      </c>
      <c r="F250" s="20">
        <v>1600.7719999999999</v>
      </c>
      <c r="G250" s="20">
        <v>1620.1189999999999</v>
      </c>
      <c r="H250" s="20">
        <v>1679.4469999999999</v>
      </c>
      <c r="I250" s="22">
        <v>9.6211000000000002</v>
      </c>
      <c r="J250" s="22">
        <v>0.25819999999999999</v>
      </c>
      <c r="K250" s="23">
        <v>0.12909999999999999</v>
      </c>
      <c r="L250" s="23">
        <v>0.87090000000000001</v>
      </c>
      <c r="M250" s="22">
        <v>0.48380000000000001</v>
      </c>
      <c r="N250" s="22">
        <v>0.2419</v>
      </c>
      <c r="O250" s="23">
        <v>0.7581</v>
      </c>
      <c r="P250" s="23">
        <v>0.80320000000000003</v>
      </c>
    </row>
    <row r="251" spans="1:16" x14ac:dyDescent="0.2">
      <c r="A251" s="18">
        <v>101303503</v>
      </c>
      <c r="B251" s="19" t="s">
        <v>13</v>
      </c>
      <c r="C251" s="19" t="s">
        <v>11</v>
      </c>
      <c r="D251" s="20">
        <v>47.581000000000003</v>
      </c>
      <c r="E251" s="21">
        <v>784.774</v>
      </c>
      <c r="F251" s="20">
        <v>780.83100000000002</v>
      </c>
      <c r="G251" s="20">
        <v>793.05899999999997</v>
      </c>
      <c r="H251" s="20">
        <v>780.43299999999999</v>
      </c>
      <c r="I251" s="22">
        <v>16.493400000000001</v>
      </c>
      <c r="J251" s="22">
        <v>0.44259999999999999</v>
      </c>
      <c r="K251" s="23">
        <v>0.2213</v>
      </c>
      <c r="L251" s="23">
        <v>0.77869999999999995</v>
      </c>
      <c r="M251" s="22">
        <v>0.2324</v>
      </c>
      <c r="N251" s="22">
        <v>0.1162</v>
      </c>
      <c r="O251" s="23">
        <v>0.88380000000000003</v>
      </c>
      <c r="P251" s="23">
        <v>0.8417</v>
      </c>
    </row>
    <row r="252" spans="1:16" x14ac:dyDescent="0.2">
      <c r="A252" s="18">
        <v>101306503</v>
      </c>
      <c r="B252" s="19" t="s">
        <v>14</v>
      </c>
      <c r="C252" s="19" t="s">
        <v>11</v>
      </c>
      <c r="D252" s="20">
        <v>68.507000000000005</v>
      </c>
      <c r="E252" s="21">
        <v>595.86500000000001</v>
      </c>
      <c r="F252" s="20">
        <v>606.625</v>
      </c>
      <c r="G252" s="20">
        <v>582.23599999999999</v>
      </c>
      <c r="H252" s="20">
        <v>598.73400000000004</v>
      </c>
      <c r="I252" s="22">
        <v>8.6978000000000009</v>
      </c>
      <c r="J252" s="22">
        <v>0.2334</v>
      </c>
      <c r="K252" s="23">
        <v>0.1167</v>
      </c>
      <c r="L252" s="23">
        <v>0.88329999999999997</v>
      </c>
      <c r="M252" s="22">
        <v>0.17649999999999999</v>
      </c>
      <c r="N252" s="22">
        <v>8.8200000000000001E-2</v>
      </c>
      <c r="O252" s="23">
        <v>0.91180000000000005</v>
      </c>
      <c r="P252" s="23">
        <v>0.90039999999999998</v>
      </c>
    </row>
    <row r="253" spans="1:16" x14ac:dyDescent="0.2">
      <c r="A253" s="18">
        <v>101308503</v>
      </c>
      <c r="B253" s="19" t="s">
        <v>15</v>
      </c>
      <c r="C253" s="19" t="s">
        <v>11</v>
      </c>
      <c r="D253" s="20">
        <v>253.03799999999998</v>
      </c>
      <c r="E253" s="21">
        <v>663.71699999999998</v>
      </c>
      <c r="F253" s="20">
        <v>670.06600000000003</v>
      </c>
      <c r="G253" s="20">
        <v>657.82299999999998</v>
      </c>
      <c r="H253" s="20">
        <v>663.26099999999997</v>
      </c>
      <c r="I253" s="22">
        <v>2.6229</v>
      </c>
      <c r="J253" s="22">
        <v>7.0300000000000001E-2</v>
      </c>
      <c r="K253" s="23">
        <v>3.5099999999999999E-2</v>
      </c>
      <c r="L253" s="23">
        <v>0.96489999999999998</v>
      </c>
      <c r="M253" s="22">
        <v>0.1966</v>
      </c>
      <c r="N253" s="22">
        <v>9.8299999999999998E-2</v>
      </c>
      <c r="O253" s="23">
        <v>0.90169999999999995</v>
      </c>
      <c r="P253" s="23">
        <v>0.92689999999999995</v>
      </c>
    </row>
    <row r="254" spans="1:16" x14ac:dyDescent="0.2">
      <c r="A254" s="18">
        <v>111312503</v>
      </c>
      <c r="B254" s="19" t="s">
        <v>239</v>
      </c>
      <c r="C254" s="19" t="s">
        <v>240</v>
      </c>
      <c r="D254" s="20">
        <v>274.85700000000003</v>
      </c>
      <c r="E254" s="21">
        <v>1902.123</v>
      </c>
      <c r="F254" s="20">
        <v>1863.729</v>
      </c>
      <c r="G254" s="20">
        <v>1883.31</v>
      </c>
      <c r="H254" s="20">
        <v>1959.329</v>
      </c>
      <c r="I254" s="22">
        <v>6.9203999999999999</v>
      </c>
      <c r="J254" s="22">
        <v>0.1857</v>
      </c>
      <c r="K254" s="23">
        <v>9.2799999999999994E-2</v>
      </c>
      <c r="L254" s="23">
        <v>0.90720000000000001</v>
      </c>
      <c r="M254" s="22">
        <v>0.56340000000000001</v>
      </c>
      <c r="N254" s="22">
        <v>0.28170000000000001</v>
      </c>
      <c r="O254" s="23">
        <v>0.71830000000000005</v>
      </c>
      <c r="P254" s="23">
        <v>0.79379999999999995</v>
      </c>
    </row>
    <row r="255" spans="1:16" x14ac:dyDescent="0.2">
      <c r="A255" s="18">
        <v>111312804</v>
      </c>
      <c r="B255" s="19" t="s">
        <v>241</v>
      </c>
      <c r="C255" s="19" t="s">
        <v>240</v>
      </c>
      <c r="D255" s="20">
        <v>134.83500000000001</v>
      </c>
      <c r="E255" s="21">
        <v>737.43600000000004</v>
      </c>
      <c r="F255" s="20">
        <v>730.18299999999999</v>
      </c>
      <c r="G255" s="20">
        <v>738.38</v>
      </c>
      <c r="H255" s="20">
        <v>743.74400000000003</v>
      </c>
      <c r="I255" s="22">
        <v>5.4691000000000001</v>
      </c>
      <c r="J255" s="22">
        <v>0.1467</v>
      </c>
      <c r="K255" s="23">
        <v>7.3300000000000004E-2</v>
      </c>
      <c r="L255" s="23">
        <v>0.92669999999999997</v>
      </c>
      <c r="M255" s="22">
        <v>0.21840000000000001</v>
      </c>
      <c r="N255" s="22">
        <v>0.10920000000000001</v>
      </c>
      <c r="O255" s="23">
        <v>0.89080000000000004</v>
      </c>
      <c r="P255" s="23">
        <v>0.90510000000000002</v>
      </c>
    </row>
    <row r="256" spans="1:16" x14ac:dyDescent="0.2">
      <c r="A256" s="18">
        <v>111316003</v>
      </c>
      <c r="B256" s="19" t="s">
        <v>242</v>
      </c>
      <c r="C256" s="19" t="s">
        <v>240</v>
      </c>
      <c r="D256" s="20">
        <v>149.56399999999999</v>
      </c>
      <c r="E256" s="21">
        <v>1327.6990000000001</v>
      </c>
      <c r="F256" s="20">
        <v>1321.9860000000001</v>
      </c>
      <c r="G256" s="20">
        <v>1308.673</v>
      </c>
      <c r="H256" s="20">
        <v>1352.4390000000001</v>
      </c>
      <c r="I256" s="22">
        <v>8.8771000000000004</v>
      </c>
      <c r="J256" s="22">
        <v>0.2382</v>
      </c>
      <c r="K256" s="23">
        <v>0.1191</v>
      </c>
      <c r="L256" s="23">
        <v>0.88090000000000002</v>
      </c>
      <c r="M256" s="22">
        <v>0.39319999999999999</v>
      </c>
      <c r="N256" s="22">
        <v>0.1966</v>
      </c>
      <c r="O256" s="23">
        <v>0.8034</v>
      </c>
      <c r="P256" s="23">
        <v>0.83440000000000003</v>
      </c>
    </row>
    <row r="257" spans="1:16" x14ac:dyDescent="0.2">
      <c r="A257" s="18">
        <v>111317503</v>
      </c>
      <c r="B257" s="19" t="s">
        <v>243</v>
      </c>
      <c r="C257" s="19" t="s">
        <v>240</v>
      </c>
      <c r="D257" s="20">
        <v>221.75299999999999</v>
      </c>
      <c r="E257" s="21">
        <v>1126.4490000000001</v>
      </c>
      <c r="F257" s="20">
        <v>1122.364</v>
      </c>
      <c r="G257" s="20">
        <v>1130.42</v>
      </c>
      <c r="H257" s="20">
        <v>1126.5640000000001</v>
      </c>
      <c r="I257" s="22">
        <v>5.0796999999999999</v>
      </c>
      <c r="J257" s="22">
        <v>0.1363</v>
      </c>
      <c r="K257" s="23">
        <v>6.8099999999999994E-2</v>
      </c>
      <c r="L257" s="23">
        <v>0.93189999999999995</v>
      </c>
      <c r="M257" s="22">
        <v>0.33360000000000001</v>
      </c>
      <c r="N257" s="22">
        <v>0.1668</v>
      </c>
      <c r="O257" s="23">
        <v>0.83320000000000005</v>
      </c>
      <c r="P257" s="23">
        <v>0.87260000000000004</v>
      </c>
    </row>
    <row r="258" spans="1:16" x14ac:dyDescent="0.2">
      <c r="A258" s="18">
        <v>128323303</v>
      </c>
      <c r="B258" s="19" t="s">
        <v>549</v>
      </c>
      <c r="C258" s="19" t="s">
        <v>548</v>
      </c>
      <c r="D258" s="20">
        <v>41.161000000000001</v>
      </c>
      <c r="E258" s="21">
        <v>838.93899999999996</v>
      </c>
      <c r="F258" s="20">
        <v>827.34500000000003</v>
      </c>
      <c r="G258" s="20">
        <v>838.702</v>
      </c>
      <c r="H258" s="20">
        <v>850.76900000000001</v>
      </c>
      <c r="I258" s="22">
        <v>20.381799999999998</v>
      </c>
      <c r="J258" s="22">
        <v>0.54700000000000004</v>
      </c>
      <c r="K258" s="23">
        <v>0.27350000000000002</v>
      </c>
      <c r="L258" s="23">
        <v>0.72650000000000003</v>
      </c>
      <c r="M258" s="22">
        <v>0.2485</v>
      </c>
      <c r="N258" s="22">
        <v>0.1242</v>
      </c>
      <c r="O258" s="23">
        <v>0.87580000000000002</v>
      </c>
      <c r="P258" s="23">
        <v>0.81599999999999995</v>
      </c>
    </row>
    <row r="259" spans="1:16" x14ac:dyDescent="0.2">
      <c r="A259" s="18">
        <v>128323703</v>
      </c>
      <c r="B259" s="19" t="s">
        <v>550</v>
      </c>
      <c r="C259" s="19" t="s">
        <v>548</v>
      </c>
      <c r="D259" s="20">
        <v>82.388999999999996</v>
      </c>
      <c r="E259" s="21">
        <v>2818.625</v>
      </c>
      <c r="F259" s="20">
        <v>2826.2190000000001</v>
      </c>
      <c r="G259" s="20">
        <v>2763.2080000000001</v>
      </c>
      <c r="H259" s="20">
        <v>2866.4490000000001</v>
      </c>
      <c r="I259" s="22">
        <v>34.211100000000002</v>
      </c>
      <c r="J259" s="22">
        <v>0.91820000000000002</v>
      </c>
      <c r="K259" s="23">
        <v>0.45910000000000001</v>
      </c>
      <c r="L259" s="23">
        <v>0.54090000000000005</v>
      </c>
      <c r="M259" s="22">
        <v>0.83489999999999998</v>
      </c>
      <c r="N259" s="22">
        <v>0.41739999999999999</v>
      </c>
      <c r="O259" s="23">
        <v>0.58260000000000001</v>
      </c>
      <c r="P259" s="23">
        <v>0.56589999999999996</v>
      </c>
    </row>
    <row r="260" spans="1:16" x14ac:dyDescent="0.2">
      <c r="A260" s="18">
        <v>128325203</v>
      </c>
      <c r="B260" s="19" t="s">
        <v>551</v>
      </c>
      <c r="C260" s="19" t="s">
        <v>548</v>
      </c>
      <c r="D260" s="20">
        <v>192.61199999999999</v>
      </c>
      <c r="E260" s="21">
        <v>1255.5260000000001</v>
      </c>
      <c r="F260" s="20">
        <v>1223.405</v>
      </c>
      <c r="G260" s="20">
        <v>1272.508</v>
      </c>
      <c r="H260" s="20">
        <v>1270.664</v>
      </c>
      <c r="I260" s="22">
        <v>6.5183999999999997</v>
      </c>
      <c r="J260" s="22">
        <v>0.1749</v>
      </c>
      <c r="K260" s="23">
        <v>8.7400000000000005E-2</v>
      </c>
      <c r="L260" s="23">
        <v>0.91259999999999997</v>
      </c>
      <c r="M260" s="22">
        <v>0.37190000000000001</v>
      </c>
      <c r="N260" s="22">
        <v>0.18590000000000001</v>
      </c>
      <c r="O260" s="23">
        <v>0.81410000000000005</v>
      </c>
      <c r="P260" s="23">
        <v>0.85350000000000004</v>
      </c>
    </row>
    <row r="261" spans="1:16" x14ac:dyDescent="0.2">
      <c r="A261" s="18">
        <v>128326303</v>
      </c>
      <c r="B261" s="19" t="s">
        <v>552</v>
      </c>
      <c r="C261" s="19" t="s">
        <v>548</v>
      </c>
      <c r="D261" s="20">
        <v>81.075000000000003</v>
      </c>
      <c r="E261" s="21">
        <v>777.96199999999999</v>
      </c>
      <c r="F261" s="20">
        <v>763.67700000000002</v>
      </c>
      <c r="G261" s="20">
        <v>776.71900000000005</v>
      </c>
      <c r="H261" s="20">
        <v>793.48900000000003</v>
      </c>
      <c r="I261" s="22">
        <v>9.5954999999999995</v>
      </c>
      <c r="J261" s="22">
        <v>0.25750000000000001</v>
      </c>
      <c r="K261" s="23">
        <v>0.12870000000000001</v>
      </c>
      <c r="L261" s="23">
        <v>0.87129999999999996</v>
      </c>
      <c r="M261" s="22">
        <v>0.23039999999999999</v>
      </c>
      <c r="N261" s="22">
        <v>0.1152</v>
      </c>
      <c r="O261" s="23">
        <v>0.88480000000000003</v>
      </c>
      <c r="P261" s="23">
        <v>0.87939999999999996</v>
      </c>
    </row>
    <row r="262" spans="1:16" x14ac:dyDescent="0.2">
      <c r="A262" s="18">
        <v>128327303</v>
      </c>
      <c r="B262" s="19" t="s">
        <v>553</v>
      </c>
      <c r="C262" s="19" t="s">
        <v>548</v>
      </c>
      <c r="D262" s="20">
        <v>145.45099999999999</v>
      </c>
      <c r="E262" s="21">
        <v>853.36500000000001</v>
      </c>
      <c r="F262" s="20">
        <v>839.98400000000004</v>
      </c>
      <c r="G262" s="20">
        <v>847.73199999999997</v>
      </c>
      <c r="H262" s="20">
        <v>872.38</v>
      </c>
      <c r="I262" s="22">
        <v>5.867</v>
      </c>
      <c r="J262" s="22">
        <v>0.15740000000000001</v>
      </c>
      <c r="K262" s="23">
        <v>7.8700000000000006E-2</v>
      </c>
      <c r="L262" s="23">
        <v>0.92130000000000001</v>
      </c>
      <c r="M262" s="22">
        <v>0.25269999999999998</v>
      </c>
      <c r="N262" s="22">
        <v>0.1263</v>
      </c>
      <c r="O262" s="23">
        <v>0.87370000000000003</v>
      </c>
      <c r="P262" s="23">
        <v>0.89270000000000005</v>
      </c>
    </row>
    <row r="263" spans="1:16" x14ac:dyDescent="0.2">
      <c r="A263" s="18">
        <v>128321103</v>
      </c>
      <c r="B263" s="19" t="s">
        <v>625</v>
      </c>
      <c r="C263" s="19" t="s">
        <v>548</v>
      </c>
      <c r="D263" s="20">
        <v>110.854</v>
      </c>
      <c r="E263" s="21">
        <v>1472.3420000000001</v>
      </c>
      <c r="F263" s="20">
        <v>1416.681</v>
      </c>
      <c r="G263" s="20">
        <v>1489.124</v>
      </c>
      <c r="H263" s="20">
        <v>1511.22</v>
      </c>
      <c r="I263" s="22">
        <v>13.2818</v>
      </c>
      <c r="J263" s="22">
        <v>0.35639999999999999</v>
      </c>
      <c r="K263" s="23">
        <v>0.1782</v>
      </c>
      <c r="L263" s="23">
        <v>0.82179999999999997</v>
      </c>
      <c r="M263" s="22">
        <v>0.43609999999999999</v>
      </c>
      <c r="N263" s="22">
        <v>0.218</v>
      </c>
      <c r="O263" s="23">
        <v>0.78200000000000003</v>
      </c>
      <c r="P263" s="23">
        <v>0.79790000000000005</v>
      </c>
    </row>
    <row r="264" spans="1:16" x14ac:dyDescent="0.2">
      <c r="A264" s="18">
        <v>128328003</v>
      </c>
      <c r="B264" s="19" t="s">
        <v>554</v>
      </c>
      <c r="C264" s="19" t="s">
        <v>548</v>
      </c>
      <c r="D264" s="20">
        <v>132.68699999999998</v>
      </c>
      <c r="E264" s="21">
        <v>973.82500000000005</v>
      </c>
      <c r="F264" s="20">
        <v>953.39499999999998</v>
      </c>
      <c r="G264" s="20">
        <v>959.95799999999997</v>
      </c>
      <c r="H264" s="20">
        <v>1008.122</v>
      </c>
      <c r="I264" s="22">
        <v>7.3391999999999999</v>
      </c>
      <c r="J264" s="22">
        <v>0.19689999999999999</v>
      </c>
      <c r="K264" s="23">
        <v>9.8400000000000001E-2</v>
      </c>
      <c r="L264" s="23">
        <v>0.90159999999999996</v>
      </c>
      <c r="M264" s="22">
        <v>0.28839999999999999</v>
      </c>
      <c r="N264" s="22">
        <v>0.14419999999999999</v>
      </c>
      <c r="O264" s="23">
        <v>0.85580000000000001</v>
      </c>
      <c r="P264" s="23">
        <v>0.87409999999999999</v>
      </c>
    </row>
    <row r="265" spans="1:16" x14ac:dyDescent="0.2">
      <c r="A265" s="18">
        <v>106330703</v>
      </c>
      <c r="B265" s="19" t="s">
        <v>136</v>
      </c>
      <c r="C265" s="19" t="s">
        <v>137</v>
      </c>
      <c r="D265" s="20">
        <v>131.65699999999998</v>
      </c>
      <c r="E265" s="21">
        <v>988.77499999999998</v>
      </c>
      <c r="F265" s="20">
        <v>962.649</v>
      </c>
      <c r="G265" s="20">
        <v>984.18</v>
      </c>
      <c r="H265" s="20">
        <v>1019.495</v>
      </c>
      <c r="I265" s="22">
        <v>7.5102000000000002</v>
      </c>
      <c r="J265" s="22">
        <v>0.20150000000000001</v>
      </c>
      <c r="K265" s="23">
        <v>0.1007</v>
      </c>
      <c r="L265" s="23">
        <v>0.89929999999999999</v>
      </c>
      <c r="M265" s="22">
        <v>0.2928</v>
      </c>
      <c r="N265" s="22">
        <v>0.1464</v>
      </c>
      <c r="O265" s="23">
        <v>0.85360000000000003</v>
      </c>
      <c r="P265" s="23">
        <v>0.87180000000000002</v>
      </c>
    </row>
    <row r="266" spans="1:16" x14ac:dyDescent="0.2">
      <c r="A266" s="18">
        <v>106330803</v>
      </c>
      <c r="B266" s="19" t="s">
        <v>138</v>
      </c>
      <c r="C266" s="19" t="s">
        <v>137</v>
      </c>
      <c r="D266" s="20">
        <v>261.78700000000003</v>
      </c>
      <c r="E266" s="21">
        <v>1517.8409999999999</v>
      </c>
      <c r="F266" s="20">
        <v>1503.039</v>
      </c>
      <c r="G266" s="20">
        <v>1512.5889999999999</v>
      </c>
      <c r="H266" s="20">
        <v>1537.894</v>
      </c>
      <c r="I266" s="22">
        <v>5.7979000000000003</v>
      </c>
      <c r="J266" s="22">
        <v>0.15559999999999999</v>
      </c>
      <c r="K266" s="23">
        <v>7.7799999999999994E-2</v>
      </c>
      <c r="L266" s="23">
        <v>0.92220000000000002</v>
      </c>
      <c r="M266" s="22">
        <v>0.4496</v>
      </c>
      <c r="N266" s="22">
        <v>0.2248</v>
      </c>
      <c r="O266" s="23">
        <v>0.7752</v>
      </c>
      <c r="P266" s="23">
        <v>0.83399999999999996</v>
      </c>
    </row>
    <row r="267" spans="1:16" x14ac:dyDescent="0.2">
      <c r="A267" s="18">
        <v>106338003</v>
      </c>
      <c r="B267" s="19" t="s">
        <v>139</v>
      </c>
      <c r="C267" s="19" t="s">
        <v>137</v>
      </c>
      <c r="D267" s="20">
        <v>273.93399999999997</v>
      </c>
      <c r="E267" s="21">
        <v>2143.8040000000001</v>
      </c>
      <c r="F267" s="20">
        <v>2126.5590000000002</v>
      </c>
      <c r="G267" s="20">
        <v>2140.7260000000001</v>
      </c>
      <c r="H267" s="20">
        <v>2164.1280000000002</v>
      </c>
      <c r="I267" s="22">
        <v>7.8258999999999999</v>
      </c>
      <c r="J267" s="22">
        <v>0.21</v>
      </c>
      <c r="K267" s="23">
        <v>0.105</v>
      </c>
      <c r="L267" s="23">
        <v>0.89500000000000002</v>
      </c>
      <c r="M267" s="22">
        <v>0.63500000000000001</v>
      </c>
      <c r="N267" s="22">
        <v>0.3175</v>
      </c>
      <c r="O267" s="23">
        <v>0.6825</v>
      </c>
      <c r="P267" s="23">
        <v>0.76749999999999996</v>
      </c>
    </row>
    <row r="268" spans="1:16" x14ac:dyDescent="0.2">
      <c r="A268" s="18">
        <v>111343603</v>
      </c>
      <c r="B268" s="19" t="s">
        <v>244</v>
      </c>
      <c r="C268" s="19" t="s">
        <v>245</v>
      </c>
      <c r="D268" s="20">
        <v>374.05399999999997</v>
      </c>
      <c r="E268" s="21">
        <v>2625.5880000000002</v>
      </c>
      <c r="F268" s="20">
        <v>2530.279</v>
      </c>
      <c r="G268" s="20">
        <v>2586.9839999999999</v>
      </c>
      <c r="H268" s="20">
        <v>2759.5</v>
      </c>
      <c r="I268" s="22">
        <v>7.0191999999999997</v>
      </c>
      <c r="J268" s="22">
        <v>0.1883</v>
      </c>
      <c r="K268" s="23">
        <v>9.4100000000000003E-2</v>
      </c>
      <c r="L268" s="23">
        <v>0.90590000000000004</v>
      </c>
      <c r="M268" s="22">
        <v>0.77769999999999995</v>
      </c>
      <c r="N268" s="22">
        <v>0.38879999999999998</v>
      </c>
      <c r="O268" s="23">
        <v>0.61119999999999997</v>
      </c>
      <c r="P268" s="23">
        <v>0.72899999999999998</v>
      </c>
    </row>
    <row r="269" spans="1:16" x14ac:dyDescent="0.2">
      <c r="A269" s="18">
        <v>119350303</v>
      </c>
      <c r="B269" s="19" t="s">
        <v>405</v>
      </c>
      <c r="C269" s="19" t="s">
        <v>406</v>
      </c>
      <c r="D269" s="20">
        <v>70.606999999999999</v>
      </c>
      <c r="E269" s="21">
        <v>3423.2710000000002</v>
      </c>
      <c r="F269" s="20">
        <v>3467.29</v>
      </c>
      <c r="G269" s="20">
        <v>3425.614</v>
      </c>
      <c r="H269" s="20">
        <v>3376.9079999999999</v>
      </c>
      <c r="I269" s="22">
        <v>48.483400000000003</v>
      </c>
      <c r="J269" s="22">
        <v>1.3012999999999999</v>
      </c>
      <c r="K269" s="23">
        <v>0.65059999999999996</v>
      </c>
      <c r="L269" s="23">
        <v>0.34939999999999999</v>
      </c>
      <c r="M269" s="22">
        <v>1.014</v>
      </c>
      <c r="N269" s="22">
        <v>0.50700000000000001</v>
      </c>
      <c r="O269" s="23">
        <v>0.49299999999999999</v>
      </c>
      <c r="P269" s="23">
        <v>0.4355</v>
      </c>
    </row>
    <row r="270" spans="1:16" x14ac:dyDescent="0.2">
      <c r="A270" s="18">
        <v>119351303</v>
      </c>
      <c r="B270" s="19" t="s">
        <v>407</v>
      </c>
      <c r="C270" s="19" t="s">
        <v>406</v>
      </c>
      <c r="D270" s="20">
        <v>18.591000000000001</v>
      </c>
      <c r="E270" s="21">
        <v>1631.876</v>
      </c>
      <c r="F270" s="20">
        <v>1644.7750000000001</v>
      </c>
      <c r="G270" s="20">
        <v>1620.6880000000001</v>
      </c>
      <c r="H270" s="20">
        <v>1630.164</v>
      </c>
      <c r="I270" s="22">
        <v>87.777699999999996</v>
      </c>
      <c r="J270" s="22">
        <v>2.3559000000000001</v>
      </c>
      <c r="K270" s="23">
        <v>1.1778999999999999</v>
      </c>
      <c r="L270" s="23">
        <v>-0.1779</v>
      </c>
      <c r="M270" s="22">
        <v>0.48330000000000001</v>
      </c>
      <c r="N270" s="22">
        <v>0.24160000000000001</v>
      </c>
      <c r="O270" s="23">
        <v>0.75839999999999996</v>
      </c>
      <c r="P270" s="23">
        <v>0.38379999999999997</v>
      </c>
    </row>
    <row r="271" spans="1:16" x14ac:dyDescent="0.2">
      <c r="A271" s="18">
        <v>119352203</v>
      </c>
      <c r="B271" s="19" t="s">
        <v>408</v>
      </c>
      <c r="C271" s="19" t="s">
        <v>406</v>
      </c>
      <c r="D271" s="20">
        <v>8.9939999999999998</v>
      </c>
      <c r="E271" s="21">
        <v>1535.5039999999999</v>
      </c>
      <c r="F271" s="20">
        <v>1517.85</v>
      </c>
      <c r="G271" s="20">
        <v>1543.5909999999999</v>
      </c>
      <c r="H271" s="20">
        <v>1545.07</v>
      </c>
      <c r="I271" s="22">
        <v>170.7253</v>
      </c>
      <c r="J271" s="22">
        <v>4.5823</v>
      </c>
      <c r="K271" s="23">
        <v>2.2911000000000001</v>
      </c>
      <c r="L271" s="23">
        <v>-1.2910999999999999</v>
      </c>
      <c r="M271" s="22">
        <v>0.45479999999999998</v>
      </c>
      <c r="N271" s="22">
        <v>0.22739999999999999</v>
      </c>
      <c r="O271" s="23">
        <v>0.77259999999999995</v>
      </c>
      <c r="P271" s="23">
        <v>-5.28E-2</v>
      </c>
    </row>
    <row r="272" spans="1:16" x14ac:dyDescent="0.2">
      <c r="A272" s="18">
        <v>119354603</v>
      </c>
      <c r="B272" s="19" t="s">
        <v>409</v>
      </c>
      <c r="C272" s="19" t="s">
        <v>406</v>
      </c>
      <c r="D272" s="20">
        <v>66.361000000000004</v>
      </c>
      <c r="E272" s="21">
        <v>1506.8630000000001</v>
      </c>
      <c r="F272" s="20">
        <v>1510.9079999999999</v>
      </c>
      <c r="G272" s="20">
        <v>1497.34</v>
      </c>
      <c r="H272" s="20">
        <v>1512.3409999999999</v>
      </c>
      <c r="I272" s="22">
        <v>22.707000000000001</v>
      </c>
      <c r="J272" s="22">
        <v>0.60940000000000005</v>
      </c>
      <c r="K272" s="23">
        <v>0.30470000000000003</v>
      </c>
      <c r="L272" s="23">
        <v>0.69530000000000003</v>
      </c>
      <c r="M272" s="22">
        <v>0.44629999999999997</v>
      </c>
      <c r="N272" s="22">
        <v>0.22309999999999999</v>
      </c>
      <c r="O272" s="23">
        <v>0.77690000000000003</v>
      </c>
      <c r="P272" s="23">
        <v>0.74419999999999997</v>
      </c>
    </row>
    <row r="273" spans="1:16" x14ac:dyDescent="0.2">
      <c r="A273" s="18">
        <v>119355503</v>
      </c>
      <c r="B273" s="19" t="s">
        <v>410</v>
      </c>
      <c r="C273" s="19" t="s">
        <v>406</v>
      </c>
      <c r="D273" s="20">
        <v>15.263999999999999</v>
      </c>
      <c r="E273" s="21">
        <v>1977.3810000000001</v>
      </c>
      <c r="F273" s="20">
        <v>2017.4849999999999</v>
      </c>
      <c r="G273" s="20">
        <v>1977.2239999999999</v>
      </c>
      <c r="H273" s="20">
        <v>1937.434</v>
      </c>
      <c r="I273" s="22">
        <v>129.5454</v>
      </c>
      <c r="J273" s="22">
        <v>3.4769999999999999</v>
      </c>
      <c r="K273" s="23">
        <v>1.7384999999999999</v>
      </c>
      <c r="L273" s="23">
        <v>-0.73850000000000005</v>
      </c>
      <c r="M273" s="22">
        <v>0.5857</v>
      </c>
      <c r="N273" s="22">
        <v>0.2928</v>
      </c>
      <c r="O273" s="23">
        <v>0.70720000000000005</v>
      </c>
      <c r="P273" s="23">
        <v>0.12889999999999999</v>
      </c>
    </row>
    <row r="274" spans="1:16" x14ac:dyDescent="0.2">
      <c r="A274" s="18">
        <v>119356503</v>
      </c>
      <c r="B274" s="19" t="s">
        <v>411</v>
      </c>
      <c r="C274" s="19" t="s">
        <v>406</v>
      </c>
      <c r="D274" s="20">
        <v>192.203</v>
      </c>
      <c r="E274" s="21">
        <v>3029.1669999999999</v>
      </c>
      <c r="F274" s="20">
        <v>2997.982</v>
      </c>
      <c r="G274" s="20">
        <v>3037.5650000000001</v>
      </c>
      <c r="H274" s="20">
        <v>3051.953</v>
      </c>
      <c r="I274" s="22">
        <v>15.760199999999999</v>
      </c>
      <c r="J274" s="22">
        <v>0.42299999999999999</v>
      </c>
      <c r="K274" s="23">
        <v>0.21149999999999999</v>
      </c>
      <c r="L274" s="23">
        <v>0.78849999999999998</v>
      </c>
      <c r="M274" s="22">
        <v>0.8972</v>
      </c>
      <c r="N274" s="22">
        <v>0.4486</v>
      </c>
      <c r="O274" s="23">
        <v>0.5514</v>
      </c>
      <c r="P274" s="23">
        <v>0.6462</v>
      </c>
    </row>
    <row r="275" spans="1:16" x14ac:dyDescent="0.2">
      <c r="A275" s="18">
        <v>119356603</v>
      </c>
      <c r="B275" s="19" t="s">
        <v>412</v>
      </c>
      <c r="C275" s="19" t="s">
        <v>406</v>
      </c>
      <c r="D275" s="20">
        <v>3.427</v>
      </c>
      <c r="E275" s="21">
        <v>1005.143</v>
      </c>
      <c r="F275" s="20">
        <v>1021.258</v>
      </c>
      <c r="G275" s="20">
        <v>1009.897</v>
      </c>
      <c r="H275" s="20">
        <v>984.27300000000002</v>
      </c>
      <c r="I275" s="22">
        <v>293.30110000000002</v>
      </c>
      <c r="J275" s="22">
        <v>7.8722000000000003</v>
      </c>
      <c r="K275" s="23">
        <v>3.9361000000000002</v>
      </c>
      <c r="L275" s="23">
        <v>-2.9361000000000002</v>
      </c>
      <c r="M275" s="22">
        <v>0.29770000000000002</v>
      </c>
      <c r="N275" s="22">
        <v>0.14879999999999999</v>
      </c>
      <c r="O275" s="23">
        <v>0.85119999999999996</v>
      </c>
      <c r="P275" s="23">
        <v>-0.66369999999999996</v>
      </c>
    </row>
    <row r="276" spans="1:16" x14ac:dyDescent="0.2">
      <c r="A276" s="18">
        <v>119357003</v>
      </c>
      <c r="B276" s="19" t="s">
        <v>599</v>
      </c>
      <c r="C276" s="19" t="s">
        <v>406</v>
      </c>
      <c r="D276" s="20">
        <v>11.731</v>
      </c>
      <c r="E276" s="21">
        <v>1565.04</v>
      </c>
      <c r="F276" s="20">
        <v>1546.7809999999999</v>
      </c>
      <c r="G276" s="20">
        <v>1571.076</v>
      </c>
      <c r="H276" s="20">
        <v>1577.2629999999999</v>
      </c>
      <c r="I276" s="22">
        <v>133.41059999999999</v>
      </c>
      <c r="J276" s="22">
        <v>3.5807000000000002</v>
      </c>
      <c r="K276" s="23">
        <v>1.7903</v>
      </c>
      <c r="L276" s="23">
        <v>-0.7903</v>
      </c>
      <c r="M276" s="22">
        <v>0.46350000000000002</v>
      </c>
      <c r="N276" s="22">
        <v>0.23169999999999999</v>
      </c>
      <c r="O276" s="23">
        <v>0.76829999999999998</v>
      </c>
      <c r="P276" s="23">
        <v>0.14480000000000001</v>
      </c>
    </row>
    <row r="277" spans="1:16" x14ac:dyDescent="0.2">
      <c r="A277" s="18">
        <v>119357402</v>
      </c>
      <c r="B277" s="19" t="s">
        <v>414</v>
      </c>
      <c r="C277" s="19" t="s">
        <v>406</v>
      </c>
      <c r="D277" s="20">
        <v>25.538</v>
      </c>
      <c r="E277" s="21">
        <v>10083.620999999999</v>
      </c>
      <c r="F277" s="20">
        <v>10121.512000000001</v>
      </c>
      <c r="G277" s="20">
        <v>10113.307000000001</v>
      </c>
      <c r="H277" s="20">
        <v>10016.045</v>
      </c>
      <c r="I277" s="22">
        <v>394.84769999999997</v>
      </c>
      <c r="J277" s="22">
        <v>10.597799999999999</v>
      </c>
      <c r="K277" s="23">
        <v>5.2988999999999997</v>
      </c>
      <c r="L277" s="23">
        <v>-4.2988999999999997</v>
      </c>
      <c r="M277" s="22">
        <v>2.9868999999999999</v>
      </c>
      <c r="N277" s="22">
        <v>1.4934000000000001</v>
      </c>
      <c r="O277" s="23">
        <v>-0.49340000000000001</v>
      </c>
      <c r="P277" s="23">
        <v>-2.0156000000000001</v>
      </c>
    </row>
    <row r="278" spans="1:16" x14ac:dyDescent="0.2">
      <c r="A278" s="18">
        <v>119358403</v>
      </c>
      <c r="B278" s="19" t="s">
        <v>415</v>
      </c>
      <c r="C278" s="19" t="s">
        <v>406</v>
      </c>
      <c r="D278" s="20">
        <v>27.701000000000001</v>
      </c>
      <c r="E278" s="21">
        <v>2445.2399999999998</v>
      </c>
      <c r="F278" s="20">
        <v>2435.1219999999998</v>
      </c>
      <c r="G278" s="20">
        <v>2412.0250000000001</v>
      </c>
      <c r="H278" s="20">
        <v>2488.5720000000001</v>
      </c>
      <c r="I278" s="22">
        <v>88.272599999999997</v>
      </c>
      <c r="J278" s="22">
        <v>2.3692000000000002</v>
      </c>
      <c r="K278" s="23">
        <v>1.1846000000000001</v>
      </c>
      <c r="L278" s="23">
        <v>-0.18459999999999999</v>
      </c>
      <c r="M278" s="22">
        <v>0.72430000000000005</v>
      </c>
      <c r="N278" s="22">
        <v>0.36209999999999998</v>
      </c>
      <c r="O278" s="23">
        <v>0.63790000000000002</v>
      </c>
      <c r="P278" s="23">
        <v>0.30890000000000001</v>
      </c>
    </row>
    <row r="279" spans="1:16" x14ac:dyDescent="0.2">
      <c r="A279" s="18">
        <v>113361303</v>
      </c>
      <c r="B279" s="19" t="s">
        <v>276</v>
      </c>
      <c r="C279" s="19" t="s">
        <v>277</v>
      </c>
      <c r="D279" s="20">
        <v>50.833999999999996</v>
      </c>
      <c r="E279" s="21">
        <v>2956.703</v>
      </c>
      <c r="F279" s="20">
        <v>2962.2829999999999</v>
      </c>
      <c r="G279" s="20">
        <v>2974.587</v>
      </c>
      <c r="H279" s="20">
        <v>2933.2379999999998</v>
      </c>
      <c r="I279" s="22">
        <v>58.163800000000002</v>
      </c>
      <c r="J279" s="22">
        <v>1.5610999999999999</v>
      </c>
      <c r="K279" s="23">
        <v>0.78049999999999997</v>
      </c>
      <c r="L279" s="23">
        <v>0.2195</v>
      </c>
      <c r="M279" s="22">
        <v>0.87580000000000002</v>
      </c>
      <c r="N279" s="22">
        <v>0.43790000000000001</v>
      </c>
      <c r="O279" s="23">
        <v>0.56210000000000004</v>
      </c>
      <c r="P279" s="23">
        <v>0.42499999999999999</v>
      </c>
    </row>
    <row r="280" spans="1:16" x14ac:dyDescent="0.2">
      <c r="A280" s="18">
        <v>113361503</v>
      </c>
      <c r="B280" s="19" t="s">
        <v>278</v>
      </c>
      <c r="C280" s="19" t="s">
        <v>277</v>
      </c>
      <c r="D280" s="20">
        <v>2.4220000000000002</v>
      </c>
      <c r="E280" s="21">
        <v>1355.8340000000001</v>
      </c>
      <c r="F280" s="20">
        <v>1304.7840000000001</v>
      </c>
      <c r="G280" s="20">
        <v>1333.61</v>
      </c>
      <c r="H280" s="20">
        <v>1429.1089999999999</v>
      </c>
      <c r="I280" s="22">
        <v>559.79930000000002</v>
      </c>
      <c r="J280" s="22">
        <v>15.0251</v>
      </c>
      <c r="K280" s="23">
        <v>7.5125000000000002</v>
      </c>
      <c r="L280" s="23">
        <v>-6.5125000000000002</v>
      </c>
      <c r="M280" s="22">
        <v>0.40160000000000001</v>
      </c>
      <c r="N280" s="22">
        <v>0.20080000000000001</v>
      </c>
      <c r="O280" s="23">
        <v>0.79920000000000002</v>
      </c>
      <c r="P280" s="23">
        <v>-2.1254</v>
      </c>
    </row>
    <row r="281" spans="1:16" x14ac:dyDescent="0.2">
      <c r="A281" s="18">
        <v>113361703</v>
      </c>
      <c r="B281" s="19" t="s">
        <v>279</v>
      </c>
      <c r="C281" s="19" t="s">
        <v>277</v>
      </c>
      <c r="D281" s="20">
        <v>56.077999999999996</v>
      </c>
      <c r="E281" s="21">
        <v>4228.085</v>
      </c>
      <c r="F281" s="20">
        <v>4169.2489999999998</v>
      </c>
      <c r="G281" s="20">
        <v>4244.83</v>
      </c>
      <c r="H281" s="20">
        <v>4270.1750000000002</v>
      </c>
      <c r="I281" s="22">
        <v>75.396500000000003</v>
      </c>
      <c r="J281" s="22">
        <v>2.0236000000000001</v>
      </c>
      <c r="K281" s="23">
        <v>1.0118</v>
      </c>
      <c r="L281" s="23">
        <v>-1.18E-2</v>
      </c>
      <c r="M281" s="22">
        <v>1.2524</v>
      </c>
      <c r="N281" s="22">
        <v>0.62619999999999998</v>
      </c>
      <c r="O281" s="23">
        <v>0.37380000000000002</v>
      </c>
      <c r="P281" s="23">
        <v>0.2195</v>
      </c>
    </row>
    <row r="282" spans="1:16" x14ac:dyDescent="0.2">
      <c r="A282" s="18">
        <v>113362203</v>
      </c>
      <c r="B282" s="19" t="s">
        <v>280</v>
      </c>
      <c r="C282" s="19" t="s">
        <v>277</v>
      </c>
      <c r="D282" s="20">
        <v>35.743000000000002</v>
      </c>
      <c r="E282" s="21">
        <v>2949.6439999999998</v>
      </c>
      <c r="F282" s="20">
        <v>2920.1790000000001</v>
      </c>
      <c r="G282" s="20">
        <v>2949.223</v>
      </c>
      <c r="H282" s="20">
        <v>2979.5309999999999</v>
      </c>
      <c r="I282" s="22">
        <v>82.523600000000002</v>
      </c>
      <c r="J282" s="22">
        <v>2.2149000000000001</v>
      </c>
      <c r="K282" s="23">
        <v>1.1073999999999999</v>
      </c>
      <c r="L282" s="23">
        <v>-0.1074</v>
      </c>
      <c r="M282" s="22">
        <v>0.87370000000000003</v>
      </c>
      <c r="N282" s="22">
        <v>0.43680000000000002</v>
      </c>
      <c r="O282" s="23">
        <v>0.56320000000000003</v>
      </c>
      <c r="P282" s="23">
        <v>0.2949</v>
      </c>
    </row>
    <row r="283" spans="1:16" x14ac:dyDescent="0.2">
      <c r="A283" s="18">
        <v>113362303</v>
      </c>
      <c r="B283" s="19" t="s">
        <v>281</v>
      </c>
      <c r="C283" s="19" t="s">
        <v>277</v>
      </c>
      <c r="D283" s="20">
        <v>97.183999999999997</v>
      </c>
      <c r="E283" s="21">
        <v>2925.7730000000001</v>
      </c>
      <c r="F283" s="20">
        <v>2871.2289999999998</v>
      </c>
      <c r="G283" s="20">
        <v>2946.8539999999998</v>
      </c>
      <c r="H283" s="20">
        <v>2959.2350000000001</v>
      </c>
      <c r="I283" s="22">
        <v>30.105499999999999</v>
      </c>
      <c r="J283" s="22">
        <v>0.80800000000000005</v>
      </c>
      <c r="K283" s="23">
        <v>0.40400000000000003</v>
      </c>
      <c r="L283" s="23">
        <v>0.59599999999999997</v>
      </c>
      <c r="M283" s="22">
        <v>0.86660000000000004</v>
      </c>
      <c r="N283" s="22">
        <v>0.43330000000000002</v>
      </c>
      <c r="O283" s="23">
        <v>0.56669999999999998</v>
      </c>
      <c r="P283" s="23">
        <v>0.57840000000000003</v>
      </c>
    </row>
    <row r="284" spans="1:16" x14ac:dyDescent="0.2">
      <c r="A284" s="18">
        <v>113362403</v>
      </c>
      <c r="B284" s="19" t="s">
        <v>282</v>
      </c>
      <c r="C284" s="19" t="s">
        <v>277</v>
      </c>
      <c r="D284" s="20">
        <v>56.177999999999997</v>
      </c>
      <c r="E284" s="21">
        <v>3733.9810000000002</v>
      </c>
      <c r="F284" s="20">
        <v>3692.6120000000001</v>
      </c>
      <c r="G284" s="20">
        <v>3701.826</v>
      </c>
      <c r="H284" s="20">
        <v>3807.5039999999999</v>
      </c>
      <c r="I284" s="22">
        <v>66.466899999999995</v>
      </c>
      <c r="J284" s="22">
        <v>1.7839</v>
      </c>
      <c r="K284" s="23">
        <v>0.89190000000000003</v>
      </c>
      <c r="L284" s="23">
        <v>0.1081</v>
      </c>
      <c r="M284" s="22">
        <v>1.1060000000000001</v>
      </c>
      <c r="N284" s="22">
        <v>0.55300000000000005</v>
      </c>
      <c r="O284" s="23">
        <v>0.44700000000000001</v>
      </c>
      <c r="P284" s="23">
        <v>0.31140000000000001</v>
      </c>
    </row>
    <row r="285" spans="1:16" x14ac:dyDescent="0.2">
      <c r="A285" s="18">
        <v>113362603</v>
      </c>
      <c r="B285" s="19" t="s">
        <v>283</v>
      </c>
      <c r="C285" s="19" t="s">
        <v>277</v>
      </c>
      <c r="D285" s="20">
        <v>43.867000000000004</v>
      </c>
      <c r="E285" s="21">
        <v>4047.1439999999998</v>
      </c>
      <c r="F285" s="20">
        <v>3945.0970000000002</v>
      </c>
      <c r="G285" s="20">
        <v>4070.9209999999998</v>
      </c>
      <c r="H285" s="20">
        <v>4125.415</v>
      </c>
      <c r="I285" s="22">
        <v>92.259399999999999</v>
      </c>
      <c r="J285" s="22">
        <v>2.4762</v>
      </c>
      <c r="K285" s="23">
        <v>1.2381</v>
      </c>
      <c r="L285" s="23">
        <v>-0.23810000000000001</v>
      </c>
      <c r="M285" s="22">
        <v>1.1988000000000001</v>
      </c>
      <c r="N285" s="22">
        <v>0.59940000000000004</v>
      </c>
      <c r="O285" s="23">
        <v>0.40060000000000001</v>
      </c>
      <c r="P285" s="23">
        <v>0.14510000000000001</v>
      </c>
    </row>
    <row r="286" spans="1:16" x14ac:dyDescent="0.2">
      <c r="A286" s="18">
        <v>113363103</v>
      </c>
      <c r="B286" s="19" t="s">
        <v>597</v>
      </c>
      <c r="C286" s="19" t="s">
        <v>277</v>
      </c>
      <c r="D286" s="20">
        <v>44.262</v>
      </c>
      <c r="E286" s="21">
        <v>6987.7669999999998</v>
      </c>
      <c r="F286" s="20">
        <v>7002.2460000000001</v>
      </c>
      <c r="G286" s="20">
        <v>6933.8209999999999</v>
      </c>
      <c r="H286" s="20">
        <v>7027.2330000000002</v>
      </c>
      <c r="I286" s="22">
        <v>157.87280000000001</v>
      </c>
      <c r="J286" s="22">
        <v>4.2373000000000003</v>
      </c>
      <c r="K286" s="23">
        <v>2.1185999999999998</v>
      </c>
      <c r="L286" s="23">
        <v>-1.1186</v>
      </c>
      <c r="M286" s="22">
        <v>2.0697999999999999</v>
      </c>
      <c r="N286" s="22">
        <v>1.0348999999999999</v>
      </c>
      <c r="O286" s="23">
        <v>-3.4799999999999998E-2</v>
      </c>
      <c r="P286" s="23">
        <v>-0.46829999999999999</v>
      </c>
    </row>
    <row r="287" spans="1:16" x14ac:dyDescent="0.2">
      <c r="A287" s="18">
        <v>113363603</v>
      </c>
      <c r="B287" s="19" t="s">
        <v>285</v>
      </c>
      <c r="C287" s="19" t="s">
        <v>277</v>
      </c>
      <c r="D287" s="20">
        <v>37.893000000000001</v>
      </c>
      <c r="E287" s="21">
        <v>2865.404</v>
      </c>
      <c r="F287" s="20">
        <v>2791.4630000000002</v>
      </c>
      <c r="G287" s="20">
        <v>2805.4749999999999</v>
      </c>
      <c r="H287" s="20">
        <v>2999.2739999999999</v>
      </c>
      <c r="I287" s="22">
        <v>75.618200000000002</v>
      </c>
      <c r="J287" s="22">
        <v>2.0295999999999998</v>
      </c>
      <c r="K287" s="23">
        <v>1.0147999999999999</v>
      </c>
      <c r="L287" s="23">
        <v>-1.47E-2</v>
      </c>
      <c r="M287" s="22">
        <v>0.84870000000000001</v>
      </c>
      <c r="N287" s="22">
        <v>0.42430000000000001</v>
      </c>
      <c r="O287" s="23">
        <v>0.57569999999999999</v>
      </c>
      <c r="P287" s="23">
        <v>0.33950000000000002</v>
      </c>
    </row>
    <row r="288" spans="1:16" x14ac:dyDescent="0.2">
      <c r="A288" s="18">
        <v>113364002</v>
      </c>
      <c r="B288" s="19" t="s">
        <v>286</v>
      </c>
      <c r="C288" s="19" t="s">
        <v>277</v>
      </c>
      <c r="D288" s="20">
        <v>13.295</v>
      </c>
      <c r="E288" s="21">
        <v>10387.245999999999</v>
      </c>
      <c r="F288" s="20">
        <v>10181.778</v>
      </c>
      <c r="G288" s="20">
        <v>10468.699000000001</v>
      </c>
      <c r="H288" s="20">
        <v>10511.26</v>
      </c>
      <c r="I288" s="22">
        <v>781.28959999999995</v>
      </c>
      <c r="J288" s="22">
        <v>20.97</v>
      </c>
      <c r="K288" s="23">
        <v>10.484999999999999</v>
      </c>
      <c r="L288" s="23">
        <v>-9.4849999999999994</v>
      </c>
      <c r="M288" s="22">
        <v>3.0768</v>
      </c>
      <c r="N288" s="22">
        <v>1.5384</v>
      </c>
      <c r="O288" s="23">
        <v>-0.53839999999999999</v>
      </c>
      <c r="P288" s="23">
        <v>-4.117</v>
      </c>
    </row>
    <row r="289" spans="1:16" x14ac:dyDescent="0.2">
      <c r="A289" s="18">
        <v>113364403</v>
      </c>
      <c r="B289" s="19" t="s">
        <v>287</v>
      </c>
      <c r="C289" s="19" t="s">
        <v>277</v>
      </c>
      <c r="D289" s="20">
        <v>78.888000000000005</v>
      </c>
      <c r="E289" s="21">
        <v>3005.971</v>
      </c>
      <c r="F289" s="20">
        <v>2937.915</v>
      </c>
      <c r="G289" s="20">
        <v>2993.6179999999999</v>
      </c>
      <c r="H289" s="20">
        <v>3086.3809999999999</v>
      </c>
      <c r="I289" s="22">
        <v>38.104199999999999</v>
      </c>
      <c r="J289" s="22">
        <v>1.0226999999999999</v>
      </c>
      <c r="K289" s="23">
        <v>0.51129999999999998</v>
      </c>
      <c r="L289" s="23">
        <v>0.48870000000000002</v>
      </c>
      <c r="M289" s="22">
        <v>0.89039999999999997</v>
      </c>
      <c r="N289" s="22">
        <v>0.44519999999999998</v>
      </c>
      <c r="O289" s="23">
        <v>0.55479999999999996</v>
      </c>
      <c r="P289" s="23">
        <v>0.52829999999999999</v>
      </c>
    </row>
    <row r="290" spans="1:16" x14ac:dyDescent="0.2">
      <c r="A290" s="18">
        <v>113364503</v>
      </c>
      <c r="B290" s="19" t="s">
        <v>288</v>
      </c>
      <c r="C290" s="19" t="s">
        <v>277</v>
      </c>
      <c r="D290" s="20">
        <v>24.071999999999999</v>
      </c>
      <c r="E290" s="21">
        <v>6064.8530000000001</v>
      </c>
      <c r="F290" s="20">
        <v>6064.1610000000001</v>
      </c>
      <c r="G290" s="20">
        <v>6058.9179999999997</v>
      </c>
      <c r="H290" s="20">
        <v>6071.48</v>
      </c>
      <c r="I290" s="22">
        <v>251.94630000000001</v>
      </c>
      <c r="J290" s="22">
        <v>6.7622999999999998</v>
      </c>
      <c r="K290" s="23">
        <v>3.3811</v>
      </c>
      <c r="L290" s="23">
        <v>-2.3811</v>
      </c>
      <c r="M290" s="22">
        <v>1.7964</v>
      </c>
      <c r="N290" s="22">
        <v>0.8982</v>
      </c>
      <c r="O290" s="23">
        <v>0.1018</v>
      </c>
      <c r="P290" s="23">
        <v>-0.89129999999999998</v>
      </c>
    </row>
    <row r="291" spans="1:16" x14ac:dyDescent="0.2">
      <c r="A291" s="18">
        <v>113365203</v>
      </c>
      <c r="B291" s="19" t="s">
        <v>289</v>
      </c>
      <c r="C291" s="19" t="s">
        <v>277</v>
      </c>
      <c r="D291" s="20">
        <v>113.35899999999999</v>
      </c>
      <c r="E291" s="21">
        <v>5380.88</v>
      </c>
      <c r="F291" s="20">
        <v>5399.518</v>
      </c>
      <c r="G291" s="20">
        <v>5398.0150000000003</v>
      </c>
      <c r="H291" s="20">
        <v>5345.1080000000002</v>
      </c>
      <c r="I291" s="22">
        <v>47.467599999999997</v>
      </c>
      <c r="J291" s="22">
        <v>1.274</v>
      </c>
      <c r="K291" s="23">
        <v>0.63700000000000001</v>
      </c>
      <c r="L291" s="23">
        <v>0.36299999999999999</v>
      </c>
      <c r="M291" s="22">
        <v>1.5938000000000001</v>
      </c>
      <c r="N291" s="22">
        <v>0.79690000000000005</v>
      </c>
      <c r="O291" s="23">
        <v>0.2031</v>
      </c>
      <c r="P291" s="23">
        <v>0.26700000000000002</v>
      </c>
    </row>
    <row r="292" spans="1:16" x14ac:dyDescent="0.2">
      <c r="A292" s="18">
        <v>113365303</v>
      </c>
      <c r="B292" s="19" t="s">
        <v>290</v>
      </c>
      <c r="C292" s="19" t="s">
        <v>277</v>
      </c>
      <c r="D292" s="20">
        <v>81.282000000000011</v>
      </c>
      <c r="E292" s="21">
        <v>1500.2049999999999</v>
      </c>
      <c r="F292" s="20">
        <v>1472.9179999999999</v>
      </c>
      <c r="G292" s="20">
        <v>1523.1010000000001</v>
      </c>
      <c r="H292" s="20">
        <v>1504.595</v>
      </c>
      <c r="I292" s="22">
        <v>18.456700000000001</v>
      </c>
      <c r="J292" s="22">
        <v>0.49530000000000002</v>
      </c>
      <c r="K292" s="23">
        <v>0.24759999999999999</v>
      </c>
      <c r="L292" s="23">
        <v>0.75239999999999996</v>
      </c>
      <c r="M292" s="22">
        <v>0.44429999999999997</v>
      </c>
      <c r="N292" s="22">
        <v>0.22209999999999999</v>
      </c>
      <c r="O292" s="23">
        <v>0.77790000000000004</v>
      </c>
      <c r="P292" s="23">
        <v>0.76770000000000005</v>
      </c>
    </row>
    <row r="293" spans="1:16" x14ac:dyDescent="0.2">
      <c r="A293" s="18">
        <v>113367003</v>
      </c>
      <c r="B293" s="19" t="s">
        <v>291</v>
      </c>
      <c r="C293" s="19" t="s">
        <v>277</v>
      </c>
      <c r="D293" s="20">
        <v>188.34400000000002</v>
      </c>
      <c r="E293" s="21">
        <v>3218.6819999999998</v>
      </c>
      <c r="F293" s="20">
        <v>3150.9279999999999</v>
      </c>
      <c r="G293" s="20">
        <v>3176.1559999999999</v>
      </c>
      <c r="H293" s="20">
        <v>3328.9630000000002</v>
      </c>
      <c r="I293" s="22">
        <v>17.089300000000001</v>
      </c>
      <c r="J293" s="22">
        <v>0.45860000000000001</v>
      </c>
      <c r="K293" s="23">
        <v>0.2293</v>
      </c>
      <c r="L293" s="23">
        <v>0.77070000000000005</v>
      </c>
      <c r="M293" s="22">
        <v>0.95340000000000003</v>
      </c>
      <c r="N293" s="22">
        <v>0.47670000000000001</v>
      </c>
      <c r="O293" s="23">
        <v>0.52329999999999999</v>
      </c>
      <c r="P293" s="23">
        <v>0.62219999999999998</v>
      </c>
    </row>
    <row r="294" spans="1:16" x14ac:dyDescent="0.2">
      <c r="A294" s="18">
        <v>113369003</v>
      </c>
      <c r="B294" s="19" t="s">
        <v>292</v>
      </c>
      <c r="C294" s="19" t="s">
        <v>277</v>
      </c>
      <c r="D294" s="20">
        <v>39.914999999999999</v>
      </c>
      <c r="E294" s="21">
        <v>3985.8879999999999</v>
      </c>
      <c r="F294" s="20">
        <v>3891.3049999999998</v>
      </c>
      <c r="G294" s="20">
        <v>3983.3850000000002</v>
      </c>
      <c r="H294" s="20">
        <v>4082.9749999999999</v>
      </c>
      <c r="I294" s="22">
        <v>99.859399999999994</v>
      </c>
      <c r="J294" s="22">
        <v>2.6802000000000001</v>
      </c>
      <c r="K294" s="23">
        <v>1.3401000000000001</v>
      </c>
      <c r="L294" s="23">
        <v>-0.34010000000000001</v>
      </c>
      <c r="M294" s="22">
        <v>1.1806000000000001</v>
      </c>
      <c r="N294" s="22">
        <v>0.59030000000000005</v>
      </c>
      <c r="O294" s="23">
        <v>0.40970000000000001</v>
      </c>
      <c r="P294" s="23">
        <v>0.10970000000000001</v>
      </c>
    </row>
    <row r="295" spans="1:16" x14ac:dyDescent="0.2">
      <c r="A295" s="18">
        <v>104372003</v>
      </c>
      <c r="B295" s="19" t="s">
        <v>82</v>
      </c>
      <c r="C295" s="19" t="s">
        <v>83</v>
      </c>
      <c r="D295" s="20">
        <v>38.692999999999998</v>
      </c>
      <c r="E295" s="21">
        <v>1722.5070000000001</v>
      </c>
      <c r="F295" s="20">
        <v>1691.4580000000001</v>
      </c>
      <c r="G295" s="20">
        <v>1733.171</v>
      </c>
      <c r="H295" s="20">
        <v>1742.893</v>
      </c>
      <c r="I295" s="22">
        <v>44.517200000000003</v>
      </c>
      <c r="J295" s="22">
        <v>1.1948000000000001</v>
      </c>
      <c r="K295" s="23">
        <v>0.59740000000000004</v>
      </c>
      <c r="L295" s="23">
        <v>0.40260000000000001</v>
      </c>
      <c r="M295" s="22">
        <v>0.51019999999999999</v>
      </c>
      <c r="N295" s="22">
        <v>0.25509999999999999</v>
      </c>
      <c r="O295" s="23">
        <v>0.74490000000000001</v>
      </c>
      <c r="P295" s="23">
        <v>0.6079</v>
      </c>
    </row>
    <row r="296" spans="1:16" x14ac:dyDescent="0.2">
      <c r="A296" s="18">
        <v>104374003</v>
      </c>
      <c r="B296" s="19" t="s">
        <v>591</v>
      </c>
      <c r="C296" s="19" t="s">
        <v>83</v>
      </c>
      <c r="D296" s="20">
        <v>65.763000000000005</v>
      </c>
      <c r="E296" s="21">
        <v>1053.4649999999999</v>
      </c>
      <c r="F296" s="20">
        <v>1037.567</v>
      </c>
      <c r="G296" s="20">
        <v>1045.9839999999999</v>
      </c>
      <c r="H296" s="20">
        <v>1076.8440000000001</v>
      </c>
      <c r="I296" s="22">
        <v>16.019100000000002</v>
      </c>
      <c r="J296" s="22">
        <v>0.4299</v>
      </c>
      <c r="K296" s="23">
        <v>0.21490000000000001</v>
      </c>
      <c r="L296" s="23">
        <v>0.78510000000000002</v>
      </c>
      <c r="M296" s="22">
        <v>0.312</v>
      </c>
      <c r="N296" s="22">
        <v>0.156</v>
      </c>
      <c r="O296" s="23">
        <v>0.84399999999999997</v>
      </c>
      <c r="P296" s="23">
        <v>0.82040000000000002</v>
      </c>
    </row>
    <row r="297" spans="1:16" x14ac:dyDescent="0.2">
      <c r="A297" s="18">
        <v>104375003</v>
      </c>
      <c r="B297" s="19" t="s">
        <v>85</v>
      </c>
      <c r="C297" s="19" t="s">
        <v>83</v>
      </c>
      <c r="D297" s="20">
        <v>102.95599999999999</v>
      </c>
      <c r="E297" s="21">
        <v>1518.7739999999999</v>
      </c>
      <c r="F297" s="20">
        <v>1513.431</v>
      </c>
      <c r="G297" s="20">
        <v>1523.78</v>
      </c>
      <c r="H297" s="20">
        <v>1519.11</v>
      </c>
      <c r="I297" s="22">
        <v>14.7516</v>
      </c>
      <c r="J297" s="22">
        <v>0.39589999999999997</v>
      </c>
      <c r="K297" s="23">
        <v>0.19789999999999999</v>
      </c>
      <c r="L297" s="23">
        <v>0.80210000000000004</v>
      </c>
      <c r="M297" s="22">
        <v>0.44979999999999998</v>
      </c>
      <c r="N297" s="22">
        <v>0.22489999999999999</v>
      </c>
      <c r="O297" s="23">
        <v>0.77510000000000001</v>
      </c>
      <c r="P297" s="23">
        <v>0.78590000000000004</v>
      </c>
    </row>
    <row r="298" spans="1:16" x14ac:dyDescent="0.2">
      <c r="A298" s="18">
        <v>104375203</v>
      </c>
      <c r="B298" s="19" t="s">
        <v>86</v>
      </c>
      <c r="C298" s="19" t="s">
        <v>83</v>
      </c>
      <c r="D298" s="20">
        <v>17.422000000000001</v>
      </c>
      <c r="E298" s="21">
        <v>1278.383</v>
      </c>
      <c r="F298" s="20">
        <v>1263.491</v>
      </c>
      <c r="G298" s="20">
        <v>1286.492</v>
      </c>
      <c r="H298" s="20">
        <v>1285.1659999999999</v>
      </c>
      <c r="I298" s="22">
        <v>73.377499999999998</v>
      </c>
      <c r="J298" s="22">
        <v>1.9694</v>
      </c>
      <c r="K298" s="23">
        <v>0.98470000000000002</v>
      </c>
      <c r="L298" s="23">
        <v>1.5299999999999999E-2</v>
      </c>
      <c r="M298" s="22">
        <v>0.37859999999999999</v>
      </c>
      <c r="N298" s="22">
        <v>0.1893</v>
      </c>
      <c r="O298" s="23">
        <v>0.81069999999999998</v>
      </c>
      <c r="P298" s="23">
        <v>0.49249999999999999</v>
      </c>
    </row>
    <row r="299" spans="1:16" x14ac:dyDescent="0.2">
      <c r="A299" s="18">
        <v>104375302</v>
      </c>
      <c r="B299" s="19" t="s">
        <v>87</v>
      </c>
      <c r="C299" s="19" t="s">
        <v>83</v>
      </c>
      <c r="D299" s="20">
        <v>14.03</v>
      </c>
      <c r="E299" s="21">
        <v>3339.9879999999998</v>
      </c>
      <c r="F299" s="20">
        <v>3324.5590000000002</v>
      </c>
      <c r="G299" s="20">
        <v>3344.7840000000001</v>
      </c>
      <c r="H299" s="20">
        <v>3350.6219999999998</v>
      </c>
      <c r="I299" s="22">
        <v>238.06039999999999</v>
      </c>
      <c r="J299" s="22">
        <v>6.3895999999999997</v>
      </c>
      <c r="K299" s="23">
        <v>3.1947999999999999</v>
      </c>
      <c r="L299" s="23">
        <v>-2.1947999999999999</v>
      </c>
      <c r="M299" s="22">
        <v>0.98929999999999996</v>
      </c>
      <c r="N299" s="22">
        <v>0.49459999999999998</v>
      </c>
      <c r="O299" s="23">
        <v>0.50539999999999996</v>
      </c>
      <c r="P299" s="23">
        <v>-0.5746</v>
      </c>
    </row>
    <row r="300" spans="1:16" x14ac:dyDescent="0.2">
      <c r="A300" s="18">
        <v>104376203</v>
      </c>
      <c r="B300" s="19" t="s">
        <v>88</v>
      </c>
      <c r="C300" s="19" t="s">
        <v>83</v>
      </c>
      <c r="D300" s="20">
        <v>24.832000000000001</v>
      </c>
      <c r="E300" s="21">
        <v>1132.0899999999999</v>
      </c>
      <c r="F300" s="20">
        <v>1116.3869999999999</v>
      </c>
      <c r="G300" s="20">
        <v>1132.787</v>
      </c>
      <c r="H300" s="20">
        <v>1147.096</v>
      </c>
      <c r="I300" s="22">
        <v>45.5899</v>
      </c>
      <c r="J300" s="22">
        <v>1.2236</v>
      </c>
      <c r="K300" s="23">
        <v>0.61180000000000001</v>
      </c>
      <c r="L300" s="23">
        <v>0.38819999999999999</v>
      </c>
      <c r="M300" s="22">
        <v>0.33529999999999999</v>
      </c>
      <c r="N300" s="22">
        <v>0.1676</v>
      </c>
      <c r="O300" s="23">
        <v>0.83240000000000003</v>
      </c>
      <c r="P300" s="23">
        <v>0.65469999999999995</v>
      </c>
    </row>
    <row r="301" spans="1:16" x14ac:dyDescent="0.2">
      <c r="A301" s="18">
        <v>104377003</v>
      </c>
      <c r="B301" s="19" t="s">
        <v>89</v>
      </c>
      <c r="C301" s="19" t="s">
        <v>83</v>
      </c>
      <c r="D301" s="20">
        <v>11.971</v>
      </c>
      <c r="E301" s="21">
        <v>766.90700000000004</v>
      </c>
      <c r="F301" s="20">
        <v>770.45600000000002</v>
      </c>
      <c r="G301" s="20">
        <v>760.81200000000001</v>
      </c>
      <c r="H301" s="20">
        <v>769.452</v>
      </c>
      <c r="I301" s="22">
        <v>64.063699999999997</v>
      </c>
      <c r="J301" s="22">
        <v>1.7194</v>
      </c>
      <c r="K301" s="23">
        <v>0.85970000000000002</v>
      </c>
      <c r="L301" s="23">
        <v>0.14030000000000001</v>
      </c>
      <c r="M301" s="22">
        <v>0.2271</v>
      </c>
      <c r="N301" s="22">
        <v>0.1135</v>
      </c>
      <c r="O301" s="23">
        <v>0.88649999999999995</v>
      </c>
      <c r="P301" s="23">
        <v>0.58799999999999997</v>
      </c>
    </row>
    <row r="302" spans="1:16" x14ac:dyDescent="0.2">
      <c r="A302" s="18">
        <v>104378003</v>
      </c>
      <c r="B302" s="19" t="s">
        <v>90</v>
      </c>
      <c r="C302" s="19" t="s">
        <v>83</v>
      </c>
      <c r="D302" s="20">
        <v>98.998999999999995</v>
      </c>
      <c r="E302" s="21">
        <v>1055.758</v>
      </c>
      <c r="F302" s="20">
        <v>1033.7470000000001</v>
      </c>
      <c r="G302" s="20">
        <v>1051.1880000000001</v>
      </c>
      <c r="H302" s="20">
        <v>1082.3389999999999</v>
      </c>
      <c r="I302" s="22">
        <v>10.664300000000001</v>
      </c>
      <c r="J302" s="22">
        <v>0.28620000000000001</v>
      </c>
      <c r="K302" s="23">
        <v>0.1431</v>
      </c>
      <c r="L302" s="23">
        <v>0.8569</v>
      </c>
      <c r="M302" s="22">
        <v>0.31269999999999998</v>
      </c>
      <c r="N302" s="22">
        <v>0.15629999999999999</v>
      </c>
      <c r="O302" s="23">
        <v>0.84370000000000001</v>
      </c>
      <c r="P302" s="23">
        <v>0.84889999999999999</v>
      </c>
    </row>
    <row r="303" spans="1:16" x14ac:dyDescent="0.2">
      <c r="A303" s="18">
        <v>113380303</v>
      </c>
      <c r="B303" s="19" t="s">
        <v>293</v>
      </c>
      <c r="C303" s="19" t="s">
        <v>294</v>
      </c>
      <c r="D303" s="20">
        <v>39.214999999999996</v>
      </c>
      <c r="E303" s="21">
        <v>1444.123</v>
      </c>
      <c r="F303" s="20">
        <v>1444.058</v>
      </c>
      <c r="G303" s="20">
        <v>1461.5630000000001</v>
      </c>
      <c r="H303" s="20">
        <v>1426.749</v>
      </c>
      <c r="I303" s="22">
        <v>36.825699999999998</v>
      </c>
      <c r="J303" s="22">
        <v>0.98839999999999995</v>
      </c>
      <c r="K303" s="23">
        <v>0.49419999999999997</v>
      </c>
      <c r="L303" s="23">
        <v>0.50580000000000003</v>
      </c>
      <c r="M303" s="22">
        <v>0.42770000000000002</v>
      </c>
      <c r="N303" s="22">
        <v>0.21379999999999999</v>
      </c>
      <c r="O303" s="23">
        <v>0.78620000000000001</v>
      </c>
      <c r="P303" s="23">
        <v>0.67400000000000004</v>
      </c>
    </row>
    <row r="304" spans="1:16" x14ac:dyDescent="0.2">
      <c r="A304" s="18">
        <v>113381303</v>
      </c>
      <c r="B304" s="19" t="s">
        <v>295</v>
      </c>
      <c r="C304" s="19" t="s">
        <v>294</v>
      </c>
      <c r="D304" s="20">
        <v>66.664999999999992</v>
      </c>
      <c r="E304" s="21">
        <v>4897.1149999999998</v>
      </c>
      <c r="F304" s="20">
        <v>4916.277</v>
      </c>
      <c r="G304" s="20">
        <v>4866.4679999999998</v>
      </c>
      <c r="H304" s="20">
        <v>4908.6009999999997</v>
      </c>
      <c r="I304" s="22">
        <v>73.458500000000001</v>
      </c>
      <c r="J304" s="22">
        <v>1.9716</v>
      </c>
      <c r="K304" s="23">
        <v>0.98580000000000001</v>
      </c>
      <c r="L304" s="23">
        <v>1.4200000000000001E-2</v>
      </c>
      <c r="M304" s="22">
        <v>1.4504999999999999</v>
      </c>
      <c r="N304" s="22">
        <v>0.72519999999999996</v>
      </c>
      <c r="O304" s="23">
        <v>0.27479999999999999</v>
      </c>
      <c r="P304" s="23">
        <v>0.17050000000000001</v>
      </c>
    </row>
    <row r="305" spans="1:16" x14ac:dyDescent="0.2">
      <c r="A305" s="18">
        <v>113382303</v>
      </c>
      <c r="B305" s="19" t="s">
        <v>296</v>
      </c>
      <c r="C305" s="19" t="s">
        <v>294</v>
      </c>
      <c r="D305" s="20">
        <v>71.058999999999997</v>
      </c>
      <c r="E305" s="21">
        <v>2442.8519999999999</v>
      </c>
      <c r="F305" s="20">
        <v>2433.3969999999999</v>
      </c>
      <c r="G305" s="20">
        <v>2434.54</v>
      </c>
      <c r="H305" s="20">
        <v>2460.6190000000001</v>
      </c>
      <c r="I305" s="22">
        <v>34.377699999999997</v>
      </c>
      <c r="J305" s="22">
        <v>0.92269999999999996</v>
      </c>
      <c r="K305" s="23">
        <v>0.46129999999999999</v>
      </c>
      <c r="L305" s="23">
        <v>0.53869999999999996</v>
      </c>
      <c r="M305" s="22">
        <v>0.72360000000000002</v>
      </c>
      <c r="N305" s="22">
        <v>0.36180000000000001</v>
      </c>
      <c r="O305" s="23">
        <v>0.63819999999999999</v>
      </c>
      <c r="P305" s="23">
        <v>0.59840000000000004</v>
      </c>
    </row>
    <row r="306" spans="1:16" x14ac:dyDescent="0.2">
      <c r="A306" s="18">
        <v>113384603</v>
      </c>
      <c r="B306" s="19" t="s">
        <v>297</v>
      </c>
      <c r="C306" s="19" t="s">
        <v>294</v>
      </c>
      <c r="D306" s="20">
        <v>4.5600000000000005</v>
      </c>
      <c r="E306" s="21">
        <v>5278.3879999999999</v>
      </c>
      <c r="F306" s="20">
        <v>5216.5649999999996</v>
      </c>
      <c r="G306" s="20">
        <v>5210.8789999999999</v>
      </c>
      <c r="H306" s="20">
        <v>5407.7190000000001</v>
      </c>
      <c r="I306" s="22">
        <v>1157.5411999999999</v>
      </c>
      <c r="J306" s="22">
        <v>31.0687</v>
      </c>
      <c r="K306" s="23">
        <v>15.5343</v>
      </c>
      <c r="L306" s="23">
        <v>-14.5343</v>
      </c>
      <c r="M306" s="22">
        <v>1.5634999999999999</v>
      </c>
      <c r="N306" s="22">
        <v>0.78169999999999995</v>
      </c>
      <c r="O306" s="23">
        <v>0.21829999999999999</v>
      </c>
      <c r="P306" s="23">
        <v>-5.6826999999999996</v>
      </c>
    </row>
    <row r="307" spans="1:16" x14ac:dyDescent="0.2">
      <c r="A307" s="18">
        <v>113385003</v>
      </c>
      <c r="B307" s="19" t="s">
        <v>298</v>
      </c>
      <c r="C307" s="19" t="s">
        <v>294</v>
      </c>
      <c r="D307" s="20">
        <v>143.93200000000002</v>
      </c>
      <c r="E307" s="21">
        <v>2287.328</v>
      </c>
      <c r="F307" s="20">
        <v>2262.1610000000001</v>
      </c>
      <c r="G307" s="20">
        <v>2272.7820000000002</v>
      </c>
      <c r="H307" s="20">
        <v>2327.04</v>
      </c>
      <c r="I307" s="22">
        <v>15.8917</v>
      </c>
      <c r="J307" s="22">
        <v>0.42649999999999999</v>
      </c>
      <c r="K307" s="23">
        <v>0.2132</v>
      </c>
      <c r="L307" s="23">
        <v>0.78680000000000005</v>
      </c>
      <c r="M307" s="22">
        <v>0.67749999999999999</v>
      </c>
      <c r="N307" s="22">
        <v>0.3387</v>
      </c>
      <c r="O307" s="23">
        <v>0.6613</v>
      </c>
      <c r="P307" s="23">
        <v>0.71150000000000002</v>
      </c>
    </row>
    <row r="308" spans="1:16" x14ac:dyDescent="0.2">
      <c r="A308" s="18">
        <v>113385303</v>
      </c>
      <c r="B308" s="19" t="s">
        <v>299</v>
      </c>
      <c r="C308" s="19" t="s">
        <v>294</v>
      </c>
      <c r="D308" s="20">
        <v>37.067999999999998</v>
      </c>
      <c r="E308" s="21">
        <v>3599.145</v>
      </c>
      <c r="F308" s="20">
        <v>3610.3960000000002</v>
      </c>
      <c r="G308" s="20">
        <v>3568.451</v>
      </c>
      <c r="H308" s="20">
        <v>3618.5880000000002</v>
      </c>
      <c r="I308" s="22">
        <v>97.095699999999994</v>
      </c>
      <c r="J308" s="22">
        <v>2.6059999999999999</v>
      </c>
      <c r="K308" s="23">
        <v>1.3029999999999999</v>
      </c>
      <c r="L308" s="23">
        <v>-0.30299999999999999</v>
      </c>
      <c r="M308" s="22">
        <v>1.0661</v>
      </c>
      <c r="N308" s="22">
        <v>0.53300000000000003</v>
      </c>
      <c r="O308" s="23">
        <v>0.46700000000000003</v>
      </c>
      <c r="P308" s="23">
        <v>0.159</v>
      </c>
    </row>
    <row r="309" spans="1:16" x14ac:dyDescent="0.2">
      <c r="A309" s="18">
        <v>121390302</v>
      </c>
      <c r="B309" s="19" t="s">
        <v>450</v>
      </c>
      <c r="C309" s="19" t="s">
        <v>451</v>
      </c>
      <c r="D309" s="20">
        <v>17.021000000000001</v>
      </c>
      <c r="E309" s="21">
        <v>21134.329000000002</v>
      </c>
      <c r="F309" s="20">
        <v>21024.532999999999</v>
      </c>
      <c r="G309" s="20">
        <v>21157.304</v>
      </c>
      <c r="H309" s="20">
        <v>21221.15</v>
      </c>
      <c r="I309" s="22">
        <v>1241.662</v>
      </c>
      <c r="J309" s="22">
        <v>33.326500000000003</v>
      </c>
      <c r="K309" s="23">
        <v>16.6632</v>
      </c>
      <c r="L309" s="23">
        <v>-15.6632</v>
      </c>
      <c r="M309" s="22">
        <v>6.2602000000000002</v>
      </c>
      <c r="N309" s="22">
        <v>3.1301000000000001</v>
      </c>
      <c r="O309" s="23">
        <v>-2.1301000000000001</v>
      </c>
      <c r="P309" s="23">
        <v>-7.5433000000000003</v>
      </c>
    </row>
    <row r="310" spans="1:16" x14ac:dyDescent="0.2">
      <c r="A310" s="18">
        <v>121391303</v>
      </c>
      <c r="B310" s="19" t="s">
        <v>452</v>
      </c>
      <c r="C310" s="19" t="s">
        <v>451</v>
      </c>
      <c r="D310" s="20">
        <v>6.3170000000000002</v>
      </c>
      <c r="E310" s="21">
        <v>1645.069</v>
      </c>
      <c r="F310" s="20">
        <v>1666.5930000000001</v>
      </c>
      <c r="G310" s="20">
        <v>1620.376</v>
      </c>
      <c r="H310" s="20">
        <v>1648.239</v>
      </c>
      <c r="I310" s="22">
        <v>260.41930000000002</v>
      </c>
      <c r="J310" s="22">
        <v>6.9897</v>
      </c>
      <c r="K310" s="23">
        <v>3.4948000000000001</v>
      </c>
      <c r="L310" s="23">
        <v>-2.4948000000000001</v>
      </c>
      <c r="M310" s="22">
        <v>0.48720000000000002</v>
      </c>
      <c r="N310" s="22">
        <v>0.24360000000000001</v>
      </c>
      <c r="O310" s="23">
        <v>0.75639999999999996</v>
      </c>
      <c r="P310" s="23">
        <v>-0.54400000000000004</v>
      </c>
    </row>
    <row r="311" spans="1:16" x14ac:dyDescent="0.2">
      <c r="A311" s="18">
        <v>121392303</v>
      </c>
      <c r="B311" s="19" t="s">
        <v>453</v>
      </c>
      <c r="C311" s="19" t="s">
        <v>451</v>
      </c>
      <c r="D311" s="20">
        <v>45.067</v>
      </c>
      <c r="E311" s="21">
        <v>8573.857</v>
      </c>
      <c r="F311" s="20">
        <v>8406.8809999999994</v>
      </c>
      <c r="G311" s="20">
        <v>8590.598</v>
      </c>
      <c r="H311" s="20">
        <v>8724.0930000000008</v>
      </c>
      <c r="I311" s="22">
        <v>190.24680000000001</v>
      </c>
      <c r="J311" s="22">
        <v>5.1062000000000003</v>
      </c>
      <c r="K311" s="23">
        <v>2.5531000000000001</v>
      </c>
      <c r="L311" s="23">
        <v>-1.5530999999999999</v>
      </c>
      <c r="M311" s="22">
        <v>2.5396000000000001</v>
      </c>
      <c r="N311" s="22">
        <v>1.2698</v>
      </c>
      <c r="O311" s="23">
        <v>-0.26979999999999998</v>
      </c>
      <c r="P311" s="23">
        <v>-0.78310000000000002</v>
      </c>
    </row>
    <row r="312" spans="1:16" x14ac:dyDescent="0.2">
      <c r="A312" s="18">
        <v>121394503</v>
      </c>
      <c r="B312" s="19" t="s">
        <v>454</v>
      </c>
      <c r="C312" s="19" t="s">
        <v>451</v>
      </c>
      <c r="D312" s="20">
        <v>25.942</v>
      </c>
      <c r="E312" s="21">
        <v>1626.231</v>
      </c>
      <c r="F312" s="20">
        <v>1621.3240000000001</v>
      </c>
      <c r="G312" s="20">
        <v>1642.9860000000001</v>
      </c>
      <c r="H312" s="20">
        <v>1614.383</v>
      </c>
      <c r="I312" s="22">
        <v>62.687100000000001</v>
      </c>
      <c r="J312" s="22">
        <v>1.6825000000000001</v>
      </c>
      <c r="K312" s="23">
        <v>0.84119999999999995</v>
      </c>
      <c r="L312" s="23">
        <v>0.1588</v>
      </c>
      <c r="M312" s="22">
        <v>0.48170000000000002</v>
      </c>
      <c r="N312" s="22">
        <v>0.24079999999999999</v>
      </c>
      <c r="O312" s="23">
        <v>0.75919999999999999</v>
      </c>
      <c r="P312" s="23">
        <v>0.51900000000000002</v>
      </c>
    </row>
    <row r="313" spans="1:16" x14ac:dyDescent="0.2">
      <c r="A313" s="18">
        <v>121394603</v>
      </c>
      <c r="B313" s="19" t="s">
        <v>455</v>
      </c>
      <c r="C313" s="19" t="s">
        <v>451</v>
      </c>
      <c r="D313" s="20">
        <v>107.218</v>
      </c>
      <c r="E313" s="21">
        <v>2132.723</v>
      </c>
      <c r="F313" s="20">
        <v>2086.9180000000001</v>
      </c>
      <c r="G313" s="20">
        <v>2155.125</v>
      </c>
      <c r="H313" s="20">
        <v>2156.127</v>
      </c>
      <c r="I313" s="22">
        <v>19.891400000000001</v>
      </c>
      <c r="J313" s="22">
        <v>0.53380000000000005</v>
      </c>
      <c r="K313" s="23">
        <v>0.26690000000000003</v>
      </c>
      <c r="L313" s="23">
        <v>0.73309999999999997</v>
      </c>
      <c r="M313" s="22">
        <v>0.63170000000000004</v>
      </c>
      <c r="N313" s="22">
        <v>0.31580000000000003</v>
      </c>
      <c r="O313" s="23">
        <v>0.68420000000000003</v>
      </c>
      <c r="P313" s="23">
        <v>0.70369999999999999</v>
      </c>
    </row>
    <row r="314" spans="1:16" x14ac:dyDescent="0.2">
      <c r="A314" s="18">
        <v>121395103</v>
      </c>
      <c r="B314" s="19" t="s">
        <v>456</v>
      </c>
      <c r="C314" s="19" t="s">
        <v>451</v>
      </c>
      <c r="D314" s="20">
        <v>73.021999999999991</v>
      </c>
      <c r="E314" s="21">
        <v>9988.9699999999993</v>
      </c>
      <c r="F314" s="20">
        <v>10083.963</v>
      </c>
      <c r="G314" s="20">
        <v>9952.7780000000002</v>
      </c>
      <c r="H314" s="20">
        <v>9930.17</v>
      </c>
      <c r="I314" s="22">
        <v>136.79390000000001</v>
      </c>
      <c r="J314" s="22">
        <v>3.6715</v>
      </c>
      <c r="K314" s="23">
        <v>1.8357000000000001</v>
      </c>
      <c r="L314" s="23">
        <v>-0.8357</v>
      </c>
      <c r="M314" s="22">
        <v>2.9588000000000001</v>
      </c>
      <c r="N314" s="22">
        <v>1.4794</v>
      </c>
      <c r="O314" s="23">
        <v>-0.47939999999999999</v>
      </c>
      <c r="P314" s="23">
        <v>-0.62190000000000001</v>
      </c>
    </row>
    <row r="315" spans="1:16" x14ac:dyDescent="0.2">
      <c r="A315" s="18">
        <v>121395603</v>
      </c>
      <c r="B315" s="19" t="s">
        <v>457</v>
      </c>
      <c r="C315" s="19" t="s">
        <v>451</v>
      </c>
      <c r="D315" s="20">
        <v>11.290000000000001</v>
      </c>
      <c r="E315" s="21">
        <v>1658.1310000000001</v>
      </c>
      <c r="F315" s="20">
        <v>1590.7729999999999</v>
      </c>
      <c r="G315" s="20">
        <v>1673.451</v>
      </c>
      <c r="H315" s="20">
        <v>1710.1690000000001</v>
      </c>
      <c r="I315" s="22">
        <v>146.8672</v>
      </c>
      <c r="J315" s="22">
        <v>3.9419</v>
      </c>
      <c r="K315" s="23">
        <v>1.9709000000000001</v>
      </c>
      <c r="L315" s="23">
        <v>-0.97089999999999999</v>
      </c>
      <c r="M315" s="22">
        <v>0.49109999999999998</v>
      </c>
      <c r="N315" s="22">
        <v>0.2455</v>
      </c>
      <c r="O315" s="23">
        <v>0.75449999999999995</v>
      </c>
      <c r="P315" s="23">
        <v>6.4299999999999996E-2</v>
      </c>
    </row>
    <row r="316" spans="1:16" x14ac:dyDescent="0.2">
      <c r="A316" s="18">
        <v>121395703</v>
      </c>
      <c r="B316" s="19" t="s">
        <v>458</v>
      </c>
      <c r="C316" s="19" t="s">
        <v>451</v>
      </c>
      <c r="D316" s="20">
        <v>45.265999999999998</v>
      </c>
      <c r="E316" s="21">
        <v>3186.4549999999999</v>
      </c>
      <c r="F316" s="20">
        <v>3192.2339999999999</v>
      </c>
      <c r="G316" s="20">
        <v>3176.3040000000001</v>
      </c>
      <c r="H316" s="20">
        <v>3190.826</v>
      </c>
      <c r="I316" s="22">
        <v>70.394000000000005</v>
      </c>
      <c r="J316" s="22">
        <v>1.8893</v>
      </c>
      <c r="K316" s="23">
        <v>0.9446</v>
      </c>
      <c r="L316" s="23">
        <v>5.5399999999999998E-2</v>
      </c>
      <c r="M316" s="22">
        <v>0.94379999999999997</v>
      </c>
      <c r="N316" s="22">
        <v>0.47189999999999999</v>
      </c>
      <c r="O316" s="23">
        <v>0.52810000000000001</v>
      </c>
      <c r="P316" s="23">
        <v>0.33900000000000002</v>
      </c>
    </row>
    <row r="317" spans="1:16" x14ac:dyDescent="0.2">
      <c r="A317" s="18">
        <v>121397803</v>
      </c>
      <c r="B317" s="19" t="s">
        <v>459</v>
      </c>
      <c r="C317" s="19" t="s">
        <v>451</v>
      </c>
      <c r="D317" s="20">
        <v>13.488</v>
      </c>
      <c r="E317" s="21">
        <v>4582.3980000000001</v>
      </c>
      <c r="F317" s="20">
        <v>4535.2659999999996</v>
      </c>
      <c r="G317" s="20">
        <v>4568.28</v>
      </c>
      <c r="H317" s="20">
        <v>4643.6490000000003</v>
      </c>
      <c r="I317" s="22">
        <v>339.73880000000003</v>
      </c>
      <c r="J317" s="22">
        <v>9.1186000000000007</v>
      </c>
      <c r="K317" s="23">
        <v>4.5593000000000004</v>
      </c>
      <c r="L317" s="23">
        <v>-3.5592999999999999</v>
      </c>
      <c r="M317" s="22">
        <v>1.3573</v>
      </c>
      <c r="N317" s="22">
        <v>0.67859999999999998</v>
      </c>
      <c r="O317" s="23">
        <v>0.32140000000000002</v>
      </c>
      <c r="P317" s="23">
        <v>-1.2307999999999999</v>
      </c>
    </row>
    <row r="318" spans="1:16" x14ac:dyDescent="0.2">
      <c r="A318" s="18">
        <v>118401403</v>
      </c>
      <c r="B318" s="19" t="s">
        <v>391</v>
      </c>
      <c r="C318" s="19" t="s">
        <v>392</v>
      </c>
      <c r="D318" s="20">
        <v>107.801</v>
      </c>
      <c r="E318" s="21">
        <v>2885.65</v>
      </c>
      <c r="F318" s="20">
        <v>2846.6610000000001</v>
      </c>
      <c r="G318" s="20">
        <v>2894.7260000000001</v>
      </c>
      <c r="H318" s="20">
        <v>2915.5619999999999</v>
      </c>
      <c r="I318" s="22">
        <v>26.7683</v>
      </c>
      <c r="J318" s="22">
        <v>0.71840000000000004</v>
      </c>
      <c r="K318" s="23">
        <v>0.35920000000000002</v>
      </c>
      <c r="L318" s="23">
        <v>0.64080000000000004</v>
      </c>
      <c r="M318" s="22">
        <v>0.85470000000000002</v>
      </c>
      <c r="N318" s="22">
        <v>0.42730000000000001</v>
      </c>
      <c r="O318" s="23">
        <v>0.57269999999999999</v>
      </c>
      <c r="P318" s="23">
        <v>0.59989999999999999</v>
      </c>
    </row>
    <row r="319" spans="1:16" x14ac:dyDescent="0.2">
      <c r="A319" s="18">
        <v>118401603</v>
      </c>
      <c r="B319" s="19" t="s">
        <v>393</v>
      </c>
      <c r="C319" s="19" t="s">
        <v>392</v>
      </c>
      <c r="D319" s="20">
        <v>48.043999999999997</v>
      </c>
      <c r="E319" s="21">
        <v>2510.4690000000001</v>
      </c>
      <c r="F319" s="20">
        <v>2574.7089999999998</v>
      </c>
      <c r="G319" s="20">
        <v>2463.2130000000002</v>
      </c>
      <c r="H319" s="20">
        <v>2493.4850000000001</v>
      </c>
      <c r="I319" s="22">
        <v>52.253500000000003</v>
      </c>
      <c r="J319" s="22">
        <v>1.4024000000000001</v>
      </c>
      <c r="K319" s="23">
        <v>0.70120000000000005</v>
      </c>
      <c r="L319" s="23">
        <v>0.29880000000000001</v>
      </c>
      <c r="M319" s="22">
        <v>0.74360000000000004</v>
      </c>
      <c r="N319" s="22">
        <v>0.37180000000000002</v>
      </c>
      <c r="O319" s="23">
        <v>0.62819999999999998</v>
      </c>
      <c r="P319" s="23">
        <v>0.49640000000000001</v>
      </c>
    </row>
    <row r="320" spans="1:16" x14ac:dyDescent="0.2">
      <c r="A320" s="18">
        <v>118402603</v>
      </c>
      <c r="B320" s="19" t="s">
        <v>394</v>
      </c>
      <c r="C320" s="19" t="s">
        <v>392</v>
      </c>
      <c r="D320" s="20">
        <v>53.167000000000002</v>
      </c>
      <c r="E320" s="21">
        <v>2416.9850000000001</v>
      </c>
      <c r="F320" s="20">
        <v>2453.163</v>
      </c>
      <c r="G320" s="20">
        <v>2366.0410000000002</v>
      </c>
      <c r="H320" s="20">
        <v>2431.7510000000002</v>
      </c>
      <c r="I320" s="22">
        <v>45.4602</v>
      </c>
      <c r="J320" s="22">
        <v>1.2201</v>
      </c>
      <c r="K320" s="23">
        <v>0.61</v>
      </c>
      <c r="L320" s="23">
        <v>0.39</v>
      </c>
      <c r="M320" s="22">
        <v>0.71589999999999998</v>
      </c>
      <c r="N320" s="22">
        <v>0.3579</v>
      </c>
      <c r="O320" s="23">
        <v>0.6421</v>
      </c>
      <c r="P320" s="23">
        <v>0.54120000000000001</v>
      </c>
    </row>
    <row r="321" spans="1:16" x14ac:dyDescent="0.2">
      <c r="A321" s="18">
        <v>118403003</v>
      </c>
      <c r="B321" s="19" t="s">
        <v>395</v>
      </c>
      <c r="C321" s="19" t="s">
        <v>392</v>
      </c>
      <c r="D321" s="20">
        <v>21.861999999999998</v>
      </c>
      <c r="E321" s="21">
        <v>2151.8150000000001</v>
      </c>
      <c r="F321" s="20">
        <v>2149.0129999999999</v>
      </c>
      <c r="G321" s="20">
        <v>2159.643</v>
      </c>
      <c r="H321" s="20">
        <v>2146.79</v>
      </c>
      <c r="I321" s="22">
        <v>98.427099999999996</v>
      </c>
      <c r="J321" s="22">
        <v>2.6417999999999999</v>
      </c>
      <c r="K321" s="23">
        <v>1.3209</v>
      </c>
      <c r="L321" s="23">
        <v>-0.32090000000000002</v>
      </c>
      <c r="M321" s="22">
        <v>0.63729999999999998</v>
      </c>
      <c r="N321" s="22">
        <v>0.31859999999999999</v>
      </c>
      <c r="O321" s="23">
        <v>0.68140000000000001</v>
      </c>
      <c r="P321" s="23">
        <v>0.28039999999999998</v>
      </c>
    </row>
    <row r="322" spans="1:16" x14ac:dyDescent="0.2">
      <c r="A322" s="18">
        <v>118403302</v>
      </c>
      <c r="B322" s="19" t="s">
        <v>396</v>
      </c>
      <c r="C322" s="19" t="s">
        <v>392</v>
      </c>
      <c r="D322" s="20">
        <v>251.22499999999999</v>
      </c>
      <c r="E322" s="21">
        <v>12086.286</v>
      </c>
      <c r="F322" s="20">
        <v>12357.246999999999</v>
      </c>
      <c r="G322" s="20">
        <v>11981.25</v>
      </c>
      <c r="H322" s="20">
        <v>11920.36</v>
      </c>
      <c r="I322" s="22">
        <v>48.109400000000001</v>
      </c>
      <c r="J322" s="22">
        <v>1.2911999999999999</v>
      </c>
      <c r="K322" s="23">
        <v>0.64559999999999995</v>
      </c>
      <c r="L322" s="23">
        <v>0.35439999999999999</v>
      </c>
      <c r="M322" s="22">
        <v>3.5800999999999998</v>
      </c>
      <c r="N322" s="22">
        <v>1.79</v>
      </c>
      <c r="O322" s="23">
        <v>-0.79</v>
      </c>
      <c r="P322" s="23">
        <v>-0.3322</v>
      </c>
    </row>
    <row r="323" spans="1:16" x14ac:dyDescent="0.2">
      <c r="A323" s="18">
        <v>118403903</v>
      </c>
      <c r="B323" s="19" t="s">
        <v>397</v>
      </c>
      <c r="C323" s="19" t="s">
        <v>392</v>
      </c>
      <c r="D323" s="20">
        <v>142.17099999999999</v>
      </c>
      <c r="E323" s="21">
        <v>1750.212</v>
      </c>
      <c r="F323" s="20">
        <v>1708.0820000000001</v>
      </c>
      <c r="G323" s="20">
        <v>1752.335</v>
      </c>
      <c r="H323" s="20">
        <v>1790.2180000000001</v>
      </c>
      <c r="I323" s="22">
        <v>12.310600000000001</v>
      </c>
      <c r="J323" s="22">
        <v>0.33040000000000003</v>
      </c>
      <c r="K323" s="23">
        <v>0.16520000000000001</v>
      </c>
      <c r="L323" s="23">
        <v>0.83479999999999999</v>
      </c>
      <c r="M323" s="22">
        <v>0.51839999999999997</v>
      </c>
      <c r="N323" s="22">
        <v>0.25919999999999999</v>
      </c>
      <c r="O323" s="23">
        <v>0.74080000000000001</v>
      </c>
      <c r="P323" s="23">
        <v>0.77839999999999998</v>
      </c>
    </row>
    <row r="324" spans="1:16" x14ac:dyDescent="0.2">
      <c r="A324" s="18">
        <v>118406003</v>
      </c>
      <c r="B324" s="19" t="s">
        <v>398</v>
      </c>
      <c r="C324" s="19" t="s">
        <v>392</v>
      </c>
      <c r="D324" s="20">
        <v>119.938</v>
      </c>
      <c r="E324" s="21">
        <v>1027.848</v>
      </c>
      <c r="F324" s="20">
        <v>968.39099999999996</v>
      </c>
      <c r="G324" s="20">
        <v>1024.4480000000001</v>
      </c>
      <c r="H324" s="20">
        <v>1090.704</v>
      </c>
      <c r="I324" s="22">
        <v>8.5698000000000008</v>
      </c>
      <c r="J324" s="22">
        <v>0.23</v>
      </c>
      <c r="K324" s="23">
        <v>0.115</v>
      </c>
      <c r="L324" s="23">
        <v>0.88500000000000001</v>
      </c>
      <c r="M324" s="22">
        <v>0.3044</v>
      </c>
      <c r="N324" s="22">
        <v>0.1522</v>
      </c>
      <c r="O324" s="23">
        <v>0.8478</v>
      </c>
      <c r="P324" s="23">
        <v>0.86260000000000003</v>
      </c>
    </row>
    <row r="325" spans="1:16" x14ac:dyDescent="0.2">
      <c r="A325" s="18">
        <v>118406602</v>
      </c>
      <c r="B325" s="19" t="s">
        <v>399</v>
      </c>
      <c r="C325" s="19" t="s">
        <v>392</v>
      </c>
      <c r="D325" s="20">
        <v>38.879000000000005</v>
      </c>
      <c r="E325" s="21">
        <v>3297.2939999999999</v>
      </c>
      <c r="F325" s="20">
        <v>3249.4960000000001</v>
      </c>
      <c r="G325" s="20">
        <v>3298.2820000000002</v>
      </c>
      <c r="H325" s="20">
        <v>3344.1039999999998</v>
      </c>
      <c r="I325" s="22">
        <v>84.809100000000001</v>
      </c>
      <c r="J325" s="22">
        <v>2.2763</v>
      </c>
      <c r="K325" s="23">
        <v>1.1380999999999999</v>
      </c>
      <c r="L325" s="23">
        <v>-0.1381</v>
      </c>
      <c r="M325" s="22">
        <v>0.97670000000000001</v>
      </c>
      <c r="N325" s="22">
        <v>0.48830000000000001</v>
      </c>
      <c r="O325" s="23">
        <v>0.51170000000000004</v>
      </c>
      <c r="P325" s="23">
        <v>0.25169999999999998</v>
      </c>
    </row>
    <row r="326" spans="1:16" x14ac:dyDescent="0.2">
      <c r="A326" s="18">
        <v>118408852</v>
      </c>
      <c r="B326" s="19" t="s">
        <v>400</v>
      </c>
      <c r="C326" s="19" t="s">
        <v>392</v>
      </c>
      <c r="D326" s="20">
        <v>117.99499999999999</v>
      </c>
      <c r="E326" s="21">
        <v>8148.0060000000003</v>
      </c>
      <c r="F326" s="20">
        <v>8498.4719999999998</v>
      </c>
      <c r="G326" s="20">
        <v>7976.1989999999996</v>
      </c>
      <c r="H326" s="20">
        <v>7969.348</v>
      </c>
      <c r="I326" s="22">
        <v>69.053799999999995</v>
      </c>
      <c r="J326" s="22">
        <v>1.8533999999999999</v>
      </c>
      <c r="K326" s="23">
        <v>0.92669999999999997</v>
      </c>
      <c r="L326" s="23">
        <v>7.3300000000000004E-2</v>
      </c>
      <c r="M326" s="22">
        <v>2.4135</v>
      </c>
      <c r="N326" s="22">
        <v>1.2067000000000001</v>
      </c>
      <c r="O326" s="23">
        <v>-0.20669999999999999</v>
      </c>
      <c r="P326" s="23">
        <v>-9.4700000000000006E-2</v>
      </c>
    </row>
    <row r="327" spans="1:16" x14ac:dyDescent="0.2">
      <c r="A327" s="18">
        <v>118409203</v>
      </c>
      <c r="B327" s="19" t="s">
        <v>401</v>
      </c>
      <c r="C327" s="19" t="s">
        <v>392</v>
      </c>
      <c r="D327" s="20">
        <v>27.882999999999999</v>
      </c>
      <c r="E327" s="21">
        <v>2203.904</v>
      </c>
      <c r="F327" s="20">
        <v>2180.5219999999999</v>
      </c>
      <c r="G327" s="20">
        <v>2197.75</v>
      </c>
      <c r="H327" s="20">
        <v>2233.44</v>
      </c>
      <c r="I327" s="22">
        <v>79.0411</v>
      </c>
      <c r="J327" s="22">
        <v>2.1214</v>
      </c>
      <c r="K327" s="23">
        <v>1.0607</v>
      </c>
      <c r="L327" s="23">
        <v>-6.0699999999999997E-2</v>
      </c>
      <c r="M327" s="22">
        <v>0.65280000000000005</v>
      </c>
      <c r="N327" s="22">
        <v>0.32640000000000002</v>
      </c>
      <c r="O327" s="23">
        <v>0.67359999999999998</v>
      </c>
      <c r="P327" s="23">
        <v>0.37980000000000003</v>
      </c>
    </row>
    <row r="328" spans="1:16" x14ac:dyDescent="0.2">
      <c r="A328" s="18">
        <v>118409302</v>
      </c>
      <c r="B328" s="19" t="s">
        <v>402</v>
      </c>
      <c r="C328" s="19" t="s">
        <v>392</v>
      </c>
      <c r="D328" s="20">
        <v>15.323</v>
      </c>
      <c r="E328" s="21">
        <v>5268.4449999999997</v>
      </c>
      <c r="F328" s="20">
        <v>5384.7489999999998</v>
      </c>
      <c r="G328" s="20">
        <v>5218.53</v>
      </c>
      <c r="H328" s="20">
        <v>5202.0550000000003</v>
      </c>
      <c r="I328" s="22">
        <v>343.82589999999999</v>
      </c>
      <c r="J328" s="22">
        <v>9.2283000000000008</v>
      </c>
      <c r="K328" s="23">
        <v>4.6140999999999996</v>
      </c>
      <c r="L328" s="23">
        <v>-3.6141000000000001</v>
      </c>
      <c r="M328" s="22">
        <v>1.5605</v>
      </c>
      <c r="N328" s="22">
        <v>0.7802</v>
      </c>
      <c r="O328" s="23">
        <v>0.2198</v>
      </c>
      <c r="P328" s="23">
        <v>-1.3137000000000001</v>
      </c>
    </row>
    <row r="329" spans="1:16" x14ac:dyDescent="0.2">
      <c r="A329" s="18">
        <v>117412003</v>
      </c>
      <c r="B329" s="19" t="s">
        <v>376</v>
      </c>
      <c r="C329" s="19" t="s">
        <v>377</v>
      </c>
      <c r="D329" s="20">
        <v>147.208</v>
      </c>
      <c r="E329" s="21">
        <v>1650.145</v>
      </c>
      <c r="F329" s="20">
        <v>1638.5219999999999</v>
      </c>
      <c r="G329" s="20">
        <v>1644.7360000000001</v>
      </c>
      <c r="H329" s="20">
        <v>1667.1780000000001</v>
      </c>
      <c r="I329" s="22">
        <v>11.2096</v>
      </c>
      <c r="J329" s="22">
        <v>0.30080000000000001</v>
      </c>
      <c r="K329" s="23">
        <v>0.15040000000000001</v>
      </c>
      <c r="L329" s="23">
        <v>0.84960000000000002</v>
      </c>
      <c r="M329" s="22">
        <v>0.48870000000000002</v>
      </c>
      <c r="N329" s="22">
        <v>0.24429999999999999</v>
      </c>
      <c r="O329" s="23">
        <v>0.75570000000000004</v>
      </c>
      <c r="P329" s="23">
        <v>0.79320000000000002</v>
      </c>
    </row>
    <row r="330" spans="1:16" x14ac:dyDescent="0.2">
      <c r="A330" s="18">
        <v>117414003</v>
      </c>
      <c r="B330" s="19" t="s">
        <v>378</v>
      </c>
      <c r="C330" s="19" t="s">
        <v>377</v>
      </c>
      <c r="D330" s="20">
        <v>391.93600000000004</v>
      </c>
      <c r="E330" s="21">
        <v>2395.3229999999999</v>
      </c>
      <c r="F330" s="20">
        <v>2363.614</v>
      </c>
      <c r="G330" s="20">
        <v>2383.12</v>
      </c>
      <c r="H330" s="20">
        <v>2439.2339999999999</v>
      </c>
      <c r="I330" s="22">
        <v>6.1115000000000004</v>
      </c>
      <c r="J330" s="22">
        <v>0.16400000000000001</v>
      </c>
      <c r="K330" s="23">
        <v>8.2000000000000003E-2</v>
      </c>
      <c r="L330" s="23">
        <v>0.91800000000000004</v>
      </c>
      <c r="M330" s="22">
        <v>0.70950000000000002</v>
      </c>
      <c r="N330" s="22">
        <v>0.35470000000000002</v>
      </c>
      <c r="O330" s="23">
        <v>0.64529999999999998</v>
      </c>
      <c r="P330" s="23">
        <v>0.75429999999999997</v>
      </c>
    </row>
    <row r="331" spans="1:16" x14ac:dyDescent="0.2">
      <c r="A331" s="18">
        <v>117414203</v>
      </c>
      <c r="B331" s="19" t="s">
        <v>379</v>
      </c>
      <c r="C331" s="19" t="s">
        <v>377</v>
      </c>
      <c r="D331" s="20">
        <v>21.451000000000001</v>
      </c>
      <c r="E331" s="21">
        <v>1593.4590000000001</v>
      </c>
      <c r="F331" s="20">
        <v>1597.951</v>
      </c>
      <c r="G331" s="20">
        <v>1594.5429999999999</v>
      </c>
      <c r="H331" s="20">
        <v>1587.884</v>
      </c>
      <c r="I331" s="22">
        <v>74.283600000000007</v>
      </c>
      <c r="J331" s="22">
        <v>1.9937</v>
      </c>
      <c r="K331" s="23">
        <v>0.99680000000000002</v>
      </c>
      <c r="L331" s="23">
        <v>3.0999999999999999E-3</v>
      </c>
      <c r="M331" s="22">
        <v>0.47199999999999998</v>
      </c>
      <c r="N331" s="22">
        <v>0.23599999999999999</v>
      </c>
      <c r="O331" s="23">
        <v>0.76400000000000001</v>
      </c>
      <c r="P331" s="23">
        <v>0.45960000000000001</v>
      </c>
    </row>
    <row r="332" spans="1:16" x14ac:dyDescent="0.2">
      <c r="A332" s="18">
        <v>117415004</v>
      </c>
      <c r="B332" s="19" t="s">
        <v>380</v>
      </c>
      <c r="C332" s="19" t="s">
        <v>377</v>
      </c>
      <c r="D332" s="20">
        <v>86.268000000000001</v>
      </c>
      <c r="E332" s="21">
        <v>904.97400000000005</v>
      </c>
      <c r="F332" s="20">
        <v>917.16</v>
      </c>
      <c r="G332" s="20">
        <v>908.21699999999998</v>
      </c>
      <c r="H332" s="20">
        <v>889.54399999999998</v>
      </c>
      <c r="I332" s="22">
        <v>10.4902</v>
      </c>
      <c r="J332" s="22">
        <v>0.28149999999999997</v>
      </c>
      <c r="K332" s="23">
        <v>0.14069999999999999</v>
      </c>
      <c r="L332" s="23">
        <v>0.85929999999999995</v>
      </c>
      <c r="M332" s="22">
        <v>0.26800000000000002</v>
      </c>
      <c r="N332" s="22">
        <v>0.13400000000000001</v>
      </c>
      <c r="O332" s="23">
        <v>0.86599999999999999</v>
      </c>
      <c r="P332" s="23">
        <v>0.86329999999999996</v>
      </c>
    </row>
    <row r="333" spans="1:16" x14ac:dyDescent="0.2">
      <c r="A333" s="18">
        <v>117415103</v>
      </c>
      <c r="B333" s="19" t="s">
        <v>381</v>
      </c>
      <c r="C333" s="19" t="s">
        <v>377</v>
      </c>
      <c r="D333" s="20">
        <v>188.375</v>
      </c>
      <c r="E333" s="21">
        <v>1907.04</v>
      </c>
      <c r="F333" s="20">
        <v>1850.579</v>
      </c>
      <c r="G333" s="20">
        <v>1896.288</v>
      </c>
      <c r="H333" s="20">
        <v>1974.252</v>
      </c>
      <c r="I333" s="22">
        <v>10.1236</v>
      </c>
      <c r="J333" s="22">
        <v>0.2717</v>
      </c>
      <c r="K333" s="23">
        <v>0.1358</v>
      </c>
      <c r="L333" s="23">
        <v>0.86419999999999997</v>
      </c>
      <c r="M333" s="22">
        <v>0.56479999999999997</v>
      </c>
      <c r="N333" s="22">
        <v>0.28239999999999998</v>
      </c>
      <c r="O333" s="23">
        <v>0.71760000000000002</v>
      </c>
      <c r="P333" s="23">
        <v>0.7762</v>
      </c>
    </row>
    <row r="334" spans="1:16" x14ac:dyDescent="0.2">
      <c r="A334" s="18">
        <v>117415303</v>
      </c>
      <c r="B334" s="19" t="s">
        <v>382</v>
      </c>
      <c r="C334" s="19" t="s">
        <v>377</v>
      </c>
      <c r="D334" s="20">
        <v>37.276000000000003</v>
      </c>
      <c r="E334" s="21">
        <v>1008.402</v>
      </c>
      <c r="F334" s="20">
        <v>999.524</v>
      </c>
      <c r="G334" s="20">
        <v>1001.505</v>
      </c>
      <c r="H334" s="20">
        <v>1024.1769999999999</v>
      </c>
      <c r="I334" s="22">
        <v>27.052299999999999</v>
      </c>
      <c r="J334" s="22">
        <v>0.72599999999999998</v>
      </c>
      <c r="K334" s="23">
        <v>0.36299999999999999</v>
      </c>
      <c r="L334" s="23">
        <v>0.63700000000000001</v>
      </c>
      <c r="M334" s="22">
        <v>0.29870000000000002</v>
      </c>
      <c r="N334" s="22">
        <v>0.14929999999999999</v>
      </c>
      <c r="O334" s="23">
        <v>0.85070000000000001</v>
      </c>
      <c r="P334" s="23">
        <v>0.76519999999999999</v>
      </c>
    </row>
    <row r="335" spans="1:16" x14ac:dyDescent="0.2">
      <c r="A335" s="18">
        <v>117416103</v>
      </c>
      <c r="B335" s="19" t="s">
        <v>383</v>
      </c>
      <c r="C335" s="19" t="s">
        <v>377</v>
      </c>
      <c r="D335" s="20">
        <v>35.524999999999999</v>
      </c>
      <c r="E335" s="21">
        <v>1274.9390000000001</v>
      </c>
      <c r="F335" s="20">
        <v>1257.741</v>
      </c>
      <c r="G335" s="20">
        <v>1259.644</v>
      </c>
      <c r="H335" s="20">
        <v>1307.431</v>
      </c>
      <c r="I335" s="22">
        <v>35.888500000000001</v>
      </c>
      <c r="J335" s="22">
        <v>0.96319999999999995</v>
      </c>
      <c r="K335" s="23">
        <v>0.48159999999999997</v>
      </c>
      <c r="L335" s="23">
        <v>0.51839999999999997</v>
      </c>
      <c r="M335" s="22">
        <v>0.37759999999999999</v>
      </c>
      <c r="N335" s="22">
        <v>0.1888</v>
      </c>
      <c r="O335" s="23">
        <v>0.81120000000000003</v>
      </c>
      <c r="P335" s="23">
        <v>0.69399999999999995</v>
      </c>
    </row>
    <row r="336" spans="1:16" x14ac:dyDescent="0.2">
      <c r="A336" s="18">
        <v>117417202</v>
      </c>
      <c r="B336" s="19" t="s">
        <v>384</v>
      </c>
      <c r="C336" s="19" t="s">
        <v>377</v>
      </c>
      <c r="D336" s="20">
        <v>101.94499999999999</v>
      </c>
      <c r="E336" s="21">
        <v>5020.2079999999996</v>
      </c>
      <c r="F336" s="20">
        <v>5035.8990000000003</v>
      </c>
      <c r="G336" s="20">
        <v>4962.335</v>
      </c>
      <c r="H336" s="20">
        <v>5062.3900000000003</v>
      </c>
      <c r="I336" s="22">
        <v>49.244199999999999</v>
      </c>
      <c r="J336" s="22">
        <v>1.3217000000000001</v>
      </c>
      <c r="K336" s="23">
        <v>0.66080000000000005</v>
      </c>
      <c r="L336" s="23">
        <v>0.3392</v>
      </c>
      <c r="M336" s="22">
        <v>1.4870000000000001</v>
      </c>
      <c r="N336" s="22">
        <v>0.74350000000000005</v>
      </c>
      <c r="O336" s="23">
        <v>0.25650000000000001</v>
      </c>
      <c r="P336" s="23">
        <v>0.28949999999999998</v>
      </c>
    </row>
    <row r="337" spans="1:16" x14ac:dyDescent="0.2">
      <c r="A337" s="18">
        <v>109420803</v>
      </c>
      <c r="B337" s="19" t="s">
        <v>209</v>
      </c>
      <c r="C337" s="19" t="s">
        <v>210</v>
      </c>
      <c r="D337" s="20">
        <v>252.17000000000002</v>
      </c>
      <c r="E337" s="21">
        <v>2510.7020000000002</v>
      </c>
      <c r="F337" s="20">
        <v>2455.9029999999998</v>
      </c>
      <c r="G337" s="20">
        <v>2506.2779999999998</v>
      </c>
      <c r="H337" s="20">
        <v>2569.9250000000002</v>
      </c>
      <c r="I337" s="22">
        <v>9.9563000000000006</v>
      </c>
      <c r="J337" s="22">
        <v>0.26719999999999999</v>
      </c>
      <c r="K337" s="23">
        <v>0.1336</v>
      </c>
      <c r="L337" s="23">
        <v>0.86639999999999995</v>
      </c>
      <c r="M337" s="22">
        <v>0.74370000000000003</v>
      </c>
      <c r="N337" s="22">
        <v>0.37180000000000002</v>
      </c>
      <c r="O337" s="23">
        <v>0.62819999999999998</v>
      </c>
      <c r="P337" s="23">
        <v>0.72340000000000004</v>
      </c>
    </row>
    <row r="338" spans="1:16" x14ac:dyDescent="0.2">
      <c r="A338" s="18">
        <v>109422303</v>
      </c>
      <c r="B338" s="19" t="s">
        <v>211</v>
      </c>
      <c r="C338" s="19" t="s">
        <v>210</v>
      </c>
      <c r="D338" s="20">
        <v>245.55800000000002</v>
      </c>
      <c r="E338" s="21">
        <v>1056.3</v>
      </c>
      <c r="F338" s="20">
        <v>1015.788</v>
      </c>
      <c r="G338" s="20">
        <v>1070.3630000000001</v>
      </c>
      <c r="H338" s="20">
        <v>1082.749</v>
      </c>
      <c r="I338" s="22">
        <v>4.3015999999999996</v>
      </c>
      <c r="J338" s="22">
        <v>0.1154</v>
      </c>
      <c r="K338" s="23">
        <v>5.7700000000000001E-2</v>
      </c>
      <c r="L338" s="23">
        <v>0.94230000000000003</v>
      </c>
      <c r="M338" s="22">
        <v>0.31280000000000002</v>
      </c>
      <c r="N338" s="22">
        <v>0.15640000000000001</v>
      </c>
      <c r="O338" s="23">
        <v>0.84360000000000002</v>
      </c>
      <c r="P338" s="23">
        <v>0.88300000000000001</v>
      </c>
    </row>
    <row r="339" spans="1:16" x14ac:dyDescent="0.2">
      <c r="A339" s="18">
        <v>109426003</v>
      </c>
      <c r="B339" s="19" t="s">
        <v>212</v>
      </c>
      <c r="C339" s="19" t="s">
        <v>210</v>
      </c>
      <c r="D339" s="20">
        <v>87.278999999999996</v>
      </c>
      <c r="E339" s="21">
        <v>563.976</v>
      </c>
      <c r="F339" s="20">
        <v>532.04899999999998</v>
      </c>
      <c r="G339" s="20">
        <v>565.27800000000002</v>
      </c>
      <c r="H339" s="20">
        <v>594.60199999999998</v>
      </c>
      <c r="I339" s="22">
        <v>6.4617000000000004</v>
      </c>
      <c r="J339" s="22">
        <v>0.1734</v>
      </c>
      <c r="K339" s="23">
        <v>8.6699999999999999E-2</v>
      </c>
      <c r="L339" s="23">
        <v>0.9133</v>
      </c>
      <c r="M339" s="22">
        <v>0.16700000000000001</v>
      </c>
      <c r="N339" s="22">
        <v>8.3500000000000005E-2</v>
      </c>
      <c r="O339" s="23">
        <v>0.91649999999999998</v>
      </c>
      <c r="P339" s="23">
        <v>0.91520000000000001</v>
      </c>
    </row>
    <row r="340" spans="1:16" x14ac:dyDescent="0.2">
      <c r="A340" s="18">
        <v>109426303</v>
      </c>
      <c r="B340" s="19" t="s">
        <v>213</v>
      </c>
      <c r="C340" s="19" t="s">
        <v>210</v>
      </c>
      <c r="D340" s="20">
        <v>172.286</v>
      </c>
      <c r="E340" s="21">
        <v>905.48699999999997</v>
      </c>
      <c r="F340" s="20">
        <v>899.22400000000005</v>
      </c>
      <c r="G340" s="20">
        <v>908.85299999999995</v>
      </c>
      <c r="H340" s="20">
        <v>908.38400000000001</v>
      </c>
      <c r="I340" s="22">
        <v>5.2557</v>
      </c>
      <c r="J340" s="22">
        <v>0.14099999999999999</v>
      </c>
      <c r="K340" s="23">
        <v>7.0499999999999993E-2</v>
      </c>
      <c r="L340" s="23">
        <v>0.92949999999999999</v>
      </c>
      <c r="M340" s="22">
        <v>0.26819999999999999</v>
      </c>
      <c r="N340" s="22">
        <v>0.1341</v>
      </c>
      <c r="O340" s="23">
        <v>0.8659</v>
      </c>
      <c r="P340" s="23">
        <v>0.89129999999999998</v>
      </c>
    </row>
    <row r="341" spans="1:16" x14ac:dyDescent="0.2">
      <c r="A341" s="18">
        <v>109427503</v>
      </c>
      <c r="B341" s="19" t="s">
        <v>214</v>
      </c>
      <c r="C341" s="19" t="s">
        <v>210</v>
      </c>
      <c r="D341" s="20">
        <v>340.29899999999998</v>
      </c>
      <c r="E341" s="21">
        <v>757.40800000000002</v>
      </c>
      <c r="F341" s="20">
        <v>742.53300000000002</v>
      </c>
      <c r="G341" s="20">
        <v>754.904</v>
      </c>
      <c r="H341" s="20">
        <v>774.78599999999994</v>
      </c>
      <c r="I341" s="22">
        <v>2.2256999999999998</v>
      </c>
      <c r="J341" s="22">
        <v>5.9700000000000003E-2</v>
      </c>
      <c r="K341" s="23">
        <v>2.98E-2</v>
      </c>
      <c r="L341" s="23">
        <v>0.97019999999999995</v>
      </c>
      <c r="M341" s="22">
        <v>0.2243</v>
      </c>
      <c r="N341" s="22">
        <v>0.11210000000000001</v>
      </c>
      <c r="O341" s="23">
        <v>0.88790000000000002</v>
      </c>
      <c r="P341" s="23">
        <v>0.92079999999999995</v>
      </c>
    </row>
    <row r="342" spans="1:16" x14ac:dyDescent="0.2">
      <c r="A342" s="18">
        <v>104431304</v>
      </c>
      <c r="B342" s="19" t="s">
        <v>91</v>
      </c>
      <c r="C342" s="19" t="s">
        <v>92</v>
      </c>
      <c r="D342" s="20">
        <v>74.309999999999988</v>
      </c>
      <c r="E342" s="21">
        <v>453.49799999999999</v>
      </c>
      <c r="F342" s="20">
        <v>432.15800000000002</v>
      </c>
      <c r="G342" s="20">
        <v>462.43900000000002</v>
      </c>
      <c r="H342" s="20">
        <v>465.89699999999999</v>
      </c>
      <c r="I342" s="22">
        <v>6.1026999999999996</v>
      </c>
      <c r="J342" s="22">
        <v>0.16370000000000001</v>
      </c>
      <c r="K342" s="23">
        <v>8.1799999999999998E-2</v>
      </c>
      <c r="L342" s="23">
        <v>0.91820000000000002</v>
      </c>
      <c r="M342" s="22">
        <v>0.1343</v>
      </c>
      <c r="N342" s="22">
        <v>6.7100000000000007E-2</v>
      </c>
      <c r="O342" s="23">
        <v>0.93289999999999995</v>
      </c>
      <c r="P342" s="23">
        <v>0.92700000000000005</v>
      </c>
    </row>
    <row r="343" spans="1:16" x14ac:dyDescent="0.2">
      <c r="A343" s="18">
        <v>104432503</v>
      </c>
      <c r="B343" s="19" t="s">
        <v>93</v>
      </c>
      <c r="C343" s="19" t="s">
        <v>92</v>
      </c>
      <c r="D343" s="20">
        <v>3.2069999999999999</v>
      </c>
      <c r="E343" s="21">
        <v>700.63900000000001</v>
      </c>
      <c r="F343" s="20">
        <v>710.654</v>
      </c>
      <c r="G343" s="20">
        <v>696.91499999999996</v>
      </c>
      <c r="H343" s="20">
        <v>694.34699999999998</v>
      </c>
      <c r="I343" s="22">
        <v>218.4717</v>
      </c>
      <c r="J343" s="22">
        <v>5.8638000000000003</v>
      </c>
      <c r="K343" s="23">
        <v>2.9319000000000002</v>
      </c>
      <c r="L343" s="23">
        <v>-1.9319</v>
      </c>
      <c r="M343" s="22">
        <v>0.20749999999999999</v>
      </c>
      <c r="N343" s="22">
        <v>0.1037</v>
      </c>
      <c r="O343" s="23">
        <v>0.89629999999999999</v>
      </c>
      <c r="P343" s="23">
        <v>-0.2349</v>
      </c>
    </row>
    <row r="344" spans="1:16" x14ac:dyDescent="0.2">
      <c r="A344" s="18">
        <v>104432803</v>
      </c>
      <c r="B344" s="19" t="s">
        <v>94</v>
      </c>
      <c r="C344" s="19" t="s">
        <v>92</v>
      </c>
      <c r="D344" s="20">
        <v>28.465</v>
      </c>
      <c r="E344" s="21">
        <v>1291.8109999999999</v>
      </c>
      <c r="F344" s="20">
        <v>1282.424</v>
      </c>
      <c r="G344" s="20">
        <v>1272.6990000000001</v>
      </c>
      <c r="H344" s="20">
        <v>1320.3109999999999</v>
      </c>
      <c r="I344" s="22">
        <v>45.382399999999997</v>
      </c>
      <c r="J344" s="22">
        <v>1.218</v>
      </c>
      <c r="K344" s="23">
        <v>0.60899999999999999</v>
      </c>
      <c r="L344" s="23">
        <v>0.39100000000000001</v>
      </c>
      <c r="M344" s="22">
        <v>0.3826</v>
      </c>
      <c r="N344" s="22">
        <v>0.1913</v>
      </c>
      <c r="O344" s="23">
        <v>0.80869999999999997</v>
      </c>
      <c r="P344" s="23">
        <v>0.64159999999999995</v>
      </c>
    </row>
    <row r="345" spans="1:16" x14ac:dyDescent="0.2">
      <c r="A345" s="18">
        <v>104432903</v>
      </c>
      <c r="B345" s="19" t="s">
        <v>95</v>
      </c>
      <c r="C345" s="19" t="s">
        <v>92</v>
      </c>
      <c r="D345" s="20">
        <v>87.75500000000001</v>
      </c>
      <c r="E345" s="21">
        <v>1849.047</v>
      </c>
      <c r="F345" s="20">
        <v>1848.3119999999999</v>
      </c>
      <c r="G345" s="20">
        <v>1867.9670000000001</v>
      </c>
      <c r="H345" s="20">
        <v>1830.8620000000001</v>
      </c>
      <c r="I345" s="22">
        <v>21.070499999999999</v>
      </c>
      <c r="J345" s="22">
        <v>0.5655</v>
      </c>
      <c r="K345" s="23">
        <v>0.28270000000000001</v>
      </c>
      <c r="L345" s="23">
        <v>0.71730000000000005</v>
      </c>
      <c r="M345" s="22">
        <v>0.54769999999999996</v>
      </c>
      <c r="N345" s="22">
        <v>0.27379999999999999</v>
      </c>
      <c r="O345" s="23">
        <v>0.72619999999999996</v>
      </c>
      <c r="P345" s="23">
        <v>0.72260000000000002</v>
      </c>
    </row>
    <row r="346" spans="1:16" x14ac:dyDescent="0.2">
      <c r="A346" s="18">
        <v>104433303</v>
      </c>
      <c r="B346" s="19" t="s">
        <v>96</v>
      </c>
      <c r="C346" s="19" t="s">
        <v>92</v>
      </c>
      <c r="D346" s="20">
        <v>29.498999999999999</v>
      </c>
      <c r="E346" s="21">
        <v>2091.1</v>
      </c>
      <c r="F346" s="20">
        <v>2088.8339999999998</v>
      </c>
      <c r="G346" s="20">
        <v>2082.9659999999999</v>
      </c>
      <c r="H346" s="20">
        <v>2101.4989999999998</v>
      </c>
      <c r="I346" s="22">
        <v>70.887100000000004</v>
      </c>
      <c r="J346" s="22">
        <v>1.9026000000000001</v>
      </c>
      <c r="K346" s="23">
        <v>0.95130000000000003</v>
      </c>
      <c r="L346" s="23">
        <v>4.87E-2</v>
      </c>
      <c r="M346" s="22">
        <v>0.61939999999999995</v>
      </c>
      <c r="N346" s="22">
        <v>0.30969999999999998</v>
      </c>
      <c r="O346" s="23">
        <v>0.69030000000000002</v>
      </c>
      <c r="P346" s="23">
        <v>0.43359999999999999</v>
      </c>
    </row>
    <row r="347" spans="1:16" x14ac:dyDescent="0.2">
      <c r="A347" s="18">
        <v>104433604</v>
      </c>
      <c r="B347" s="19" t="s">
        <v>97</v>
      </c>
      <c r="C347" s="19" t="s">
        <v>92</v>
      </c>
      <c r="D347" s="20">
        <v>61.609000000000002</v>
      </c>
      <c r="E347" s="21">
        <v>413.596</v>
      </c>
      <c r="F347" s="20">
        <v>418.976</v>
      </c>
      <c r="G347" s="20">
        <v>381.94200000000001</v>
      </c>
      <c r="H347" s="20">
        <v>439.87099999999998</v>
      </c>
      <c r="I347" s="22">
        <v>6.7131999999999996</v>
      </c>
      <c r="J347" s="22">
        <v>0.18010000000000001</v>
      </c>
      <c r="K347" s="23">
        <v>0.09</v>
      </c>
      <c r="L347" s="23">
        <v>0.91</v>
      </c>
      <c r="M347" s="22">
        <v>0.1225</v>
      </c>
      <c r="N347" s="22">
        <v>6.1199999999999997E-2</v>
      </c>
      <c r="O347" s="23">
        <v>0.93879999999999997</v>
      </c>
      <c r="P347" s="23">
        <v>0.92720000000000002</v>
      </c>
    </row>
    <row r="348" spans="1:16" x14ac:dyDescent="0.2">
      <c r="A348" s="18">
        <v>104433903</v>
      </c>
      <c r="B348" s="19" t="s">
        <v>98</v>
      </c>
      <c r="C348" s="19" t="s">
        <v>92</v>
      </c>
      <c r="D348" s="20">
        <v>144.16800000000001</v>
      </c>
      <c r="E348" s="21">
        <v>928.67399999999998</v>
      </c>
      <c r="F348" s="20">
        <v>898.37300000000005</v>
      </c>
      <c r="G348" s="20">
        <v>912.87099999999998</v>
      </c>
      <c r="H348" s="20">
        <v>974.77800000000002</v>
      </c>
      <c r="I348" s="22">
        <v>6.4416000000000002</v>
      </c>
      <c r="J348" s="22">
        <v>0.17280000000000001</v>
      </c>
      <c r="K348" s="23">
        <v>8.6400000000000005E-2</v>
      </c>
      <c r="L348" s="23">
        <v>0.91359999999999997</v>
      </c>
      <c r="M348" s="22">
        <v>0.27500000000000002</v>
      </c>
      <c r="N348" s="22">
        <v>0.13750000000000001</v>
      </c>
      <c r="O348" s="23">
        <v>0.86250000000000004</v>
      </c>
      <c r="P348" s="23">
        <v>0.88290000000000002</v>
      </c>
    </row>
    <row r="349" spans="1:16" x14ac:dyDescent="0.2">
      <c r="A349" s="18">
        <v>104435003</v>
      </c>
      <c r="B349" s="19" t="s">
        <v>99</v>
      </c>
      <c r="C349" s="19" t="s">
        <v>92</v>
      </c>
      <c r="D349" s="20">
        <v>88.346999999999994</v>
      </c>
      <c r="E349" s="21">
        <v>1054.105</v>
      </c>
      <c r="F349" s="20">
        <v>1059.8399999999999</v>
      </c>
      <c r="G349" s="20">
        <v>1035.125</v>
      </c>
      <c r="H349" s="20">
        <v>1067.3489999999999</v>
      </c>
      <c r="I349" s="22">
        <v>11.9314</v>
      </c>
      <c r="J349" s="22">
        <v>0.32019999999999998</v>
      </c>
      <c r="K349" s="23">
        <v>0.16009999999999999</v>
      </c>
      <c r="L349" s="23">
        <v>0.83989999999999998</v>
      </c>
      <c r="M349" s="22">
        <v>0.31219999999999998</v>
      </c>
      <c r="N349" s="22">
        <v>0.15609999999999999</v>
      </c>
      <c r="O349" s="23">
        <v>0.84389999999999998</v>
      </c>
      <c r="P349" s="23">
        <v>0.84230000000000005</v>
      </c>
    </row>
    <row r="350" spans="1:16" x14ac:dyDescent="0.2">
      <c r="A350" s="18">
        <v>104435303</v>
      </c>
      <c r="B350" s="19" t="s">
        <v>100</v>
      </c>
      <c r="C350" s="19" t="s">
        <v>92</v>
      </c>
      <c r="D350" s="20">
        <v>88.006999999999991</v>
      </c>
      <c r="E350" s="21">
        <v>997.37300000000005</v>
      </c>
      <c r="F350" s="20">
        <v>990.85599999999999</v>
      </c>
      <c r="G350" s="20">
        <v>986.947</v>
      </c>
      <c r="H350" s="20">
        <v>1014.317</v>
      </c>
      <c r="I350" s="22">
        <v>11.332800000000001</v>
      </c>
      <c r="J350" s="22">
        <v>0.30409999999999998</v>
      </c>
      <c r="K350" s="23">
        <v>0.152</v>
      </c>
      <c r="L350" s="23">
        <v>0.84799999999999998</v>
      </c>
      <c r="M350" s="22">
        <v>0.2954</v>
      </c>
      <c r="N350" s="22">
        <v>0.1477</v>
      </c>
      <c r="O350" s="23">
        <v>0.85229999999999995</v>
      </c>
      <c r="P350" s="23">
        <v>0.85050000000000003</v>
      </c>
    </row>
    <row r="351" spans="1:16" x14ac:dyDescent="0.2">
      <c r="A351" s="18">
        <v>104435603</v>
      </c>
      <c r="B351" s="19" t="s">
        <v>101</v>
      </c>
      <c r="C351" s="19" t="s">
        <v>92</v>
      </c>
      <c r="D351" s="20">
        <v>3.7719999999999998</v>
      </c>
      <c r="E351" s="21">
        <v>2049.8020000000001</v>
      </c>
      <c r="F351" s="20">
        <v>2043.684</v>
      </c>
      <c r="G351" s="20">
        <v>2065.4740000000002</v>
      </c>
      <c r="H351" s="20">
        <v>2040.248</v>
      </c>
      <c r="I351" s="22">
        <v>543.42570000000001</v>
      </c>
      <c r="J351" s="22">
        <v>14.585699999999999</v>
      </c>
      <c r="K351" s="23">
        <v>7.2927999999999997</v>
      </c>
      <c r="L351" s="23">
        <v>-6.2927999999999997</v>
      </c>
      <c r="M351" s="22">
        <v>0.60709999999999997</v>
      </c>
      <c r="N351" s="22">
        <v>0.30349999999999999</v>
      </c>
      <c r="O351" s="23">
        <v>0.69650000000000001</v>
      </c>
      <c r="P351" s="23">
        <v>-2.0992000000000002</v>
      </c>
    </row>
    <row r="352" spans="1:16" x14ac:dyDescent="0.2">
      <c r="A352" s="18">
        <v>104435703</v>
      </c>
      <c r="B352" s="19" t="s">
        <v>102</v>
      </c>
      <c r="C352" s="19" t="s">
        <v>92</v>
      </c>
      <c r="D352" s="20">
        <v>26.652000000000001</v>
      </c>
      <c r="E352" s="21">
        <v>1094.7829999999999</v>
      </c>
      <c r="F352" s="20">
        <v>1073.7940000000001</v>
      </c>
      <c r="G352" s="20">
        <v>1080.6769999999999</v>
      </c>
      <c r="H352" s="20">
        <v>1129.8779999999999</v>
      </c>
      <c r="I352" s="22">
        <v>41.076900000000002</v>
      </c>
      <c r="J352" s="22">
        <v>1.1025</v>
      </c>
      <c r="K352" s="23">
        <v>0.55120000000000002</v>
      </c>
      <c r="L352" s="23">
        <v>0.44879999999999998</v>
      </c>
      <c r="M352" s="22">
        <v>0.32419999999999999</v>
      </c>
      <c r="N352" s="22">
        <v>0.16209999999999999</v>
      </c>
      <c r="O352" s="23">
        <v>0.83789999999999998</v>
      </c>
      <c r="P352" s="23">
        <v>0.68220000000000003</v>
      </c>
    </row>
    <row r="353" spans="1:16" x14ac:dyDescent="0.2">
      <c r="A353" s="18">
        <v>104437503</v>
      </c>
      <c r="B353" s="19" t="s">
        <v>103</v>
      </c>
      <c r="C353" s="19" t="s">
        <v>92</v>
      </c>
      <c r="D353" s="20">
        <v>51.783999999999999</v>
      </c>
      <c r="E353" s="21">
        <v>785.66499999999996</v>
      </c>
      <c r="F353" s="20">
        <v>759.59400000000005</v>
      </c>
      <c r="G353" s="20">
        <v>782.31500000000005</v>
      </c>
      <c r="H353" s="20">
        <v>815.08600000000001</v>
      </c>
      <c r="I353" s="22">
        <v>15.171900000000001</v>
      </c>
      <c r="J353" s="22">
        <v>0.40720000000000001</v>
      </c>
      <c r="K353" s="23">
        <v>0.2036</v>
      </c>
      <c r="L353" s="23">
        <v>0.7964</v>
      </c>
      <c r="M353" s="22">
        <v>0.23269999999999999</v>
      </c>
      <c r="N353" s="22">
        <v>0.1163</v>
      </c>
      <c r="O353" s="23">
        <v>0.88370000000000004</v>
      </c>
      <c r="P353" s="23">
        <v>0.84870000000000001</v>
      </c>
    </row>
    <row r="354" spans="1:16" x14ac:dyDescent="0.2">
      <c r="A354" s="18">
        <v>111444602</v>
      </c>
      <c r="B354" s="19" t="s">
        <v>246</v>
      </c>
      <c r="C354" s="19" t="s">
        <v>247</v>
      </c>
      <c r="D354" s="20">
        <v>364.72999999999996</v>
      </c>
      <c r="E354" s="21">
        <v>4976.2070000000003</v>
      </c>
      <c r="F354" s="20">
        <v>4924.0050000000001</v>
      </c>
      <c r="G354" s="20">
        <v>4971.3280000000004</v>
      </c>
      <c r="H354" s="20">
        <v>5033.2870000000003</v>
      </c>
      <c r="I354" s="22">
        <v>13.6435</v>
      </c>
      <c r="J354" s="22">
        <v>0.36609999999999998</v>
      </c>
      <c r="K354" s="23">
        <v>0.183</v>
      </c>
      <c r="L354" s="23">
        <v>0.81699999999999995</v>
      </c>
      <c r="M354" s="22">
        <v>1.474</v>
      </c>
      <c r="N354" s="22">
        <v>0.73699999999999999</v>
      </c>
      <c r="O354" s="23">
        <v>0.26300000000000001</v>
      </c>
      <c r="P354" s="23">
        <v>0.48459999999999998</v>
      </c>
    </row>
    <row r="355" spans="1:16" x14ac:dyDescent="0.2">
      <c r="A355" s="18">
        <v>120452003</v>
      </c>
      <c r="B355" s="19" t="s">
        <v>428</v>
      </c>
      <c r="C355" s="19" t="s">
        <v>429</v>
      </c>
      <c r="D355" s="20">
        <v>216.71299999999999</v>
      </c>
      <c r="E355" s="21">
        <v>6859.7910000000002</v>
      </c>
      <c r="F355" s="20">
        <v>6875.1109999999999</v>
      </c>
      <c r="G355" s="20">
        <v>6797.7979999999998</v>
      </c>
      <c r="H355" s="20">
        <v>6906.4639999999999</v>
      </c>
      <c r="I355" s="22">
        <v>31.6538</v>
      </c>
      <c r="J355" s="22">
        <v>0.84950000000000003</v>
      </c>
      <c r="K355" s="23">
        <v>0.42470000000000002</v>
      </c>
      <c r="L355" s="23">
        <v>0.57530000000000003</v>
      </c>
      <c r="M355" s="22">
        <v>2.0318999999999998</v>
      </c>
      <c r="N355" s="22">
        <v>1.0159</v>
      </c>
      <c r="O355" s="23">
        <v>-1.5900000000000001E-2</v>
      </c>
      <c r="P355" s="23">
        <v>0.2205</v>
      </c>
    </row>
    <row r="356" spans="1:16" x14ac:dyDescent="0.2">
      <c r="A356" s="18">
        <v>120455203</v>
      </c>
      <c r="B356" s="19" t="s">
        <v>430</v>
      </c>
      <c r="C356" s="19" t="s">
        <v>429</v>
      </c>
      <c r="D356" s="20">
        <v>116.143</v>
      </c>
      <c r="E356" s="21">
        <v>4545.6480000000001</v>
      </c>
      <c r="F356" s="20">
        <v>4579.7809999999999</v>
      </c>
      <c r="G356" s="20">
        <v>4452.2650000000003</v>
      </c>
      <c r="H356" s="20">
        <v>4604.8990000000003</v>
      </c>
      <c r="I356" s="22">
        <v>39.138300000000001</v>
      </c>
      <c r="J356" s="22">
        <v>1.0504</v>
      </c>
      <c r="K356" s="23">
        <v>0.5252</v>
      </c>
      <c r="L356" s="23">
        <v>0.4748</v>
      </c>
      <c r="M356" s="22">
        <v>1.3464</v>
      </c>
      <c r="N356" s="22">
        <v>0.67320000000000002</v>
      </c>
      <c r="O356" s="23">
        <v>0.32679999999999998</v>
      </c>
      <c r="P356" s="23">
        <v>0.38600000000000001</v>
      </c>
    </row>
    <row r="357" spans="1:16" x14ac:dyDescent="0.2">
      <c r="A357" s="18">
        <v>120455403</v>
      </c>
      <c r="B357" s="19" t="s">
        <v>431</v>
      </c>
      <c r="C357" s="19" t="s">
        <v>429</v>
      </c>
      <c r="D357" s="20">
        <v>321.47300000000001</v>
      </c>
      <c r="E357" s="21">
        <v>9166.7279999999992</v>
      </c>
      <c r="F357" s="20">
        <v>9020.9</v>
      </c>
      <c r="G357" s="20">
        <v>9177.6409999999996</v>
      </c>
      <c r="H357" s="20">
        <v>9301.6440000000002</v>
      </c>
      <c r="I357" s="22">
        <v>28.514700000000001</v>
      </c>
      <c r="J357" s="22">
        <v>0.76529999999999998</v>
      </c>
      <c r="K357" s="23">
        <v>0.3826</v>
      </c>
      <c r="L357" s="23">
        <v>0.61739999999999995</v>
      </c>
      <c r="M357" s="22">
        <v>2.7153</v>
      </c>
      <c r="N357" s="22">
        <v>1.3575999999999999</v>
      </c>
      <c r="O357" s="23">
        <v>-0.35759999999999997</v>
      </c>
      <c r="P357" s="23">
        <v>3.2399999999999998E-2</v>
      </c>
    </row>
    <row r="358" spans="1:16" x14ac:dyDescent="0.2">
      <c r="A358" s="18">
        <v>120456003</v>
      </c>
      <c r="B358" s="19" t="s">
        <v>432</v>
      </c>
      <c r="C358" s="19" t="s">
        <v>429</v>
      </c>
      <c r="D358" s="20">
        <v>73.629000000000005</v>
      </c>
      <c r="E358" s="21">
        <v>5159.4660000000003</v>
      </c>
      <c r="F358" s="20">
        <v>5070.1459999999997</v>
      </c>
      <c r="G358" s="20">
        <v>5142.7089999999998</v>
      </c>
      <c r="H358" s="20">
        <v>5265.5420000000004</v>
      </c>
      <c r="I358" s="22">
        <v>70.073800000000006</v>
      </c>
      <c r="J358" s="22">
        <v>1.8808</v>
      </c>
      <c r="K358" s="23">
        <v>0.94040000000000001</v>
      </c>
      <c r="L358" s="23">
        <v>5.96E-2</v>
      </c>
      <c r="M358" s="22">
        <v>1.5283</v>
      </c>
      <c r="N358" s="22">
        <v>0.7641</v>
      </c>
      <c r="O358" s="23">
        <v>0.2359</v>
      </c>
      <c r="P358" s="23">
        <v>0.1653</v>
      </c>
    </row>
    <row r="359" spans="1:16" x14ac:dyDescent="0.2">
      <c r="A359" s="18">
        <v>123460302</v>
      </c>
      <c r="B359" s="19" t="s">
        <v>600</v>
      </c>
      <c r="C359" s="19" t="s">
        <v>475</v>
      </c>
      <c r="D359" s="20">
        <v>15.869</v>
      </c>
      <c r="E359" s="21">
        <v>8528.3089999999993</v>
      </c>
      <c r="F359" s="20">
        <v>8477.4950000000008</v>
      </c>
      <c r="G359" s="20">
        <v>8487.6530000000002</v>
      </c>
      <c r="H359" s="20">
        <v>8619.7800000000007</v>
      </c>
      <c r="I359" s="22">
        <v>537.4194</v>
      </c>
      <c r="J359" s="22">
        <v>14.4245</v>
      </c>
      <c r="K359" s="23">
        <v>7.2122000000000002</v>
      </c>
      <c r="L359" s="23">
        <v>-6.2122000000000002</v>
      </c>
      <c r="M359" s="22">
        <v>2.5261999999999998</v>
      </c>
      <c r="N359" s="22">
        <v>1.2630999999999999</v>
      </c>
      <c r="O359" s="23">
        <v>-0.2631</v>
      </c>
      <c r="P359" s="23">
        <v>-2.6427</v>
      </c>
    </row>
    <row r="360" spans="1:16" x14ac:dyDescent="0.2">
      <c r="A360" s="18">
        <v>123460504</v>
      </c>
      <c r="B360" s="19" t="s">
        <v>476</v>
      </c>
      <c r="C360" s="19" t="s">
        <v>475</v>
      </c>
      <c r="D360" s="20">
        <v>1.931</v>
      </c>
      <c r="E360" s="21">
        <v>3.1259999999999999</v>
      </c>
      <c r="F360" s="20">
        <v>5</v>
      </c>
      <c r="G360" s="20">
        <v>3.379</v>
      </c>
      <c r="H360" s="20">
        <v>1</v>
      </c>
      <c r="I360" s="22">
        <v>1.6188</v>
      </c>
      <c r="J360" s="22">
        <v>4.3400000000000001E-2</v>
      </c>
      <c r="K360" s="23">
        <v>2.1700000000000001E-2</v>
      </c>
      <c r="L360" s="23">
        <v>0.97829999999999995</v>
      </c>
      <c r="M360" s="22">
        <v>8.9999999999999998E-4</v>
      </c>
      <c r="N360" s="22">
        <v>4.0000000000000002E-4</v>
      </c>
      <c r="O360" s="23">
        <v>0.99960000000000004</v>
      </c>
      <c r="P360" s="23">
        <v>0.99099999999999999</v>
      </c>
    </row>
    <row r="361" spans="1:16" x14ac:dyDescent="0.2">
      <c r="A361" s="18">
        <v>123461302</v>
      </c>
      <c r="B361" s="19" t="s">
        <v>477</v>
      </c>
      <c r="C361" s="19" t="s">
        <v>475</v>
      </c>
      <c r="D361" s="20">
        <v>9.0310000000000006</v>
      </c>
      <c r="E361" s="21">
        <v>4387.5010000000002</v>
      </c>
      <c r="F361" s="20">
        <v>4332.0780000000004</v>
      </c>
      <c r="G361" s="20">
        <v>4323.0339999999997</v>
      </c>
      <c r="H361" s="20">
        <v>4507.3900000000003</v>
      </c>
      <c r="I361" s="22">
        <v>485.82670000000002</v>
      </c>
      <c r="J361" s="22">
        <v>13.0397</v>
      </c>
      <c r="K361" s="23">
        <v>6.5198</v>
      </c>
      <c r="L361" s="23">
        <v>-5.5198</v>
      </c>
      <c r="M361" s="22">
        <v>1.2996000000000001</v>
      </c>
      <c r="N361" s="22">
        <v>0.64980000000000004</v>
      </c>
      <c r="O361" s="23">
        <v>0.35020000000000001</v>
      </c>
      <c r="P361" s="23">
        <v>-1.9978</v>
      </c>
    </row>
    <row r="362" spans="1:16" x14ac:dyDescent="0.2">
      <c r="A362" s="18">
        <v>123461602</v>
      </c>
      <c r="B362" s="19" t="s">
        <v>478</v>
      </c>
      <c r="C362" s="19" t="s">
        <v>475</v>
      </c>
      <c r="D362" s="20">
        <v>24.32</v>
      </c>
      <c r="E362" s="21">
        <v>5334.3909999999996</v>
      </c>
      <c r="F362" s="20">
        <v>5376.5339999999997</v>
      </c>
      <c r="G362" s="20">
        <v>5299.585</v>
      </c>
      <c r="H362" s="20">
        <v>5327.0550000000003</v>
      </c>
      <c r="I362" s="22">
        <v>219.3417</v>
      </c>
      <c r="J362" s="22">
        <v>5.8871000000000002</v>
      </c>
      <c r="K362" s="23">
        <v>2.9434999999999998</v>
      </c>
      <c r="L362" s="23">
        <v>-1.9435</v>
      </c>
      <c r="M362" s="22">
        <v>1.5801000000000001</v>
      </c>
      <c r="N362" s="22">
        <v>0.79</v>
      </c>
      <c r="O362" s="23">
        <v>0.21</v>
      </c>
      <c r="P362" s="23">
        <v>-0.65139999999999998</v>
      </c>
    </row>
    <row r="363" spans="1:16" x14ac:dyDescent="0.2">
      <c r="A363" s="18">
        <v>123463603</v>
      </c>
      <c r="B363" s="19" t="s">
        <v>479</v>
      </c>
      <c r="C363" s="19" t="s">
        <v>475</v>
      </c>
      <c r="D363" s="20">
        <v>18.742999999999999</v>
      </c>
      <c r="E363" s="21">
        <v>4448.6779999999999</v>
      </c>
      <c r="F363" s="20">
        <v>4296.0870000000004</v>
      </c>
      <c r="G363" s="20">
        <v>4385.3149999999996</v>
      </c>
      <c r="H363" s="20">
        <v>4664.6329999999998</v>
      </c>
      <c r="I363" s="22">
        <v>237.35140000000001</v>
      </c>
      <c r="J363" s="22">
        <v>6.3704999999999998</v>
      </c>
      <c r="K363" s="23">
        <v>3.1852</v>
      </c>
      <c r="L363" s="23">
        <v>-2.1852</v>
      </c>
      <c r="M363" s="22">
        <v>1.3177000000000001</v>
      </c>
      <c r="N363" s="22">
        <v>0.65880000000000005</v>
      </c>
      <c r="O363" s="23">
        <v>0.3412</v>
      </c>
      <c r="P363" s="23">
        <v>-0.66930000000000001</v>
      </c>
    </row>
    <row r="364" spans="1:16" x14ac:dyDescent="0.2">
      <c r="A364" s="18">
        <v>123463803</v>
      </c>
      <c r="B364" s="19" t="s">
        <v>480</v>
      </c>
      <c r="C364" s="19" t="s">
        <v>475</v>
      </c>
      <c r="D364" s="20">
        <v>0.57899999999999996</v>
      </c>
      <c r="E364" s="21">
        <v>732.14300000000003</v>
      </c>
      <c r="F364" s="20">
        <v>727.20899999999995</v>
      </c>
      <c r="G364" s="20">
        <v>735.64400000000001</v>
      </c>
      <c r="H364" s="20">
        <v>733.57600000000002</v>
      </c>
      <c r="I364" s="22">
        <v>1264.4956</v>
      </c>
      <c r="J364" s="22">
        <v>33.939399999999999</v>
      </c>
      <c r="K364" s="23">
        <v>16.9697</v>
      </c>
      <c r="L364" s="23">
        <v>-15.9697</v>
      </c>
      <c r="M364" s="22">
        <v>0.21679999999999999</v>
      </c>
      <c r="N364" s="22">
        <v>0.1084</v>
      </c>
      <c r="O364" s="23">
        <v>0.89159999999999995</v>
      </c>
      <c r="P364" s="23">
        <v>-5.8529</v>
      </c>
    </row>
    <row r="365" spans="1:16" x14ac:dyDescent="0.2">
      <c r="A365" s="18">
        <v>123464502</v>
      </c>
      <c r="B365" s="19" t="s">
        <v>481</v>
      </c>
      <c r="C365" s="19" t="s">
        <v>475</v>
      </c>
      <c r="D365" s="20">
        <v>24.332000000000001</v>
      </c>
      <c r="E365" s="21">
        <v>8527.1180000000004</v>
      </c>
      <c r="F365" s="20">
        <v>8423.5939999999991</v>
      </c>
      <c r="G365" s="20">
        <v>8474.5210000000006</v>
      </c>
      <c r="H365" s="20">
        <v>8683.24</v>
      </c>
      <c r="I365" s="22">
        <v>350.44869999999997</v>
      </c>
      <c r="J365" s="22">
        <v>9.4061000000000003</v>
      </c>
      <c r="K365" s="23">
        <v>4.7030000000000003</v>
      </c>
      <c r="L365" s="23">
        <v>-3.7029999999999998</v>
      </c>
      <c r="M365" s="22">
        <v>2.5257999999999998</v>
      </c>
      <c r="N365" s="22">
        <v>1.2628999999999999</v>
      </c>
      <c r="O365" s="23">
        <v>-0.26290000000000002</v>
      </c>
      <c r="P365" s="23">
        <v>-1.6389</v>
      </c>
    </row>
    <row r="366" spans="1:16" x14ac:dyDescent="0.2">
      <c r="A366" s="18">
        <v>123464603</v>
      </c>
      <c r="B366" s="19" t="s">
        <v>482</v>
      </c>
      <c r="C366" s="19" t="s">
        <v>475</v>
      </c>
      <c r="D366" s="20">
        <v>7.2809999999999997</v>
      </c>
      <c r="E366" s="21">
        <v>2472.6489999999999</v>
      </c>
      <c r="F366" s="20">
        <v>2545.6669999999999</v>
      </c>
      <c r="G366" s="20">
        <v>2454.8560000000002</v>
      </c>
      <c r="H366" s="20">
        <v>2417.4250000000002</v>
      </c>
      <c r="I366" s="22">
        <v>339.60289999999998</v>
      </c>
      <c r="J366" s="22">
        <v>9.1150000000000002</v>
      </c>
      <c r="K366" s="23">
        <v>4.5575000000000001</v>
      </c>
      <c r="L366" s="23">
        <v>-3.5575000000000001</v>
      </c>
      <c r="M366" s="22">
        <v>0.73240000000000005</v>
      </c>
      <c r="N366" s="22">
        <v>0.36620000000000003</v>
      </c>
      <c r="O366" s="23">
        <v>0.63380000000000003</v>
      </c>
      <c r="P366" s="23">
        <v>-1.0427</v>
      </c>
    </row>
    <row r="367" spans="1:16" x14ac:dyDescent="0.2">
      <c r="A367" s="18">
        <v>123465303</v>
      </c>
      <c r="B367" s="19" t="s">
        <v>483</v>
      </c>
      <c r="C367" s="19" t="s">
        <v>475</v>
      </c>
      <c r="D367" s="20">
        <v>31.684999999999999</v>
      </c>
      <c r="E367" s="21">
        <v>4590.4880000000003</v>
      </c>
      <c r="F367" s="20">
        <v>4492.4179999999997</v>
      </c>
      <c r="G367" s="20">
        <v>4602.9309999999996</v>
      </c>
      <c r="H367" s="20">
        <v>4676.116</v>
      </c>
      <c r="I367" s="22">
        <v>144.87889999999999</v>
      </c>
      <c r="J367" s="22">
        <v>3.8885000000000001</v>
      </c>
      <c r="K367" s="23">
        <v>1.9441999999999999</v>
      </c>
      <c r="L367" s="23">
        <v>-0.94420000000000004</v>
      </c>
      <c r="M367" s="22">
        <v>1.3596999999999999</v>
      </c>
      <c r="N367" s="22">
        <v>0.67979999999999996</v>
      </c>
      <c r="O367" s="23">
        <v>0.32019999999999998</v>
      </c>
      <c r="P367" s="23">
        <v>-0.1855</v>
      </c>
    </row>
    <row r="368" spans="1:16" x14ac:dyDescent="0.2">
      <c r="A368" s="18">
        <v>123465602</v>
      </c>
      <c r="B368" s="19" t="s">
        <v>484</v>
      </c>
      <c r="C368" s="19" t="s">
        <v>475</v>
      </c>
      <c r="D368" s="20">
        <v>15.883000000000001</v>
      </c>
      <c r="E368" s="21">
        <v>8312.6839999999993</v>
      </c>
      <c r="F368" s="20">
        <v>8413.0550000000003</v>
      </c>
      <c r="G368" s="20">
        <v>8300.7990000000009</v>
      </c>
      <c r="H368" s="20">
        <v>8224.1980000000003</v>
      </c>
      <c r="I368" s="22">
        <v>523.36980000000005</v>
      </c>
      <c r="J368" s="22">
        <v>14.0474</v>
      </c>
      <c r="K368" s="23">
        <v>7.0236999999999998</v>
      </c>
      <c r="L368" s="23">
        <v>-6.0236999999999998</v>
      </c>
      <c r="M368" s="22">
        <v>2.4622999999999999</v>
      </c>
      <c r="N368" s="22">
        <v>1.2311000000000001</v>
      </c>
      <c r="O368" s="23">
        <v>-0.2311</v>
      </c>
      <c r="P368" s="23">
        <v>-2.5480999999999998</v>
      </c>
    </row>
    <row r="369" spans="1:16" x14ac:dyDescent="0.2">
      <c r="A369" s="18">
        <v>123465702</v>
      </c>
      <c r="B369" s="19" t="s">
        <v>485</v>
      </c>
      <c r="C369" s="19" t="s">
        <v>475</v>
      </c>
      <c r="D369" s="20">
        <v>42.731999999999999</v>
      </c>
      <c r="E369" s="21">
        <v>13000.184999999999</v>
      </c>
      <c r="F369" s="20">
        <v>13122.816000000001</v>
      </c>
      <c r="G369" s="20">
        <v>12849.094999999999</v>
      </c>
      <c r="H369" s="20">
        <v>13028.645</v>
      </c>
      <c r="I369" s="22">
        <v>304.22590000000002</v>
      </c>
      <c r="J369" s="22">
        <v>8.1654999999999998</v>
      </c>
      <c r="K369" s="23">
        <v>4.0827</v>
      </c>
      <c r="L369" s="23">
        <v>-3.0827</v>
      </c>
      <c r="M369" s="22">
        <v>3.8508</v>
      </c>
      <c r="N369" s="22">
        <v>1.9254</v>
      </c>
      <c r="O369" s="23">
        <v>-0.9254</v>
      </c>
      <c r="P369" s="23">
        <v>-1.7883</v>
      </c>
    </row>
    <row r="370" spans="1:16" x14ac:dyDescent="0.2">
      <c r="A370" s="18">
        <v>123466103</v>
      </c>
      <c r="B370" s="19" t="s">
        <v>486</v>
      </c>
      <c r="C370" s="19" t="s">
        <v>475</v>
      </c>
      <c r="D370" s="20">
        <v>31.135999999999999</v>
      </c>
      <c r="E370" s="21">
        <v>5169.0839999999998</v>
      </c>
      <c r="F370" s="20">
        <v>5061.0889999999999</v>
      </c>
      <c r="G370" s="20">
        <v>5138.482</v>
      </c>
      <c r="H370" s="20">
        <v>5307.6809999999996</v>
      </c>
      <c r="I370" s="22">
        <v>166.0163</v>
      </c>
      <c r="J370" s="22">
        <v>4.4558999999999997</v>
      </c>
      <c r="K370" s="23">
        <v>2.2279</v>
      </c>
      <c r="L370" s="23">
        <v>-1.2279</v>
      </c>
      <c r="M370" s="22">
        <v>1.5310999999999999</v>
      </c>
      <c r="N370" s="22">
        <v>0.76549999999999996</v>
      </c>
      <c r="O370" s="23">
        <v>0.23449999999999999</v>
      </c>
      <c r="P370" s="23">
        <v>-0.35039999999999999</v>
      </c>
    </row>
    <row r="371" spans="1:16" x14ac:dyDescent="0.2">
      <c r="A371" s="18">
        <v>123466303</v>
      </c>
      <c r="B371" s="19" t="s">
        <v>487</v>
      </c>
      <c r="C371" s="19" t="s">
        <v>475</v>
      </c>
      <c r="D371" s="20">
        <v>15.487</v>
      </c>
      <c r="E371" s="21">
        <v>3264.3820000000001</v>
      </c>
      <c r="F371" s="20">
        <v>3181.4229999999998</v>
      </c>
      <c r="G371" s="20">
        <v>3252.4589999999998</v>
      </c>
      <c r="H371" s="20">
        <v>3359.2649999999999</v>
      </c>
      <c r="I371" s="22">
        <v>210.78200000000001</v>
      </c>
      <c r="J371" s="22">
        <v>5.6574</v>
      </c>
      <c r="K371" s="23">
        <v>2.8287</v>
      </c>
      <c r="L371" s="23">
        <v>-1.8287</v>
      </c>
      <c r="M371" s="22">
        <v>0.96689999999999998</v>
      </c>
      <c r="N371" s="22">
        <v>0.4834</v>
      </c>
      <c r="O371" s="23">
        <v>0.51659999999999995</v>
      </c>
      <c r="P371" s="23">
        <v>-0.42149999999999999</v>
      </c>
    </row>
    <row r="372" spans="1:16" x14ac:dyDescent="0.2">
      <c r="A372" s="18">
        <v>123466403</v>
      </c>
      <c r="B372" s="19" t="s">
        <v>488</v>
      </c>
      <c r="C372" s="19" t="s">
        <v>475</v>
      </c>
      <c r="D372" s="20">
        <v>4.9380000000000006</v>
      </c>
      <c r="E372" s="21">
        <v>3412.4769999999999</v>
      </c>
      <c r="F372" s="20">
        <v>3420.2950000000001</v>
      </c>
      <c r="G372" s="20">
        <v>3372.5219999999999</v>
      </c>
      <c r="H372" s="20">
        <v>3444.6149999999998</v>
      </c>
      <c r="I372" s="22">
        <v>691.06460000000004</v>
      </c>
      <c r="J372" s="22">
        <v>18.548300000000001</v>
      </c>
      <c r="K372" s="23">
        <v>9.2741000000000007</v>
      </c>
      <c r="L372" s="23">
        <v>-8.2741000000000007</v>
      </c>
      <c r="M372" s="22">
        <v>1.0107999999999999</v>
      </c>
      <c r="N372" s="22">
        <v>0.50539999999999996</v>
      </c>
      <c r="O372" s="23">
        <v>0.49459999999999998</v>
      </c>
      <c r="P372" s="23">
        <v>-3.0127999999999999</v>
      </c>
    </row>
    <row r="373" spans="1:16" x14ac:dyDescent="0.2">
      <c r="A373" s="18">
        <v>123467103</v>
      </c>
      <c r="B373" s="19" t="s">
        <v>489</v>
      </c>
      <c r="C373" s="19" t="s">
        <v>475</v>
      </c>
      <c r="D373" s="20">
        <v>49.016999999999996</v>
      </c>
      <c r="E373" s="21">
        <v>6399.6629999999996</v>
      </c>
      <c r="F373" s="20">
        <v>6293.576</v>
      </c>
      <c r="G373" s="20">
        <v>6336.1559999999999</v>
      </c>
      <c r="H373" s="20">
        <v>6569.2560000000003</v>
      </c>
      <c r="I373" s="22">
        <v>130.56</v>
      </c>
      <c r="J373" s="22">
        <v>3.5042</v>
      </c>
      <c r="K373" s="23">
        <v>1.7521</v>
      </c>
      <c r="L373" s="23">
        <v>-0.75209999999999999</v>
      </c>
      <c r="M373" s="22">
        <v>1.8956</v>
      </c>
      <c r="N373" s="22">
        <v>0.94779999999999998</v>
      </c>
      <c r="O373" s="23">
        <v>5.2200000000000003E-2</v>
      </c>
      <c r="P373" s="23">
        <v>-0.26950000000000002</v>
      </c>
    </row>
    <row r="374" spans="1:16" x14ac:dyDescent="0.2">
      <c r="A374" s="18">
        <v>123467203</v>
      </c>
      <c r="B374" s="19" t="s">
        <v>490</v>
      </c>
      <c r="C374" s="19" t="s">
        <v>475</v>
      </c>
      <c r="D374" s="20">
        <v>6.7409999999999997</v>
      </c>
      <c r="E374" s="21">
        <v>2597.81</v>
      </c>
      <c r="F374" s="20">
        <v>2603.8000000000002</v>
      </c>
      <c r="G374" s="20">
        <v>2584.672</v>
      </c>
      <c r="H374" s="20">
        <v>2604.9580000000001</v>
      </c>
      <c r="I374" s="22">
        <v>385.37450000000001</v>
      </c>
      <c r="J374" s="22">
        <v>10.343500000000001</v>
      </c>
      <c r="K374" s="23">
        <v>5.1717000000000004</v>
      </c>
      <c r="L374" s="23">
        <v>-4.1717000000000004</v>
      </c>
      <c r="M374" s="22">
        <v>0.76949999999999996</v>
      </c>
      <c r="N374" s="22">
        <v>0.38469999999999999</v>
      </c>
      <c r="O374" s="23">
        <v>0.61529999999999996</v>
      </c>
      <c r="P374" s="23">
        <v>-1.2995000000000001</v>
      </c>
    </row>
    <row r="375" spans="1:16" x14ac:dyDescent="0.2">
      <c r="A375" s="18">
        <v>123467303</v>
      </c>
      <c r="B375" s="19" t="s">
        <v>491</v>
      </c>
      <c r="C375" s="19" t="s">
        <v>475</v>
      </c>
      <c r="D375" s="20">
        <v>42.521000000000001</v>
      </c>
      <c r="E375" s="21">
        <v>7992.7269999999999</v>
      </c>
      <c r="F375" s="20">
        <v>7946.6360000000004</v>
      </c>
      <c r="G375" s="20">
        <v>7967.37</v>
      </c>
      <c r="H375" s="20">
        <v>8064.1760000000004</v>
      </c>
      <c r="I375" s="22">
        <v>187.97120000000001</v>
      </c>
      <c r="J375" s="22">
        <v>5.0452000000000004</v>
      </c>
      <c r="K375" s="23">
        <v>2.5226000000000002</v>
      </c>
      <c r="L375" s="23">
        <v>-1.5226</v>
      </c>
      <c r="M375" s="22">
        <v>2.3675000000000002</v>
      </c>
      <c r="N375" s="22">
        <v>1.1837</v>
      </c>
      <c r="O375" s="23">
        <v>-0.1837</v>
      </c>
      <c r="P375" s="23">
        <v>-0.71919999999999995</v>
      </c>
    </row>
    <row r="376" spans="1:16" x14ac:dyDescent="0.2">
      <c r="A376" s="18">
        <v>123468303</v>
      </c>
      <c r="B376" s="19" t="s">
        <v>492</v>
      </c>
      <c r="C376" s="19" t="s">
        <v>475</v>
      </c>
      <c r="D376" s="20">
        <v>13.263999999999999</v>
      </c>
      <c r="E376" s="21">
        <v>4071.7489999999998</v>
      </c>
      <c r="F376" s="20">
        <v>4110.4809999999998</v>
      </c>
      <c r="G376" s="20">
        <v>4002.7840000000001</v>
      </c>
      <c r="H376" s="20">
        <v>4101.9809999999998</v>
      </c>
      <c r="I376" s="22">
        <v>306.97739999999999</v>
      </c>
      <c r="J376" s="22">
        <v>8.2393000000000001</v>
      </c>
      <c r="K376" s="23">
        <v>4.1196000000000002</v>
      </c>
      <c r="L376" s="23">
        <v>-3.1196000000000002</v>
      </c>
      <c r="M376" s="22">
        <v>1.2060999999999999</v>
      </c>
      <c r="N376" s="22">
        <v>0.60299999999999998</v>
      </c>
      <c r="O376" s="23">
        <v>0.39700000000000002</v>
      </c>
      <c r="P376" s="23">
        <v>-1.0096000000000001</v>
      </c>
    </row>
    <row r="377" spans="1:16" x14ac:dyDescent="0.2">
      <c r="A377" s="18">
        <v>123468402</v>
      </c>
      <c r="B377" s="19" t="s">
        <v>493</v>
      </c>
      <c r="C377" s="19" t="s">
        <v>475</v>
      </c>
      <c r="D377" s="20">
        <v>18.898</v>
      </c>
      <c r="E377" s="21">
        <v>4335.9690000000001</v>
      </c>
      <c r="F377" s="20">
        <v>4453.54</v>
      </c>
      <c r="G377" s="20">
        <v>4278.4120000000003</v>
      </c>
      <c r="H377" s="20">
        <v>4275.9560000000001</v>
      </c>
      <c r="I377" s="22">
        <v>229.44059999999999</v>
      </c>
      <c r="J377" s="22">
        <v>6.1581999999999999</v>
      </c>
      <c r="K377" s="23">
        <v>3.0790999999999999</v>
      </c>
      <c r="L377" s="23">
        <v>-2.0790999999999999</v>
      </c>
      <c r="M377" s="22">
        <v>1.2843</v>
      </c>
      <c r="N377" s="22">
        <v>0.6421</v>
      </c>
      <c r="O377" s="23">
        <v>0.3579</v>
      </c>
      <c r="P377" s="23">
        <v>-0.6169</v>
      </c>
    </row>
    <row r="378" spans="1:16" x14ac:dyDescent="0.2">
      <c r="A378" s="18">
        <v>123468503</v>
      </c>
      <c r="B378" s="19" t="s">
        <v>494</v>
      </c>
      <c r="C378" s="19" t="s">
        <v>475</v>
      </c>
      <c r="D378" s="20">
        <v>7.9770000000000003</v>
      </c>
      <c r="E378" s="21">
        <v>3328.2979999999998</v>
      </c>
      <c r="F378" s="20">
        <v>3410.951</v>
      </c>
      <c r="G378" s="20">
        <v>3301.1889999999999</v>
      </c>
      <c r="H378" s="20">
        <v>3272.7539999999999</v>
      </c>
      <c r="I378" s="22">
        <v>417.23680000000002</v>
      </c>
      <c r="J378" s="22">
        <v>11.198700000000001</v>
      </c>
      <c r="K378" s="23">
        <v>5.5993000000000004</v>
      </c>
      <c r="L378" s="23">
        <v>-4.5993000000000004</v>
      </c>
      <c r="M378" s="22">
        <v>0.98580000000000001</v>
      </c>
      <c r="N378" s="22">
        <v>0.4929</v>
      </c>
      <c r="O378" s="23">
        <v>0.5071</v>
      </c>
      <c r="P378" s="23">
        <v>-1.5354000000000001</v>
      </c>
    </row>
    <row r="379" spans="1:16" x14ac:dyDescent="0.2">
      <c r="A379" s="18">
        <v>123468603</v>
      </c>
      <c r="B379" s="19" t="s">
        <v>495</v>
      </c>
      <c r="C379" s="19" t="s">
        <v>475</v>
      </c>
      <c r="D379" s="20">
        <v>51.612000000000002</v>
      </c>
      <c r="E379" s="21">
        <v>3357.8029999999999</v>
      </c>
      <c r="F379" s="20">
        <v>3405.28</v>
      </c>
      <c r="G379" s="20">
        <v>3279.2719999999999</v>
      </c>
      <c r="H379" s="20">
        <v>3388.8560000000002</v>
      </c>
      <c r="I379" s="22">
        <v>65.058499999999995</v>
      </c>
      <c r="J379" s="22">
        <v>1.7461</v>
      </c>
      <c r="K379" s="23">
        <v>0.873</v>
      </c>
      <c r="L379" s="23">
        <v>0.127</v>
      </c>
      <c r="M379" s="22">
        <v>0.99460000000000004</v>
      </c>
      <c r="N379" s="22">
        <v>0.49730000000000002</v>
      </c>
      <c r="O379" s="23">
        <v>0.50270000000000004</v>
      </c>
      <c r="P379" s="23">
        <v>0.35239999999999999</v>
      </c>
    </row>
    <row r="380" spans="1:16" x14ac:dyDescent="0.2">
      <c r="A380" s="18">
        <v>123469303</v>
      </c>
      <c r="B380" s="19" t="s">
        <v>496</v>
      </c>
      <c r="C380" s="19" t="s">
        <v>475</v>
      </c>
      <c r="D380" s="20">
        <v>23.016999999999999</v>
      </c>
      <c r="E380" s="21">
        <v>4945.3059999999996</v>
      </c>
      <c r="F380" s="20">
        <v>5043.8220000000001</v>
      </c>
      <c r="G380" s="20">
        <v>4878.2359999999999</v>
      </c>
      <c r="H380" s="20">
        <v>4913.8609999999999</v>
      </c>
      <c r="I380" s="22">
        <v>214.8544</v>
      </c>
      <c r="J380" s="22">
        <v>5.7667000000000002</v>
      </c>
      <c r="K380" s="23">
        <v>2.8833000000000002</v>
      </c>
      <c r="L380" s="23">
        <v>-1.8833</v>
      </c>
      <c r="M380" s="22">
        <v>1.4648000000000001</v>
      </c>
      <c r="N380" s="22">
        <v>0.73240000000000005</v>
      </c>
      <c r="O380" s="23">
        <v>0.2676</v>
      </c>
      <c r="P380" s="23">
        <v>-0.5927</v>
      </c>
    </row>
    <row r="381" spans="1:16" x14ac:dyDescent="0.2">
      <c r="A381" s="18">
        <v>116471803</v>
      </c>
      <c r="B381" s="19" t="s">
        <v>353</v>
      </c>
      <c r="C381" s="19" t="s">
        <v>354</v>
      </c>
      <c r="D381" s="20">
        <v>125.41199999999999</v>
      </c>
      <c r="E381" s="21">
        <v>2366.7620000000002</v>
      </c>
      <c r="F381" s="20">
        <v>2324.2829999999999</v>
      </c>
      <c r="G381" s="20">
        <v>2341.7359999999999</v>
      </c>
      <c r="H381" s="20">
        <v>2434.2660000000001</v>
      </c>
      <c r="I381" s="22">
        <v>18.8718</v>
      </c>
      <c r="J381" s="22">
        <v>0.50649999999999995</v>
      </c>
      <c r="K381" s="23">
        <v>0.25319999999999998</v>
      </c>
      <c r="L381" s="23">
        <v>0.74680000000000002</v>
      </c>
      <c r="M381" s="22">
        <v>0.70099999999999996</v>
      </c>
      <c r="N381" s="22">
        <v>0.35049999999999998</v>
      </c>
      <c r="O381" s="23">
        <v>0.64949999999999997</v>
      </c>
      <c r="P381" s="23">
        <v>0.68840000000000001</v>
      </c>
    </row>
    <row r="382" spans="1:16" x14ac:dyDescent="0.2">
      <c r="A382" s="18">
        <v>120480803</v>
      </c>
      <c r="B382" s="19" t="s">
        <v>433</v>
      </c>
      <c r="C382" s="19" t="s">
        <v>434</v>
      </c>
      <c r="D382" s="20">
        <v>86.953000000000003</v>
      </c>
      <c r="E382" s="21">
        <v>3049.24</v>
      </c>
      <c r="F382" s="20">
        <v>3003.84</v>
      </c>
      <c r="G382" s="20">
        <v>3018.402</v>
      </c>
      <c r="H382" s="20">
        <v>3125.4780000000001</v>
      </c>
      <c r="I382" s="22">
        <v>35.067599999999999</v>
      </c>
      <c r="J382" s="22">
        <v>0.94120000000000004</v>
      </c>
      <c r="K382" s="23">
        <v>0.47060000000000002</v>
      </c>
      <c r="L382" s="23">
        <v>0.52939999999999998</v>
      </c>
      <c r="M382" s="22">
        <v>0.9032</v>
      </c>
      <c r="N382" s="22">
        <v>0.4516</v>
      </c>
      <c r="O382" s="23">
        <v>0.5484</v>
      </c>
      <c r="P382" s="23">
        <v>0.54079999999999995</v>
      </c>
    </row>
    <row r="383" spans="1:16" x14ac:dyDescent="0.2">
      <c r="A383" s="18">
        <v>120481002</v>
      </c>
      <c r="B383" s="19" t="s">
        <v>435</v>
      </c>
      <c r="C383" s="19" t="s">
        <v>434</v>
      </c>
      <c r="D383" s="20">
        <v>42.103999999999999</v>
      </c>
      <c r="E383" s="21">
        <v>15335.16</v>
      </c>
      <c r="F383" s="20">
        <v>15222.171</v>
      </c>
      <c r="G383" s="20">
        <v>15225.871999999999</v>
      </c>
      <c r="H383" s="20">
        <v>15557.436</v>
      </c>
      <c r="I383" s="22">
        <v>364.22089999999997</v>
      </c>
      <c r="J383" s="22">
        <v>9.7758000000000003</v>
      </c>
      <c r="K383" s="23">
        <v>4.8879000000000001</v>
      </c>
      <c r="L383" s="23">
        <v>-3.8879000000000001</v>
      </c>
      <c r="M383" s="22">
        <v>4.5423999999999998</v>
      </c>
      <c r="N383" s="22">
        <v>2.2711999999999999</v>
      </c>
      <c r="O383" s="23">
        <v>-1.2712000000000001</v>
      </c>
      <c r="P383" s="23">
        <v>-2.3178000000000001</v>
      </c>
    </row>
    <row r="384" spans="1:16" x14ac:dyDescent="0.2">
      <c r="A384" s="18">
        <v>120483302</v>
      </c>
      <c r="B384" s="19" t="s">
        <v>436</v>
      </c>
      <c r="C384" s="19" t="s">
        <v>434</v>
      </c>
      <c r="D384" s="20">
        <v>30.736999999999998</v>
      </c>
      <c r="E384" s="21">
        <v>9156.7109999999993</v>
      </c>
      <c r="F384" s="20">
        <v>9087.223</v>
      </c>
      <c r="G384" s="20">
        <v>9086.9670000000006</v>
      </c>
      <c r="H384" s="20">
        <v>9295.9429999999993</v>
      </c>
      <c r="I384" s="22">
        <v>297.9051</v>
      </c>
      <c r="J384" s="22">
        <v>7.9958</v>
      </c>
      <c r="K384" s="23">
        <v>3.9979</v>
      </c>
      <c r="L384" s="23">
        <v>-2.9979</v>
      </c>
      <c r="M384" s="22">
        <v>2.7122999999999999</v>
      </c>
      <c r="N384" s="22">
        <v>1.3561000000000001</v>
      </c>
      <c r="O384" s="23">
        <v>-0.35610000000000003</v>
      </c>
      <c r="P384" s="23">
        <v>-1.4128000000000001</v>
      </c>
    </row>
    <row r="385" spans="1:16" x14ac:dyDescent="0.2">
      <c r="A385" s="18">
        <v>120484803</v>
      </c>
      <c r="B385" s="19" t="s">
        <v>437</v>
      </c>
      <c r="C385" s="19" t="s">
        <v>434</v>
      </c>
      <c r="D385" s="20">
        <v>49.521999999999998</v>
      </c>
      <c r="E385" s="21">
        <v>5007.6019999999999</v>
      </c>
      <c r="F385" s="20">
        <v>5096.7629999999999</v>
      </c>
      <c r="G385" s="20">
        <v>4953.0780000000004</v>
      </c>
      <c r="H385" s="20">
        <v>4972.9639999999999</v>
      </c>
      <c r="I385" s="22">
        <v>101.1187</v>
      </c>
      <c r="J385" s="22">
        <v>2.714</v>
      </c>
      <c r="K385" s="23">
        <v>1.357</v>
      </c>
      <c r="L385" s="23">
        <v>-0.35699999999999998</v>
      </c>
      <c r="M385" s="22">
        <v>1.4833000000000001</v>
      </c>
      <c r="N385" s="22">
        <v>0.74160000000000004</v>
      </c>
      <c r="O385" s="23">
        <v>0.25840000000000002</v>
      </c>
      <c r="P385" s="23">
        <v>1.2200000000000001E-2</v>
      </c>
    </row>
    <row r="386" spans="1:16" x14ac:dyDescent="0.2">
      <c r="A386" s="18">
        <v>120484903</v>
      </c>
      <c r="B386" s="19" t="s">
        <v>438</v>
      </c>
      <c r="C386" s="19" t="s">
        <v>434</v>
      </c>
      <c r="D386" s="20">
        <v>97.137999999999991</v>
      </c>
      <c r="E386" s="21">
        <v>5681.16</v>
      </c>
      <c r="F386" s="20">
        <v>5663.9669999999996</v>
      </c>
      <c r="G386" s="20">
        <v>5649.0780000000004</v>
      </c>
      <c r="H386" s="20">
        <v>5730.4350000000004</v>
      </c>
      <c r="I386" s="22">
        <v>58.485399999999998</v>
      </c>
      <c r="J386" s="22">
        <v>1.5697000000000001</v>
      </c>
      <c r="K386" s="23">
        <v>0.78480000000000005</v>
      </c>
      <c r="L386" s="23">
        <v>0.2152</v>
      </c>
      <c r="M386" s="22">
        <v>1.6828000000000001</v>
      </c>
      <c r="N386" s="22">
        <v>0.84140000000000004</v>
      </c>
      <c r="O386" s="23">
        <v>0.15859999999999999</v>
      </c>
      <c r="P386" s="23">
        <v>0.1812</v>
      </c>
    </row>
    <row r="387" spans="1:16" x14ac:dyDescent="0.2">
      <c r="A387" s="18">
        <v>120485603</v>
      </c>
      <c r="B387" s="19" t="s">
        <v>439</v>
      </c>
      <c r="C387" s="19" t="s">
        <v>434</v>
      </c>
      <c r="D387" s="20">
        <v>27.738999999999997</v>
      </c>
      <c r="E387" s="21">
        <v>1574.029</v>
      </c>
      <c r="F387" s="20">
        <v>1560.934</v>
      </c>
      <c r="G387" s="20">
        <v>1573.472</v>
      </c>
      <c r="H387" s="20">
        <v>1587.682</v>
      </c>
      <c r="I387" s="22">
        <v>56.744199999999999</v>
      </c>
      <c r="J387" s="22">
        <v>1.5229999999999999</v>
      </c>
      <c r="K387" s="23">
        <v>0.76149999999999995</v>
      </c>
      <c r="L387" s="23">
        <v>0.23849999999999999</v>
      </c>
      <c r="M387" s="22">
        <v>0.4662</v>
      </c>
      <c r="N387" s="22">
        <v>0.2331</v>
      </c>
      <c r="O387" s="23">
        <v>0.76690000000000003</v>
      </c>
      <c r="P387" s="23">
        <v>0.55549999999999999</v>
      </c>
    </row>
    <row r="388" spans="1:16" x14ac:dyDescent="0.2">
      <c r="A388" s="18">
        <v>120486003</v>
      </c>
      <c r="B388" s="19" t="s">
        <v>440</v>
      </c>
      <c r="C388" s="19" t="s">
        <v>434</v>
      </c>
      <c r="D388" s="20">
        <v>25.850999999999999</v>
      </c>
      <c r="E388" s="21">
        <v>2163.9899999999998</v>
      </c>
      <c r="F388" s="20">
        <v>2130.2449999999999</v>
      </c>
      <c r="G388" s="20">
        <v>2113.8809999999999</v>
      </c>
      <c r="H388" s="20">
        <v>2247.8440000000001</v>
      </c>
      <c r="I388" s="22">
        <v>83.710099999999997</v>
      </c>
      <c r="J388" s="22">
        <v>2.2467999999999999</v>
      </c>
      <c r="K388" s="23">
        <v>1.1234</v>
      </c>
      <c r="L388" s="23">
        <v>-0.1234</v>
      </c>
      <c r="M388" s="22">
        <v>0.64100000000000001</v>
      </c>
      <c r="N388" s="22">
        <v>0.32050000000000001</v>
      </c>
      <c r="O388" s="23">
        <v>0.67949999999999999</v>
      </c>
      <c r="P388" s="23">
        <v>0.35830000000000001</v>
      </c>
    </row>
    <row r="389" spans="1:16" x14ac:dyDescent="0.2">
      <c r="A389" s="18">
        <v>120488603</v>
      </c>
      <c r="B389" s="19" t="s">
        <v>441</v>
      </c>
      <c r="C389" s="19" t="s">
        <v>434</v>
      </c>
      <c r="D389" s="20">
        <v>20.69</v>
      </c>
      <c r="E389" s="21">
        <v>2360.89</v>
      </c>
      <c r="F389" s="20">
        <v>2355.0219999999999</v>
      </c>
      <c r="G389" s="20">
        <v>2328.9180000000001</v>
      </c>
      <c r="H389" s="20">
        <v>2398.7289999999998</v>
      </c>
      <c r="I389" s="22">
        <v>114.10769999999999</v>
      </c>
      <c r="J389" s="22">
        <v>3.0626000000000002</v>
      </c>
      <c r="K389" s="23">
        <v>1.5313000000000001</v>
      </c>
      <c r="L389" s="23">
        <v>-0.53129999999999999</v>
      </c>
      <c r="M389" s="22">
        <v>0.69930000000000003</v>
      </c>
      <c r="N389" s="22">
        <v>0.34960000000000002</v>
      </c>
      <c r="O389" s="23">
        <v>0.65039999999999998</v>
      </c>
      <c r="P389" s="23">
        <v>0.1777</v>
      </c>
    </row>
    <row r="390" spans="1:16" x14ac:dyDescent="0.2">
      <c r="A390" s="18">
        <v>116493503</v>
      </c>
      <c r="B390" s="19" t="s">
        <v>355</v>
      </c>
      <c r="C390" s="19" t="s">
        <v>356</v>
      </c>
      <c r="D390" s="20">
        <v>154.97</v>
      </c>
      <c r="E390" s="21">
        <v>1124.2249999999999</v>
      </c>
      <c r="F390" s="20">
        <v>1106.115</v>
      </c>
      <c r="G390" s="20">
        <v>1117.5409999999999</v>
      </c>
      <c r="H390" s="20">
        <v>1149.018</v>
      </c>
      <c r="I390" s="22">
        <v>7.2544000000000004</v>
      </c>
      <c r="J390" s="22">
        <v>0.19470000000000001</v>
      </c>
      <c r="K390" s="23">
        <v>9.7299999999999998E-2</v>
      </c>
      <c r="L390" s="23">
        <v>0.90269999999999995</v>
      </c>
      <c r="M390" s="22">
        <v>0.33300000000000002</v>
      </c>
      <c r="N390" s="22">
        <v>0.16650000000000001</v>
      </c>
      <c r="O390" s="23">
        <v>0.83350000000000002</v>
      </c>
      <c r="P390" s="23">
        <v>0.86109999999999998</v>
      </c>
    </row>
    <row r="391" spans="1:16" x14ac:dyDescent="0.2">
      <c r="A391" s="18">
        <v>116495003</v>
      </c>
      <c r="B391" s="19" t="s">
        <v>357</v>
      </c>
      <c r="C391" s="19" t="s">
        <v>356</v>
      </c>
      <c r="D391" s="20">
        <v>86.278000000000006</v>
      </c>
      <c r="E391" s="21">
        <v>1998.056</v>
      </c>
      <c r="F391" s="20">
        <v>1949.165</v>
      </c>
      <c r="G391" s="20">
        <v>2005.9839999999999</v>
      </c>
      <c r="H391" s="20">
        <v>2039.018</v>
      </c>
      <c r="I391" s="22">
        <v>23.158300000000001</v>
      </c>
      <c r="J391" s="22">
        <v>0.62150000000000005</v>
      </c>
      <c r="K391" s="23">
        <v>0.31069999999999998</v>
      </c>
      <c r="L391" s="23">
        <v>0.68930000000000002</v>
      </c>
      <c r="M391" s="22">
        <v>0.59179999999999999</v>
      </c>
      <c r="N391" s="22">
        <v>0.2959</v>
      </c>
      <c r="O391" s="23">
        <v>0.70409999999999995</v>
      </c>
      <c r="P391" s="23">
        <v>0.69810000000000005</v>
      </c>
    </row>
    <row r="392" spans="1:16" x14ac:dyDescent="0.2">
      <c r="A392" s="18">
        <v>116495103</v>
      </c>
      <c r="B392" s="19" t="s">
        <v>358</v>
      </c>
      <c r="C392" s="19" t="s">
        <v>356</v>
      </c>
      <c r="D392" s="20">
        <v>23.803000000000001</v>
      </c>
      <c r="E392" s="21">
        <v>1544.499</v>
      </c>
      <c r="F392" s="20">
        <v>1549.6379999999999</v>
      </c>
      <c r="G392" s="20">
        <v>1529.646</v>
      </c>
      <c r="H392" s="20">
        <v>1554.212</v>
      </c>
      <c r="I392" s="22">
        <v>64.886700000000005</v>
      </c>
      <c r="J392" s="22">
        <v>1.7415</v>
      </c>
      <c r="K392" s="23">
        <v>0.87070000000000003</v>
      </c>
      <c r="L392" s="23">
        <v>0.1293</v>
      </c>
      <c r="M392" s="22">
        <v>0.45750000000000002</v>
      </c>
      <c r="N392" s="22">
        <v>0.22869999999999999</v>
      </c>
      <c r="O392" s="23">
        <v>0.77129999999999999</v>
      </c>
      <c r="P392" s="23">
        <v>0.51449999999999996</v>
      </c>
    </row>
    <row r="393" spans="1:16" x14ac:dyDescent="0.2">
      <c r="A393" s="18">
        <v>116496503</v>
      </c>
      <c r="B393" s="19" t="s">
        <v>359</v>
      </c>
      <c r="C393" s="19" t="s">
        <v>356</v>
      </c>
      <c r="D393" s="20">
        <v>70.105999999999995</v>
      </c>
      <c r="E393" s="21">
        <v>2352.9479999999999</v>
      </c>
      <c r="F393" s="20">
        <v>2392.7350000000001</v>
      </c>
      <c r="G393" s="20">
        <v>2339.0410000000002</v>
      </c>
      <c r="H393" s="20">
        <v>2327.067</v>
      </c>
      <c r="I393" s="22">
        <v>33.5627</v>
      </c>
      <c r="J393" s="22">
        <v>0.90080000000000005</v>
      </c>
      <c r="K393" s="23">
        <v>0.45040000000000002</v>
      </c>
      <c r="L393" s="23">
        <v>0.54959999999999998</v>
      </c>
      <c r="M393" s="22">
        <v>0.69689999999999996</v>
      </c>
      <c r="N393" s="22">
        <v>0.34839999999999999</v>
      </c>
      <c r="O393" s="23">
        <v>0.65159999999999996</v>
      </c>
      <c r="P393" s="23">
        <v>0.61080000000000001</v>
      </c>
    </row>
    <row r="394" spans="1:16" x14ac:dyDescent="0.2">
      <c r="A394" s="18">
        <v>116496603</v>
      </c>
      <c r="B394" s="19" t="s">
        <v>360</v>
      </c>
      <c r="C394" s="19" t="s">
        <v>356</v>
      </c>
      <c r="D394" s="20">
        <v>78.381999999999991</v>
      </c>
      <c r="E394" s="21">
        <v>3031.4850000000001</v>
      </c>
      <c r="F394" s="20">
        <v>3014.8220000000001</v>
      </c>
      <c r="G394" s="20">
        <v>3032.5859999999998</v>
      </c>
      <c r="H394" s="20">
        <v>3047.047</v>
      </c>
      <c r="I394" s="22">
        <v>38.675699999999999</v>
      </c>
      <c r="J394" s="22">
        <v>1.038</v>
      </c>
      <c r="K394" s="23">
        <v>0.51900000000000002</v>
      </c>
      <c r="L394" s="23">
        <v>0.48099999999999998</v>
      </c>
      <c r="M394" s="22">
        <v>0.89790000000000003</v>
      </c>
      <c r="N394" s="22">
        <v>0.44890000000000002</v>
      </c>
      <c r="O394" s="23">
        <v>0.55110000000000003</v>
      </c>
      <c r="P394" s="23">
        <v>0.52300000000000002</v>
      </c>
    </row>
    <row r="395" spans="1:16" x14ac:dyDescent="0.2">
      <c r="A395" s="18">
        <v>116498003</v>
      </c>
      <c r="B395" s="19" t="s">
        <v>361</v>
      </c>
      <c r="C395" s="19" t="s">
        <v>356</v>
      </c>
      <c r="D395" s="20">
        <v>113.878</v>
      </c>
      <c r="E395" s="21">
        <v>1497.31</v>
      </c>
      <c r="F395" s="20">
        <v>1493.3219999999999</v>
      </c>
      <c r="G395" s="20">
        <v>1470.693</v>
      </c>
      <c r="H395" s="20">
        <v>1527.914</v>
      </c>
      <c r="I395" s="22">
        <v>13.148300000000001</v>
      </c>
      <c r="J395" s="22">
        <v>0.35289999999999999</v>
      </c>
      <c r="K395" s="23">
        <v>0.1764</v>
      </c>
      <c r="L395" s="23">
        <v>0.8236</v>
      </c>
      <c r="M395" s="22">
        <v>0.44350000000000001</v>
      </c>
      <c r="N395" s="22">
        <v>0.22170000000000001</v>
      </c>
      <c r="O395" s="23">
        <v>0.77829999999999999</v>
      </c>
      <c r="P395" s="23">
        <v>0.7964</v>
      </c>
    </row>
    <row r="396" spans="1:16" x14ac:dyDescent="0.2">
      <c r="A396" s="18">
        <v>115503004</v>
      </c>
      <c r="B396" s="19" t="s">
        <v>340</v>
      </c>
      <c r="C396" s="19" t="s">
        <v>341</v>
      </c>
      <c r="D396" s="20">
        <v>97.077999999999989</v>
      </c>
      <c r="E396" s="21">
        <v>797.82600000000002</v>
      </c>
      <c r="F396" s="20">
        <v>799.92499999999995</v>
      </c>
      <c r="G396" s="20">
        <v>794.10799999999995</v>
      </c>
      <c r="H396" s="20">
        <v>799.44600000000003</v>
      </c>
      <c r="I396" s="22">
        <v>8.2184000000000008</v>
      </c>
      <c r="J396" s="22">
        <v>0.2205</v>
      </c>
      <c r="K396" s="23">
        <v>0.11020000000000001</v>
      </c>
      <c r="L396" s="23">
        <v>0.88980000000000004</v>
      </c>
      <c r="M396" s="22">
        <v>0.23630000000000001</v>
      </c>
      <c r="N396" s="22">
        <v>0.1181</v>
      </c>
      <c r="O396" s="23">
        <v>0.88190000000000002</v>
      </c>
      <c r="P396" s="23">
        <v>0.88500000000000001</v>
      </c>
    </row>
    <row r="397" spans="1:16" x14ac:dyDescent="0.2">
      <c r="A397" s="18">
        <v>115504003</v>
      </c>
      <c r="B397" s="19" t="s">
        <v>342</v>
      </c>
      <c r="C397" s="19" t="s">
        <v>341</v>
      </c>
      <c r="D397" s="20">
        <v>71.543999999999997</v>
      </c>
      <c r="E397" s="21">
        <v>1066.5360000000001</v>
      </c>
      <c r="F397" s="20">
        <v>1068.0429999999999</v>
      </c>
      <c r="G397" s="20">
        <v>1049.913</v>
      </c>
      <c r="H397" s="20">
        <v>1081.653</v>
      </c>
      <c r="I397" s="22">
        <v>14.907400000000001</v>
      </c>
      <c r="J397" s="22">
        <v>0.40010000000000001</v>
      </c>
      <c r="K397" s="23">
        <v>0.2</v>
      </c>
      <c r="L397" s="23">
        <v>0.8</v>
      </c>
      <c r="M397" s="22">
        <v>0.31590000000000001</v>
      </c>
      <c r="N397" s="22">
        <v>0.15790000000000001</v>
      </c>
      <c r="O397" s="23">
        <v>0.84209999999999996</v>
      </c>
      <c r="P397" s="23">
        <v>0.82520000000000004</v>
      </c>
    </row>
    <row r="398" spans="1:16" x14ac:dyDescent="0.2">
      <c r="A398" s="18">
        <v>115506003</v>
      </c>
      <c r="B398" s="19" t="s">
        <v>343</v>
      </c>
      <c r="C398" s="19" t="s">
        <v>341</v>
      </c>
      <c r="D398" s="20">
        <v>91.733999999999995</v>
      </c>
      <c r="E398" s="21">
        <v>1892.211</v>
      </c>
      <c r="F398" s="20">
        <v>1914.1679999999999</v>
      </c>
      <c r="G398" s="20">
        <v>1861.278</v>
      </c>
      <c r="H398" s="20">
        <v>1901.1859999999999</v>
      </c>
      <c r="I398" s="22">
        <v>20.627099999999999</v>
      </c>
      <c r="J398" s="22">
        <v>0.55359999999999998</v>
      </c>
      <c r="K398" s="23">
        <v>0.27679999999999999</v>
      </c>
      <c r="L398" s="23">
        <v>0.72319999999999995</v>
      </c>
      <c r="M398" s="22">
        <v>0.56040000000000001</v>
      </c>
      <c r="N398" s="22">
        <v>0.2802</v>
      </c>
      <c r="O398" s="23">
        <v>0.7198</v>
      </c>
      <c r="P398" s="23">
        <v>0.72109999999999996</v>
      </c>
    </row>
    <row r="399" spans="1:16" x14ac:dyDescent="0.2">
      <c r="A399" s="18">
        <v>115508003</v>
      </c>
      <c r="B399" s="19" t="s">
        <v>344</v>
      </c>
      <c r="C399" s="19" t="s">
        <v>341</v>
      </c>
      <c r="D399" s="20">
        <v>314.25400000000002</v>
      </c>
      <c r="E399" s="21">
        <v>2373.422</v>
      </c>
      <c r="F399" s="20">
        <v>2367.2930000000001</v>
      </c>
      <c r="G399" s="20">
        <v>2358.1210000000001</v>
      </c>
      <c r="H399" s="20">
        <v>2394.8510000000001</v>
      </c>
      <c r="I399" s="22">
        <v>7.5525000000000002</v>
      </c>
      <c r="J399" s="22">
        <v>0.20269999999999999</v>
      </c>
      <c r="K399" s="23">
        <v>0.1013</v>
      </c>
      <c r="L399" s="23">
        <v>0.89870000000000005</v>
      </c>
      <c r="M399" s="22">
        <v>0.70299999999999996</v>
      </c>
      <c r="N399" s="22">
        <v>0.35149999999999998</v>
      </c>
      <c r="O399" s="23">
        <v>0.64849999999999997</v>
      </c>
      <c r="P399" s="23">
        <v>0.74850000000000005</v>
      </c>
    </row>
    <row r="400" spans="1:16" x14ac:dyDescent="0.2">
      <c r="A400" s="18">
        <v>126515001</v>
      </c>
      <c r="B400" s="19" t="s">
        <v>526</v>
      </c>
      <c r="C400" s="19" t="s">
        <v>527</v>
      </c>
      <c r="D400" s="20">
        <v>142.69800000000001</v>
      </c>
      <c r="E400" s="21">
        <v>201279.69</v>
      </c>
      <c r="F400" s="20">
        <v>197716.80799999999</v>
      </c>
      <c r="G400" s="20">
        <v>201624.261</v>
      </c>
      <c r="H400" s="20">
        <v>204498.00099999999</v>
      </c>
      <c r="I400" s="22">
        <v>1410.5291</v>
      </c>
      <c r="J400" s="22">
        <v>37.859000000000002</v>
      </c>
      <c r="K400" s="23">
        <v>18.929500000000001</v>
      </c>
      <c r="L400" s="23">
        <v>-17.929500000000001</v>
      </c>
      <c r="M400" s="22">
        <v>59.6218</v>
      </c>
      <c r="N400" s="22">
        <v>29.8109</v>
      </c>
      <c r="O400" s="23">
        <v>-28.8109</v>
      </c>
      <c r="P400" s="23">
        <v>-24.458300000000001</v>
      </c>
    </row>
    <row r="401" spans="1:16" x14ac:dyDescent="0.2">
      <c r="A401" s="18">
        <v>120522003</v>
      </c>
      <c r="B401" s="19" t="s">
        <v>442</v>
      </c>
      <c r="C401" s="19" t="s">
        <v>443</v>
      </c>
      <c r="D401" s="20">
        <v>196.12899999999999</v>
      </c>
      <c r="E401" s="21">
        <v>4427.2719999999999</v>
      </c>
      <c r="F401" s="20">
        <v>4410.241</v>
      </c>
      <c r="G401" s="20">
        <v>4394.6940000000004</v>
      </c>
      <c r="H401" s="20">
        <v>4476.8810000000003</v>
      </c>
      <c r="I401" s="22">
        <v>22.5732</v>
      </c>
      <c r="J401" s="22">
        <v>0.60580000000000001</v>
      </c>
      <c r="K401" s="23">
        <v>0.3029</v>
      </c>
      <c r="L401" s="23">
        <v>0.69710000000000005</v>
      </c>
      <c r="M401" s="22">
        <v>1.3113999999999999</v>
      </c>
      <c r="N401" s="22">
        <v>0.65569999999999995</v>
      </c>
      <c r="O401" s="23">
        <v>0.34429999999999999</v>
      </c>
      <c r="P401" s="23">
        <v>0.4854</v>
      </c>
    </row>
    <row r="402" spans="1:16" x14ac:dyDescent="0.2">
      <c r="A402" s="18">
        <v>119648303</v>
      </c>
      <c r="B402" s="19" t="s">
        <v>423</v>
      </c>
      <c r="C402" s="19" t="s">
        <v>443</v>
      </c>
      <c r="D402" s="20">
        <v>327.84100000000001</v>
      </c>
      <c r="E402" s="21">
        <v>2924.8359999999998</v>
      </c>
      <c r="F402" s="20">
        <v>2842.808</v>
      </c>
      <c r="G402" s="20">
        <v>2949.2240000000002</v>
      </c>
      <c r="H402" s="20">
        <v>2982.4749999999999</v>
      </c>
      <c r="I402" s="22">
        <v>8.9215</v>
      </c>
      <c r="J402" s="22">
        <v>0.2394</v>
      </c>
      <c r="K402" s="23">
        <v>0.1197</v>
      </c>
      <c r="L402" s="23">
        <v>0.88029999999999997</v>
      </c>
      <c r="M402" s="22">
        <v>0.86629999999999996</v>
      </c>
      <c r="N402" s="22">
        <v>0.43309999999999998</v>
      </c>
      <c r="O402" s="23">
        <v>0.56689999999999996</v>
      </c>
      <c r="P402" s="23">
        <v>0.69220000000000004</v>
      </c>
    </row>
    <row r="403" spans="1:16" x14ac:dyDescent="0.2">
      <c r="A403" s="18">
        <v>109530304</v>
      </c>
      <c r="B403" s="19" t="s">
        <v>215</v>
      </c>
      <c r="C403" s="19" t="s">
        <v>216</v>
      </c>
      <c r="D403" s="20">
        <v>226.06399999999999</v>
      </c>
      <c r="E403" s="21">
        <v>156.18899999999999</v>
      </c>
      <c r="F403" s="20">
        <v>151.61500000000001</v>
      </c>
      <c r="G403" s="20">
        <v>160.76599999999999</v>
      </c>
      <c r="H403" s="20">
        <v>156.18700000000001</v>
      </c>
      <c r="I403" s="22">
        <v>0.69089999999999996</v>
      </c>
      <c r="J403" s="22">
        <v>1.8499999999999999E-2</v>
      </c>
      <c r="K403" s="23">
        <v>9.1999999999999998E-3</v>
      </c>
      <c r="L403" s="23">
        <v>0.99080000000000001</v>
      </c>
      <c r="M403" s="22">
        <v>4.6199999999999998E-2</v>
      </c>
      <c r="N403" s="22">
        <v>2.3099999999999999E-2</v>
      </c>
      <c r="O403" s="23">
        <v>0.97689999999999999</v>
      </c>
      <c r="P403" s="23">
        <v>0.98240000000000005</v>
      </c>
    </row>
    <row r="404" spans="1:16" x14ac:dyDescent="0.2">
      <c r="A404" s="18">
        <v>109531304</v>
      </c>
      <c r="B404" s="19" t="s">
        <v>217</v>
      </c>
      <c r="C404" s="19" t="s">
        <v>216</v>
      </c>
      <c r="D404" s="20">
        <v>211.94400000000002</v>
      </c>
      <c r="E404" s="21">
        <v>751.73900000000003</v>
      </c>
      <c r="F404" s="20">
        <v>737.38499999999999</v>
      </c>
      <c r="G404" s="20">
        <v>751.03899999999999</v>
      </c>
      <c r="H404" s="20">
        <v>766.79200000000003</v>
      </c>
      <c r="I404" s="22">
        <v>3.5468000000000002</v>
      </c>
      <c r="J404" s="22">
        <v>9.5100000000000004E-2</v>
      </c>
      <c r="K404" s="23">
        <v>4.7500000000000001E-2</v>
      </c>
      <c r="L404" s="23">
        <v>0.95250000000000001</v>
      </c>
      <c r="M404" s="22">
        <v>0.22259999999999999</v>
      </c>
      <c r="N404" s="22">
        <v>0.1113</v>
      </c>
      <c r="O404" s="23">
        <v>0.88870000000000005</v>
      </c>
      <c r="P404" s="23">
        <v>0.91420000000000001</v>
      </c>
    </row>
    <row r="405" spans="1:16" x14ac:dyDescent="0.2">
      <c r="A405" s="18">
        <v>109532804</v>
      </c>
      <c r="B405" s="19" t="s">
        <v>218</v>
      </c>
      <c r="C405" s="19" t="s">
        <v>216</v>
      </c>
      <c r="D405" s="20">
        <v>316.58100000000002</v>
      </c>
      <c r="E405" s="21">
        <v>349.75099999999998</v>
      </c>
      <c r="F405" s="20">
        <v>339.47199999999998</v>
      </c>
      <c r="G405" s="20">
        <v>362.14400000000001</v>
      </c>
      <c r="H405" s="20">
        <v>347.63600000000002</v>
      </c>
      <c r="I405" s="22">
        <v>1.1047</v>
      </c>
      <c r="J405" s="22">
        <v>2.9600000000000001E-2</v>
      </c>
      <c r="K405" s="23">
        <v>1.4800000000000001E-2</v>
      </c>
      <c r="L405" s="23">
        <v>0.98519999999999996</v>
      </c>
      <c r="M405" s="22">
        <v>0.1036</v>
      </c>
      <c r="N405" s="22">
        <v>5.1799999999999999E-2</v>
      </c>
      <c r="O405" s="23">
        <v>0.94820000000000004</v>
      </c>
      <c r="P405" s="23">
        <v>0.96299999999999997</v>
      </c>
    </row>
    <row r="406" spans="1:16" x14ac:dyDescent="0.2">
      <c r="A406" s="18">
        <v>109535504</v>
      </c>
      <c r="B406" s="19" t="s">
        <v>219</v>
      </c>
      <c r="C406" s="19" t="s">
        <v>216</v>
      </c>
      <c r="D406" s="20">
        <v>228.648</v>
      </c>
      <c r="E406" s="21">
        <v>513.61300000000006</v>
      </c>
      <c r="F406" s="20">
        <v>507.41</v>
      </c>
      <c r="G406" s="20">
        <v>503.22699999999998</v>
      </c>
      <c r="H406" s="20">
        <v>530.20100000000002</v>
      </c>
      <c r="I406" s="22">
        <v>2.2463000000000002</v>
      </c>
      <c r="J406" s="22">
        <v>6.0199999999999997E-2</v>
      </c>
      <c r="K406" s="23">
        <v>3.0099999999999998E-2</v>
      </c>
      <c r="L406" s="23">
        <v>0.96989999999999998</v>
      </c>
      <c r="M406" s="22">
        <v>0.15210000000000001</v>
      </c>
      <c r="N406" s="22">
        <v>7.5999999999999998E-2</v>
      </c>
      <c r="O406" s="23">
        <v>0.92400000000000004</v>
      </c>
      <c r="P406" s="23">
        <v>0.94230000000000003</v>
      </c>
    </row>
    <row r="407" spans="1:16" x14ac:dyDescent="0.2">
      <c r="A407" s="18">
        <v>109537504</v>
      </c>
      <c r="B407" s="19" t="s">
        <v>220</v>
      </c>
      <c r="C407" s="19" t="s">
        <v>216</v>
      </c>
      <c r="D407" s="20">
        <v>122.497</v>
      </c>
      <c r="E407" s="21">
        <v>398.846</v>
      </c>
      <c r="F407" s="20">
        <v>405.49599999999998</v>
      </c>
      <c r="G407" s="20">
        <v>390.452</v>
      </c>
      <c r="H407" s="20">
        <v>400.59</v>
      </c>
      <c r="I407" s="22">
        <v>3.2559</v>
      </c>
      <c r="J407" s="22">
        <v>8.7300000000000003E-2</v>
      </c>
      <c r="K407" s="23">
        <v>4.36E-2</v>
      </c>
      <c r="L407" s="23">
        <v>0.95640000000000003</v>
      </c>
      <c r="M407" s="22">
        <v>0.1181</v>
      </c>
      <c r="N407" s="22">
        <v>5.8999999999999997E-2</v>
      </c>
      <c r="O407" s="23">
        <v>0.94099999999999995</v>
      </c>
      <c r="P407" s="23">
        <v>0.94710000000000005</v>
      </c>
    </row>
    <row r="408" spans="1:16" x14ac:dyDescent="0.2">
      <c r="A408" s="18">
        <v>129540803</v>
      </c>
      <c r="B408" s="19" t="s">
        <v>555</v>
      </c>
      <c r="C408" s="19" t="s">
        <v>556</v>
      </c>
      <c r="D408" s="20">
        <v>122.944</v>
      </c>
      <c r="E408" s="21">
        <v>2609.2950000000001</v>
      </c>
      <c r="F408" s="20">
        <v>2594.6469999999999</v>
      </c>
      <c r="G408" s="20">
        <v>2586.7869999999998</v>
      </c>
      <c r="H408" s="20">
        <v>2646.45</v>
      </c>
      <c r="I408" s="22">
        <v>21.223400000000002</v>
      </c>
      <c r="J408" s="22">
        <v>0.5696</v>
      </c>
      <c r="K408" s="23">
        <v>0.2848</v>
      </c>
      <c r="L408" s="23">
        <v>0.71519999999999995</v>
      </c>
      <c r="M408" s="22">
        <v>0.77290000000000003</v>
      </c>
      <c r="N408" s="22">
        <v>0.38640000000000002</v>
      </c>
      <c r="O408" s="23">
        <v>0.61360000000000003</v>
      </c>
      <c r="P408" s="23">
        <v>0.6542</v>
      </c>
    </row>
    <row r="409" spans="1:16" x14ac:dyDescent="0.2">
      <c r="A409" s="18">
        <v>129544503</v>
      </c>
      <c r="B409" s="19" t="s">
        <v>557</v>
      </c>
      <c r="C409" s="19" t="s">
        <v>556</v>
      </c>
      <c r="D409" s="20">
        <v>50.853000000000002</v>
      </c>
      <c r="E409" s="21">
        <v>1038.7719999999999</v>
      </c>
      <c r="F409" s="20">
        <v>1090.9159999999999</v>
      </c>
      <c r="G409" s="20">
        <v>1003.611</v>
      </c>
      <c r="H409" s="20">
        <v>1021.79</v>
      </c>
      <c r="I409" s="22">
        <v>20.4269</v>
      </c>
      <c r="J409" s="22">
        <v>0.54820000000000002</v>
      </c>
      <c r="K409" s="23">
        <v>0.27410000000000001</v>
      </c>
      <c r="L409" s="23">
        <v>0.72589999999999999</v>
      </c>
      <c r="M409" s="22">
        <v>0.30759999999999998</v>
      </c>
      <c r="N409" s="22">
        <v>0.15379999999999999</v>
      </c>
      <c r="O409" s="23">
        <v>0.84619999999999995</v>
      </c>
      <c r="P409" s="23">
        <v>0.79800000000000004</v>
      </c>
    </row>
    <row r="410" spans="1:16" x14ac:dyDescent="0.2">
      <c r="A410" s="18">
        <v>129544703</v>
      </c>
      <c r="B410" s="19" t="s">
        <v>558</v>
      </c>
      <c r="C410" s="19" t="s">
        <v>556</v>
      </c>
      <c r="D410" s="20">
        <v>55.466000000000001</v>
      </c>
      <c r="E410" s="21">
        <v>1192.5329999999999</v>
      </c>
      <c r="F410" s="20">
        <v>1194.0630000000001</v>
      </c>
      <c r="G410" s="20">
        <v>1197.2639999999999</v>
      </c>
      <c r="H410" s="20">
        <v>1186.271</v>
      </c>
      <c r="I410" s="22">
        <v>21.5002</v>
      </c>
      <c r="J410" s="22">
        <v>0.57699999999999996</v>
      </c>
      <c r="K410" s="23">
        <v>0.28849999999999998</v>
      </c>
      <c r="L410" s="23">
        <v>0.71150000000000002</v>
      </c>
      <c r="M410" s="22">
        <v>0.35320000000000001</v>
      </c>
      <c r="N410" s="22">
        <v>0.17660000000000001</v>
      </c>
      <c r="O410" s="23">
        <v>0.82340000000000002</v>
      </c>
      <c r="P410" s="23">
        <v>0.77859999999999996</v>
      </c>
    </row>
    <row r="411" spans="1:16" x14ac:dyDescent="0.2">
      <c r="A411" s="18">
        <v>129545003</v>
      </c>
      <c r="B411" s="19" t="s">
        <v>559</v>
      </c>
      <c r="C411" s="19" t="s">
        <v>556</v>
      </c>
      <c r="D411" s="20">
        <v>72.312999999999988</v>
      </c>
      <c r="E411" s="21">
        <v>2081.9810000000002</v>
      </c>
      <c r="F411" s="20">
        <v>2135.1210000000001</v>
      </c>
      <c r="G411" s="20">
        <v>2021.4359999999999</v>
      </c>
      <c r="H411" s="20">
        <v>2089.3870000000002</v>
      </c>
      <c r="I411" s="22">
        <v>28.7912</v>
      </c>
      <c r="J411" s="22">
        <v>0.77270000000000005</v>
      </c>
      <c r="K411" s="23">
        <v>0.38629999999999998</v>
      </c>
      <c r="L411" s="23">
        <v>0.61370000000000002</v>
      </c>
      <c r="M411" s="22">
        <v>0.61670000000000003</v>
      </c>
      <c r="N411" s="22">
        <v>0.30830000000000002</v>
      </c>
      <c r="O411" s="23">
        <v>0.69169999999999998</v>
      </c>
      <c r="P411" s="23">
        <v>0.66049999999999998</v>
      </c>
    </row>
    <row r="412" spans="1:16" x14ac:dyDescent="0.2">
      <c r="A412" s="18">
        <v>129546003</v>
      </c>
      <c r="B412" s="19" t="s">
        <v>560</v>
      </c>
      <c r="C412" s="19" t="s">
        <v>556</v>
      </c>
      <c r="D412" s="20">
        <v>104.19199999999999</v>
      </c>
      <c r="E412" s="21">
        <v>1590.136</v>
      </c>
      <c r="F412" s="20">
        <v>1554.0909999999999</v>
      </c>
      <c r="G412" s="20">
        <v>1597.079</v>
      </c>
      <c r="H412" s="20">
        <v>1619.2380000000001</v>
      </c>
      <c r="I412" s="22">
        <v>15.2615</v>
      </c>
      <c r="J412" s="22">
        <v>0.40960000000000002</v>
      </c>
      <c r="K412" s="23">
        <v>0.20480000000000001</v>
      </c>
      <c r="L412" s="23">
        <v>0.79520000000000002</v>
      </c>
      <c r="M412" s="22">
        <v>0.47099999999999997</v>
      </c>
      <c r="N412" s="22">
        <v>0.23549999999999999</v>
      </c>
      <c r="O412" s="23">
        <v>0.76449999999999996</v>
      </c>
      <c r="P412" s="23">
        <v>0.77669999999999995</v>
      </c>
    </row>
    <row r="413" spans="1:16" x14ac:dyDescent="0.2">
      <c r="A413" s="18">
        <v>129546103</v>
      </c>
      <c r="B413" s="19" t="s">
        <v>561</v>
      </c>
      <c r="C413" s="19" t="s">
        <v>556</v>
      </c>
      <c r="D413" s="20">
        <v>12.236000000000001</v>
      </c>
      <c r="E413" s="21">
        <v>2433.04</v>
      </c>
      <c r="F413" s="20">
        <v>2408.1260000000002</v>
      </c>
      <c r="G413" s="20">
        <v>2433.0279999999998</v>
      </c>
      <c r="H413" s="20">
        <v>2457.9659999999999</v>
      </c>
      <c r="I413" s="22">
        <v>198.84270000000001</v>
      </c>
      <c r="J413" s="22">
        <v>5.3369</v>
      </c>
      <c r="K413" s="23">
        <v>2.6684000000000001</v>
      </c>
      <c r="L413" s="23">
        <v>-1.6684000000000001</v>
      </c>
      <c r="M413" s="22">
        <v>0.72060000000000002</v>
      </c>
      <c r="N413" s="22">
        <v>0.36030000000000001</v>
      </c>
      <c r="O413" s="23">
        <v>0.63970000000000005</v>
      </c>
      <c r="P413" s="23">
        <v>-0.28349999999999997</v>
      </c>
    </row>
    <row r="414" spans="1:16" x14ac:dyDescent="0.2">
      <c r="A414" s="18">
        <v>129546803</v>
      </c>
      <c r="B414" s="19" t="s">
        <v>562</v>
      </c>
      <c r="C414" s="19" t="s">
        <v>556</v>
      </c>
      <c r="D414" s="20">
        <v>47.484000000000002</v>
      </c>
      <c r="E414" s="21">
        <v>798.91099999999994</v>
      </c>
      <c r="F414" s="20">
        <v>790.90599999999995</v>
      </c>
      <c r="G414" s="20">
        <v>799.471</v>
      </c>
      <c r="H414" s="20">
        <v>806.35500000000002</v>
      </c>
      <c r="I414" s="22">
        <v>16.8248</v>
      </c>
      <c r="J414" s="22">
        <v>0.45150000000000001</v>
      </c>
      <c r="K414" s="23">
        <v>0.22570000000000001</v>
      </c>
      <c r="L414" s="23">
        <v>0.77429999999999999</v>
      </c>
      <c r="M414" s="22">
        <v>0.2366</v>
      </c>
      <c r="N414" s="22">
        <v>0.1183</v>
      </c>
      <c r="O414" s="23">
        <v>0.88170000000000004</v>
      </c>
      <c r="P414" s="23">
        <v>0.8387</v>
      </c>
    </row>
    <row r="415" spans="1:16" x14ac:dyDescent="0.2">
      <c r="A415" s="18">
        <v>129547303</v>
      </c>
      <c r="B415" s="19" t="s">
        <v>564</v>
      </c>
      <c r="C415" s="19" t="s">
        <v>556</v>
      </c>
      <c r="D415" s="20">
        <v>24.198</v>
      </c>
      <c r="E415" s="21">
        <v>1164.2950000000001</v>
      </c>
      <c r="F415" s="20">
        <v>1172.318</v>
      </c>
      <c r="G415" s="20">
        <v>1164.2159999999999</v>
      </c>
      <c r="H415" s="20">
        <v>1156.3520000000001</v>
      </c>
      <c r="I415" s="22">
        <v>48.115299999999998</v>
      </c>
      <c r="J415" s="22">
        <v>1.2914000000000001</v>
      </c>
      <c r="K415" s="23">
        <v>0.64570000000000005</v>
      </c>
      <c r="L415" s="23">
        <v>0.3543</v>
      </c>
      <c r="M415" s="22">
        <v>0.3448</v>
      </c>
      <c r="N415" s="22">
        <v>0.1724</v>
      </c>
      <c r="O415" s="23">
        <v>0.8276</v>
      </c>
      <c r="P415" s="23">
        <v>0.63819999999999999</v>
      </c>
    </row>
    <row r="416" spans="1:16" x14ac:dyDescent="0.2">
      <c r="A416" s="18">
        <v>129547203</v>
      </c>
      <c r="B416" s="19" t="s">
        <v>563</v>
      </c>
      <c r="C416" s="19" t="s">
        <v>556</v>
      </c>
      <c r="D416" s="20">
        <v>12.001000000000001</v>
      </c>
      <c r="E416" s="21">
        <v>1154.7049999999999</v>
      </c>
      <c r="F416" s="20">
        <v>1204.684</v>
      </c>
      <c r="G416" s="20">
        <v>1099.377</v>
      </c>
      <c r="H416" s="20">
        <v>1160.0530000000001</v>
      </c>
      <c r="I416" s="22">
        <v>96.217299999999994</v>
      </c>
      <c r="J416" s="22">
        <v>2.5825</v>
      </c>
      <c r="K416" s="23">
        <v>1.2911999999999999</v>
      </c>
      <c r="L416" s="23">
        <v>-0.29120000000000001</v>
      </c>
      <c r="M416" s="22">
        <v>0.34200000000000003</v>
      </c>
      <c r="N416" s="22">
        <v>0.17100000000000001</v>
      </c>
      <c r="O416" s="23">
        <v>0.82899999999999996</v>
      </c>
      <c r="P416" s="23">
        <v>0.38090000000000002</v>
      </c>
    </row>
    <row r="417" spans="1:16" x14ac:dyDescent="0.2">
      <c r="A417" s="18">
        <v>129547603</v>
      </c>
      <c r="B417" s="19" t="s">
        <v>565</v>
      </c>
      <c r="C417" s="19" t="s">
        <v>556</v>
      </c>
      <c r="D417" s="20">
        <v>122.88900000000001</v>
      </c>
      <c r="E417" s="21">
        <v>2202.6179999999999</v>
      </c>
      <c r="F417" s="20">
        <v>2201.8409999999999</v>
      </c>
      <c r="G417" s="20">
        <v>2177.3310000000001</v>
      </c>
      <c r="H417" s="20">
        <v>2228.683</v>
      </c>
      <c r="I417" s="22">
        <v>17.9236</v>
      </c>
      <c r="J417" s="22">
        <v>0.48099999999999998</v>
      </c>
      <c r="K417" s="23">
        <v>0.24049999999999999</v>
      </c>
      <c r="L417" s="23">
        <v>0.75949999999999995</v>
      </c>
      <c r="M417" s="22">
        <v>0.65239999999999998</v>
      </c>
      <c r="N417" s="22">
        <v>0.32619999999999999</v>
      </c>
      <c r="O417" s="23">
        <v>0.67379999999999995</v>
      </c>
      <c r="P417" s="23">
        <v>0.70799999999999996</v>
      </c>
    </row>
    <row r="418" spans="1:16" x14ac:dyDescent="0.2">
      <c r="A418" s="18">
        <v>129547803</v>
      </c>
      <c r="B418" s="19" t="s">
        <v>566</v>
      </c>
      <c r="C418" s="19" t="s">
        <v>556</v>
      </c>
      <c r="D418" s="20">
        <v>99.131999999999991</v>
      </c>
      <c r="E418" s="21">
        <v>920.28800000000001</v>
      </c>
      <c r="F418" s="20">
        <v>936.74599999999998</v>
      </c>
      <c r="G418" s="20">
        <v>911.83399999999995</v>
      </c>
      <c r="H418" s="20">
        <v>912.28300000000002</v>
      </c>
      <c r="I418" s="22">
        <v>9.2834000000000003</v>
      </c>
      <c r="J418" s="22">
        <v>0.24909999999999999</v>
      </c>
      <c r="K418" s="23">
        <v>0.1245</v>
      </c>
      <c r="L418" s="23">
        <v>0.87549999999999994</v>
      </c>
      <c r="M418" s="22">
        <v>0.27260000000000001</v>
      </c>
      <c r="N418" s="22">
        <v>0.1363</v>
      </c>
      <c r="O418" s="23">
        <v>0.86370000000000002</v>
      </c>
      <c r="P418" s="23">
        <v>0.86839999999999995</v>
      </c>
    </row>
    <row r="419" spans="1:16" x14ac:dyDescent="0.2">
      <c r="A419" s="18">
        <v>129548803</v>
      </c>
      <c r="B419" s="19" t="s">
        <v>567</v>
      </c>
      <c r="C419" s="19" t="s">
        <v>556</v>
      </c>
      <c r="D419" s="20">
        <v>61.622</v>
      </c>
      <c r="E419" s="21">
        <v>1067.5029999999999</v>
      </c>
      <c r="F419" s="20">
        <v>1071.1569999999999</v>
      </c>
      <c r="G419" s="20">
        <v>1070.4259999999999</v>
      </c>
      <c r="H419" s="20">
        <v>1060.9259999999999</v>
      </c>
      <c r="I419" s="22">
        <v>17.323399999999999</v>
      </c>
      <c r="J419" s="22">
        <v>0.46489999999999998</v>
      </c>
      <c r="K419" s="23">
        <v>0.2324</v>
      </c>
      <c r="L419" s="23">
        <v>0.76759999999999995</v>
      </c>
      <c r="M419" s="22">
        <v>0.31619999999999998</v>
      </c>
      <c r="N419" s="22">
        <v>0.15809999999999999</v>
      </c>
      <c r="O419" s="23">
        <v>0.84189999999999998</v>
      </c>
      <c r="P419" s="23">
        <v>0.81210000000000004</v>
      </c>
    </row>
    <row r="420" spans="1:16" x14ac:dyDescent="0.2">
      <c r="A420" s="18">
        <v>116555003</v>
      </c>
      <c r="B420" s="19" t="s">
        <v>362</v>
      </c>
      <c r="C420" s="19" t="s">
        <v>363</v>
      </c>
      <c r="D420" s="20">
        <v>226.68299999999999</v>
      </c>
      <c r="E420" s="21">
        <v>2125.4879999999998</v>
      </c>
      <c r="F420" s="20">
        <v>2084.7750000000001</v>
      </c>
      <c r="G420" s="20">
        <v>2105.87</v>
      </c>
      <c r="H420" s="20">
        <v>2185.8180000000002</v>
      </c>
      <c r="I420" s="22">
        <v>9.3764000000000003</v>
      </c>
      <c r="J420" s="22">
        <v>0.25159999999999999</v>
      </c>
      <c r="K420" s="23">
        <v>0.1258</v>
      </c>
      <c r="L420" s="23">
        <v>0.87419999999999998</v>
      </c>
      <c r="M420" s="22">
        <v>0.62949999999999995</v>
      </c>
      <c r="N420" s="22">
        <v>0.31469999999999998</v>
      </c>
      <c r="O420" s="23">
        <v>0.68530000000000002</v>
      </c>
      <c r="P420" s="23">
        <v>0.76080000000000003</v>
      </c>
    </row>
    <row r="421" spans="1:16" x14ac:dyDescent="0.2">
      <c r="A421" s="18">
        <v>116557103</v>
      </c>
      <c r="B421" s="19" t="s">
        <v>364</v>
      </c>
      <c r="C421" s="19" t="s">
        <v>363</v>
      </c>
      <c r="D421" s="20">
        <v>104.86499999999999</v>
      </c>
      <c r="E421" s="21">
        <v>2600.8560000000002</v>
      </c>
      <c r="F421" s="20">
        <v>2527.433</v>
      </c>
      <c r="G421" s="20">
        <v>2589.232</v>
      </c>
      <c r="H421" s="20">
        <v>2685.902</v>
      </c>
      <c r="I421" s="22">
        <v>24.8019</v>
      </c>
      <c r="J421" s="22">
        <v>0.66559999999999997</v>
      </c>
      <c r="K421" s="23">
        <v>0.33279999999999998</v>
      </c>
      <c r="L421" s="23">
        <v>0.66720000000000002</v>
      </c>
      <c r="M421" s="22">
        <v>0.77039999999999997</v>
      </c>
      <c r="N421" s="22">
        <v>0.38519999999999999</v>
      </c>
      <c r="O421" s="23">
        <v>0.61480000000000001</v>
      </c>
      <c r="P421" s="23">
        <v>0.63570000000000004</v>
      </c>
    </row>
    <row r="422" spans="1:16" x14ac:dyDescent="0.2">
      <c r="A422" s="18">
        <v>108561003</v>
      </c>
      <c r="B422" s="19" t="s">
        <v>191</v>
      </c>
      <c r="C422" s="19" t="s">
        <v>192</v>
      </c>
      <c r="D422" s="20">
        <v>164.99099999999999</v>
      </c>
      <c r="E422" s="21">
        <v>724.63900000000001</v>
      </c>
      <c r="F422" s="20">
        <v>731.26099999999997</v>
      </c>
      <c r="G422" s="20">
        <v>729.90700000000004</v>
      </c>
      <c r="H422" s="20">
        <v>712.75</v>
      </c>
      <c r="I422" s="22">
        <v>4.3918999999999997</v>
      </c>
      <c r="J422" s="22">
        <v>0.1178</v>
      </c>
      <c r="K422" s="23">
        <v>5.8900000000000001E-2</v>
      </c>
      <c r="L422" s="23">
        <v>0.94110000000000005</v>
      </c>
      <c r="M422" s="22">
        <v>0.21460000000000001</v>
      </c>
      <c r="N422" s="22">
        <v>0.10730000000000001</v>
      </c>
      <c r="O422" s="23">
        <v>0.89270000000000005</v>
      </c>
      <c r="P422" s="23">
        <v>0.91200000000000003</v>
      </c>
    </row>
    <row r="423" spans="1:16" x14ac:dyDescent="0.2">
      <c r="A423" s="18">
        <v>108561803</v>
      </c>
      <c r="B423" s="19" t="s">
        <v>193</v>
      </c>
      <c r="C423" s="19" t="s">
        <v>192</v>
      </c>
      <c r="D423" s="20">
        <v>54.598999999999997</v>
      </c>
      <c r="E423" s="21">
        <v>910.02099999999996</v>
      </c>
      <c r="F423" s="20">
        <v>917.41700000000003</v>
      </c>
      <c r="G423" s="20">
        <v>896.07500000000005</v>
      </c>
      <c r="H423" s="20">
        <v>916.57100000000003</v>
      </c>
      <c r="I423" s="22">
        <v>16.667300000000001</v>
      </c>
      <c r="J423" s="22">
        <v>0.44729999999999998</v>
      </c>
      <c r="K423" s="23">
        <v>0.22359999999999999</v>
      </c>
      <c r="L423" s="23">
        <v>0.77639999999999998</v>
      </c>
      <c r="M423" s="22">
        <v>0.26950000000000002</v>
      </c>
      <c r="N423" s="22">
        <v>0.13469999999999999</v>
      </c>
      <c r="O423" s="23">
        <v>0.86529999999999996</v>
      </c>
      <c r="P423" s="23">
        <v>0.82969999999999999</v>
      </c>
    </row>
    <row r="424" spans="1:16" x14ac:dyDescent="0.2">
      <c r="A424" s="18">
        <v>108565203</v>
      </c>
      <c r="B424" s="19" t="s">
        <v>194</v>
      </c>
      <c r="C424" s="19" t="s">
        <v>192</v>
      </c>
      <c r="D424" s="20">
        <v>122.926</v>
      </c>
      <c r="E424" s="21">
        <v>808.80399999999997</v>
      </c>
      <c r="F424" s="20">
        <v>798.77099999999996</v>
      </c>
      <c r="G424" s="20">
        <v>805.41700000000003</v>
      </c>
      <c r="H424" s="20">
        <v>822.22400000000005</v>
      </c>
      <c r="I424" s="22">
        <v>6.5796000000000001</v>
      </c>
      <c r="J424" s="22">
        <v>0.17649999999999999</v>
      </c>
      <c r="K424" s="23">
        <v>8.8200000000000001E-2</v>
      </c>
      <c r="L424" s="23">
        <v>0.91180000000000005</v>
      </c>
      <c r="M424" s="22">
        <v>0.23949999999999999</v>
      </c>
      <c r="N424" s="22">
        <v>0.1197</v>
      </c>
      <c r="O424" s="23">
        <v>0.88029999999999997</v>
      </c>
      <c r="P424" s="23">
        <v>0.89290000000000003</v>
      </c>
    </row>
    <row r="425" spans="1:16" x14ac:dyDescent="0.2">
      <c r="A425" s="18">
        <v>108565503</v>
      </c>
      <c r="B425" s="19" t="s">
        <v>195</v>
      </c>
      <c r="C425" s="19" t="s">
        <v>192</v>
      </c>
      <c r="D425" s="20">
        <v>104.63</v>
      </c>
      <c r="E425" s="21">
        <v>1064.806</v>
      </c>
      <c r="F425" s="20">
        <v>1036.489</v>
      </c>
      <c r="G425" s="20">
        <v>1068.4639999999999</v>
      </c>
      <c r="H425" s="20">
        <v>1089.4639999999999</v>
      </c>
      <c r="I425" s="22">
        <v>10.1768</v>
      </c>
      <c r="J425" s="22">
        <v>0.27310000000000001</v>
      </c>
      <c r="K425" s="23">
        <v>0.13650000000000001</v>
      </c>
      <c r="L425" s="23">
        <v>0.86350000000000005</v>
      </c>
      <c r="M425" s="22">
        <v>0.31540000000000001</v>
      </c>
      <c r="N425" s="22">
        <v>0.15770000000000001</v>
      </c>
      <c r="O425" s="23">
        <v>0.84230000000000005</v>
      </c>
      <c r="P425" s="23">
        <v>0.85070000000000001</v>
      </c>
    </row>
    <row r="426" spans="1:16" x14ac:dyDescent="0.2">
      <c r="A426" s="18">
        <v>108566303</v>
      </c>
      <c r="B426" s="19" t="s">
        <v>196</v>
      </c>
      <c r="C426" s="19" t="s">
        <v>192</v>
      </c>
      <c r="D426" s="20">
        <v>146.25299999999999</v>
      </c>
      <c r="E426" s="21">
        <v>685.26499999999999</v>
      </c>
      <c r="F426" s="20">
        <v>664.61500000000001</v>
      </c>
      <c r="G426" s="20">
        <v>693.63900000000001</v>
      </c>
      <c r="H426" s="20">
        <v>697.54</v>
      </c>
      <c r="I426" s="22">
        <v>4.6853999999999996</v>
      </c>
      <c r="J426" s="22">
        <v>0.12570000000000001</v>
      </c>
      <c r="K426" s="23">
        <v>6.2799999999999995E-2</v>
      </c>
      <c r="L426" s="23">
        <v>0.93720000000000003</v>
      </c>
      <c r="M426" s="22">
        <v>0.2029</v>
      </c>
      <c r="N426" s="22">
        <v>0.1014</v>
      </c>
      <c r="O426" s="23">
        <v>0.89859999999999995</v>
      </c>
      <c r="P426" s="23">
        <v>0.91400000000000003</v>
      </c>
    </row>
    <row r="427" spans="1:16" x14ac:dyDescent="0.2">
      <c r="A427" s="18">
        <v>108567004</v>
      </c>
      <c r="B427" s="19" t="s">
        <v>197</v>
      </c>
      <c r="C427" s="19" t="s">
        <v>192</v>
      </c>
      <c r="D427" s="20">
        <v>58.036000000000001</v>
      </c>
      <c r="E427" s="21">
        <v>270.84199999999998</v>
      </c>
      <c r="F427" s="20">
        <v>270.68599999999998</v>
      </c>
      <c r="G427" s="20">
        <v>273.32900000000001</v>
      </c>
      <c r="H427" s="20">
        <v>268.51100000000002</v>
      </c>
      <c r="I427" s="22">
        <v>4.6666999999999996</v>
      </c>
      <c r="J427" s="22">
        <v>0.12520000000000001</v>
      </c>
      <c r="K427" s="23">
        <v>6.2600000000000003E-2</v>
      </c>
      <c r="L427" s="23">
        <v>0.93740000000000001</v>
      </c>
      <c r="M427" s="22">
        <v>8.0199999999999994E-2</v>
      </c>
      <c r="N427" s="22">
        <v>4.0099999999999997E-2</v>
      </c>
      <c r="O427" s="23">
        <v>0.95989999999999998</v>
      </c>
      <c r="P427" s="23">
        <v>0.95089999999999997</v>
      </c>
    </row>
    <row r="428" spans="1:16" x14ac:dyDescent="0.2">
      <c r="A428" s="18">
        <v>108567204</v>
      </c>
      <c r="B428" s="19" t="s">
        <v>198</v>
      </c>
      <c r="C428" s="19" t="s">
        <v>192</v>
      </c>
      <c r="D428" s="20">
        <v>69.3</v>
      </c>
      <c r="E428" s="21">
        <v>374.52699999999999</v>
      </c>
      <c r="F428" s="20">
        <v>364.72300000000001</v>
      </c>
      <c r="G428" s="20">
        <v>377.37700000000001</v>
      </c>
      <c r="H428" s="20">
        <v>381.48</v>
      </c>
      <c r="I428" s="22">
        <v>5.4043999999999999</v>
      </c>
      <c r="J428" s="22">
        <v>0.14499999999999999</v>
      </c>
      <c r="K428" s="23">
        <v>7.2499999999999995E-2</v>
      </c>
      <c r="L428" s="23">
        <v>0.92749999999999999</v>
      </c>
      <c r="M428" s="22">
        <v>0.1109</v>
      </c>
      <c r="N428" s="22">
        <v>5.5399999999999998E-2</v>
      </c>
      <c r="O428" s="23">
        <v>0.9446</v>
      </c>
      <c r="P428" s="23">
        <v>0.93769999999999998</v>
      </c>
    </row>
    <row r="429" spans="1:16" x14ac:dyDescent="0.2">
      <c r="A429" s="18">
        <v>108567404</v>
      </c>
      <c r="B429" s="19" t="s">
        <v>199</v>
      </c>
      <c r="C429" s="19" t="s">
        <v>192</v>
      </c>
      <c r="D429" s="20">
        <v>65.944000000000003</v>
      </c>
      <c r="E429" s="21">
        <v>282.95</v>
      </c>
      <c r="F429" s="20">
        <v>277.54899999999998</v>
      </c>
      <c r="G429" s="20">
        <v>272.548</v>
      </c>
      <c r="H429" s="20">
        <v>298.75200000000001</v>
      </c>
      <c r="I429" s="22">
        <v>4.2907000000000002</v>
      </c>
      <c r="J429" s="22">
        <v>0.11509999999999999</v>
      </c>
      <c r="K429" s="23">
        <v>5.7500000000000002E-2</v>
      </c>
      <c r="L429" s="23">
        <v>0.9425</v>
      </c>
      <c r="M429" s="22">
        <v>8.3799999999999999E-2</v>
      </c>
      <c r="N429" s="22">
        <v>4.19E-2</v>
      </c>
      <c r="O429" s="23">
        <v>0.95809999999999995</v>
      </c>
      <c r="P429" s="23">
        <v>0.95179999999999998</v>
      </c>
    </row>
    <row r="430" spans="1:16" x14ac:dyDescent="0.2">
      <c r="A430" s="18">
        <v>108567703</v>
      </c>
      <c r="B430" s="19" t="s">
        <v>200</v>
      </c>
      <c r="C430" s="19" t="s">
        <v>192</v>
      </c>
      <c r="D430" s="20">
        <v>134.88999999999999</v>
      </c>
      <c r="E430" s="21">
        <v>2048.7759999999998</v>
      </c>
      <c r="F430" s="20">
        <v>2051.8980000000001</v>
      </c>
      <c r="G430" s="20">
        <v>2033.32</v>
      </c>
      <c r="H430" s="20">
        <v>2061.1089999999999</v>
      </c>
      <c r="I430" s="22">
        <v>15.1884</v>
      </c>
      <c r="J430" s="22">
        <v>0.40760000000000002</v>
      </c>
      <c r="K430" s="23">
        <v>0.20380000000000001</v>
      </c>
      <c r="L430" s="23">
        <v>0.79620000000000002</v>
      </c>
      <c r="M430" s="22">
        <v>0.60680000000000001</v>
      </c>
      <c r="N430" s="22">
        <v>0.3034</v>
      </c>
      <c r="O430" s="23">
        <v>0.6966</v>
      </c>
      <c r="P430" s="23">
        <v>0.73640000000000005</v>
      </c>
    </row>
    <row r="431" spans="1:16" x14ac:dyDescent="0.2">
      <c r="A431" s="18">
        <v>108568404</v>
      </c>
      <c r="B431" s="19" t="s">
        <v>201</v>
      </c>
      <c r="C431" s="19" t="s">
        <v>192</v>
      </c>
      <c r="D431" s="20">
        <v>102.914</v>
      </c>
      <c r="E431" s="21">
        <v>296.00900000000001</v>
      </c>
      <c r="F431" s="20">
        <v>279.93200000000002</v>
      </c>
      <c r="G431" s="20">
        <v>300.32600000000002</v>
      </c>
      <c r="H431" s="20">
        <v>307.77</v>
      </c>
      <c r="I431" s="22">
        <v>2.8761999999999999</v>
      </c>
      <c r="J431" s="22">
        <v>7.7100000000000002E-2</v>
      </c>
      <c r="K431" s="23">
        <v>3.85E-2</v>
      </c>
      <c r="L431" s="23">
        <v>0.96150000000000002</v>
      </c>
      <c r="M431" s="22">
        <v>8.7599999999999997E-2</v>
      </c>
      <c r="N431" s="22">
        <v>4.3799999999999999E-2</v>
      </c>
      <c r="O431" s="23">
        <v>0.95620000000000005</v>
      </c>
      <c r="P431" s="23">
        <v>0.95830000000000004</v>
      </c>
    </row>
    <row r="432" spans="1:16" x14ac:dyDescent="0.2">
      <c r="A432" s="18">
        <v>108569103</v>
      </c>
      <c r="B432" s="19" t="s">
        <v>202</v>
      </c>
      <c r="C432" s="19" t="s">
        <v>192</v>
      </c>
      <c r="D432" s="20">
        <v>57.845000000000006</v>
      </c>
      <c r="E432" s="21">
        <v>1252.2</v>
      </c>
      <c r="F432" s="20">
        <v>1270.299</v>
      </c>
      <c r="G432" s="20">
        <v>1242.982</v>
      </c>
      <c r="H432" s="20">
        <v>1243.318</v>
      </c>
      <c r="I432" s="22">
        <v>21.647500000000001</v>
      </c>
      <c r="J432" s="22">
        <v>0.58099999999999996</v>
      </c>
      <c r="K432" s="23">
        <v>0.29049999999999998</v>
      </c>
      <c r="L432" s="23">
        <v>0.70950000000000002</v>
      </c>
      <c r="M432" s="22">
        <v>0.37090000000000001</v>
      </c>
      <c r="N432" s="22">
        <v>0.18540000000000001</v>
      </c>
      <c r="O432" s="23">
        <v>0.81459999999999999</v>
      </c>
      <c r="P432" s="23">
        <v>0.77249999999999996</v>
      </c>
    </row>
    <row r="433" spans="1:16" x14ac:dyDescent="0.2">
      <c r="A433" s="18">
        <v>117576303</v>
      </c>
      <c r="B433" s="19" t="s">
        <v>385</v>
      </c>
      <c r="C433" s="19" t="s">
        <v>386</v>
      </c>
      <c r="D433" s="20">
        <v>452.49400000000003</v>
      </c>
      <c r="E433" s="21">
        <v>654.28499999999997</v>
      </c>
      <c r="F433" s="20">
        <v>661.01800000000003</v>
      </c>
      <c r="G433" s="20">
        <v>660.27300000000002</v>
      </c>
      <c r="H433" s="20">
        <v>641.56299999999999</v>
      </c>
      <c r="I433" s="22">
        <v>1.4459</v>
      </c>
      <c r="J433" s="22">
        <v>3.8800000000000001E-2</v>
      </c>
      <c r="K433" s="23">
        <v>1.9400000000000001E-2</v>
      </c>
      <c r="L433" s="23">
        <v>0.98060000000000003</v>
      </c>
      <c r="M433" s="22">
        <v>0.1938</v>
      </c>
      <c r="N433" s="22">
        <v>9.69E-2</v>
      </c>
      <c r="O433" s="23">
        <v>0.90310000000000001</v>
      </c>
      <c r="P433" s="23">
        <v>0.93410000000000004</v>
      </c>
    </row>
    <row r="434" spans="1:16" x14ac:dyDescent="0.2">
      <c r="A434" s="18">
        <v>119581003</v>
      </c>
      <c r="B434" s="19" t="s">
        <v>416</v>
      </c>
      <c r="C434" s="19" t="s">
        <v>417</v>
      </c>
      <c r="D434" s="20">
        <v>110.58799999999999</v>
      </c>
      <c r="E434" s="21">
        <v>977.29499999999996</v>
      </c>
      <c r="F434" s="20">
        <v>962.78300000000002</v>
      </c>
      <c r="G434" s="20">
        <v>982.25699999999995</v>
      </c>
      <c r="H434" s="20">
        <v>986.84500000000003</v>
      </c>
      <c r="I434" s="22">
        <v>8.8371999999999993</v>
      </c>
      <c r="J434" s="22">
        <v>0.23710000000000001</v>
      </c>
      <c r="K434" s="23">
        <v>0.11849999999999999</v>
      </c>
      <c r="L434" s="23">
        <v>0.88149999999999995</v>
      </c>
      <c r="M434" s="22">
        <v>0.28939999999999999</v>
      </c>
      <c r="N434" s="22">
        <v>0.1447</v>
      </c>
      <c r="O434" s="23">
        <v>0.85529999999999995</v>
      </c>
      <c r="P434" s="23">
        <v>0.86570000000000003</v>
      </c>
    </row>
    <row r="435" spans="1:16" x14ac:dyDescent="0.2">
      <c r="A435" s="18">
        <v>119582503</v>
      </c>
      <c r="B435" s="19" t="s">
        <v>418</v>
      </c>
      <c r="C435" s="19" t="s">
        <v>417</v>
      </c>
      <c r="D435" s="20">
        <v>194.96899999999999</v>
      </c>
      <c r="E435" s="21">
        <v>1103.252</v>
      </c>
      <c r="F435" s="20">
        <v>1076.153</v>
      </c>
      <c r="G435" s="20">
        <v>1079.7149999999999</v>
      </c>
      <c r="H435" s="20">
        <v>1153.8869999999999</v>
      </c>
      <c r="I435" s="22">
        <v>5.6585999999999999</v>
      </c>
      <c r="J435" s="22">
        <v>0.15179999999999999</v>
      </c>
      <c r="K435" s="23">
        <v>7.5899999999999995E-2</v>
      </c>
      <c r="L435" s="23">
        <v>0.92410000000000003</v>
      </c>
      <c r="M435" s="22">
        <v>0.32669999999999999</v>
      </c>
      <c r="N435" s="22">
        <v>0.1633</v>
      </c>
      <c r="O435" s="23">
        <v>0.8367</v>
      </c>
      <c r="P435" s="23">
        <v>0.87160000000000004</v>
      </c>
    </row>
    <row r="436" spans="1:16" x14ac:dyDescent="0.2">
      <c r="A436" s="18">
        <v>119583003</v>
      </c>
      <c r="B436" s="19" t="s">
        <v>419</v>
      </c>
      <c r="C436" s="19" t="s">
        <v>417</v>
      </c>
      <c r="D436" s="20">
        <v>96.638999999999996</v>
      </c>
      <c r="E436" s="21">
        <v>765.28899999999999</v>
      </c>
      <c r="F436" s="20">
        <v>777.49300000000005</v>
      </c>
      <c r="G436" s="20">
        <v>738.40700000000004</v>
      </c>
      <c r="H436" s="20">
        <v>779.96600000000001</v>
      </c>
      <c r="I436" s="22">
        <v>7.9189999999999996</v>
      </c>
      <c r="J436" s="22">
        <v>0.21249999999999999</v>
      </c>
      <c r="K436" s="23">
        <v>0.1062</v>
      </c>
      <c r="L436" s="23">
        <v>0.89380000000000004</v>
      </c>
      <c r="M436" s="22">
        <v>0.2266</v>
      </c>
      <c r="N436" s="22">
        <v>0.1133</v>
      </c>
      <c r="O436" s="23">
        <v>0.88670000000000004</v>
      </c>
      <c r="P436" s="23">
        <v>0.88949999999999996</v>
      </c>
    </row>
    <row r="437" spans="1:16" x14ac:dyDescent="0.2">
      <c r="A437" s="18">
        <v>119584503</v>
      </c>
      <c r="B437" s="19" t="s">
        <v>420</v>
      </c>
      <c r="C437" s="19" t="s">
        <v>417</v>
      </c>
      <c r="D437" s="20">
        <v>227.78399999999999</v>
      </c>
      <c r="E437" s="21">
        <v>1278.136</v>
      </c>
      <c r="F437" s="20">
        <v>1270.7850000000001</v>
      </c>
      <c r="G437" s="20">
        <v>1272.7449999999999</v>
      </c>
      <c r="H437" s="20">
        <v>1290.8779999999999</v>
      </c>
      <c r="I437" s="22">
        <v>5.6111000000000004</v>
      </c>
      <c r="J437" s="22">
        <v>0.15060000000000001</v>
      </c>
      <c r="K437" s="23">
        <v>7.5300000000000006E-2</v>
      </c>
      <c r="L437" s="23">
        <v>0.92469999999999997</v>
      </c>
      <c r="M437" s="22">
        <v>0.37859999999999999</v>
      </c>
      <c r="N437" s="22">
        <v>0.1893</v>
      </c>
      <c r="O437" s="23">
        <v>0.81069999999999998</v>
      </c>
      <c r="P437" s="23">
        <v>0.85629999999999995</v>
      </c>
    </row>
    <row r="438" spans="1:16" x14ac:dyDescent="0.2">
      <c r="A438" s="18">
        <v>119584603</v>
      </c>
      <c r="B438" s="19" t="s">
        <v>421</v>
      </c>
      <c r="C438" s="19" t="s">
        <v>417</v>
      </c>
      <c r="D438" s="20">
        <v>193.09199999999998</v>
      </c>
      <c r="E438" s="21">
        <v>938.40899999999999</v>
      </c>
      <c r="F438" s="20">
        <v>946.05600000000004</v>
      </c>
      <c r="G438" s="20">
        <v>914.34100000000001</v>
      </c>
      <c r="H438" s="20">
        <v>954.83</v>
      </c>
      <c r="I438" s="22">
        <v>4.8598999999999997</v>
      </c>
      <c r="J438" s="22">
        <v>0.13039999999999999</v>
      </c>
      <c r="K438" s="23">
        <v>6.5199999999999994E-2</v>
      </c>
      <c r="L438" s="23">
        <v>0.93479999999999996</v>
      </c>
      <c r="M438" s="22">
        <v>0.27789999999999998</v>
      </c>
      <c r="N438" s="22">
        <v>0.1389</v>
      </c>
      <c r="O438" s="23">
        <v>0.86109999999999998</v>
      </c>
      <c r="P438" s="23">
        <v>0.89049999999999996</v>
      </c>
    </row>
    <row r="439" spans="1:16" x14ac:dyDescent="0.2">
      <c r="A439" s="18">
        <v>119586503</v>
      </c>
      <c r="B439" s="19" t="s">
        <v>422</v>
      </c>
      <c r="C439" s="19" t="s">
        <v>417</v>
      </c>
      <c r="D439" s="20">
        <v>103.253</v>
      </c>
      <c r="E439" s="21">
        <v>812.17399999999998</v>
      </c>
      <c r="F439" s="20">
        <v>798.77700000000004</v>
      </c>
      <c r="G439" s="20">
        <v>806.02499999999998</v>
      </c>
      <c r="H439" s="20">
        <v>831.721</v>
      </c>
      <c r="I439" s="22">
        <v>7.8658000000000001</v>
      </c>
      <c r="J439" s="22">
        <v>0.21110000000000001</v>
      </c>
      <c r="K439" s="23">
        <v>0.1055</v>
      </c>
      <c r="L439" s="23">
        <v>0.89449999999999996</v>
      </c>
      <c r="M439" s="22">
        <v>0.24049999999999999</v>
      </c>
      <c r="N439" s="22">
        <v>0.1202</v>
      </c>
      <c r="O439" s="23">
        <v>0.87980000000000003</v>
      </c>
      <c r="P439" s="23">
        <v>0.88560000000000005</v>
      </c>
    </row>
    <row r="440" spans="1:16" x14ac:dyDescent="0.2">
      <c r="A440" s="18">
        <v>117596003</v>
      </c>
      <c r="B440" s="19" t="s">
        <v>387</v>
      </c>
      <c r="C440" s="19" t="s">
        <v>388</v>
      </c>
      <c r="D440" s="20">
        <v>329.77</v>
      </c>
      <c r="E440" s="21">
        <v>2076.1930000000002</v>
      </c>
      <c r="F440" s="20">
        <v>2042.8679999999999</v>
      </c>
      <c r="G440" s="20">
        <v>2069.2539999999999</v>
      </c>
      <c r="H440" s="20">
        <v>2116.4560000000001</v>
      </c>
      <c r="I440" s="22">
        <v>6.2957999999999998</v>
      </c>
      <c r="J440" s="22">
        <v>0.16889999999999999</v>
      </c>
      <c r="K440" s="23">
        <v>8.4400000000000003E-2</v>
      </c>
      <c r="L440" s="23">
        <v>0.91559999999999997</v>
      </c>
      <c r="M440" s="22">
        <v>0.6149</v>
      </c>
      <c r="N440" s="22">
        <v>0.30740000000000001</v>
      </c>
      <c r="O440" s="23">
        <v>0.69259999999999999</v>
      </c>
      <c r="P440" s="23">
        <v>0.78180000000000005</v>
      </c>
    </row>
    <row r="441" spans="1:16" x14ac:dyDescent="0.2">
      <c r="A441" s="18">
        <v>117597003</v>
      </c>
      <c r="B441" s="19" t="s">
        <v>389</v>
      </c>
      <c r="C441" s="19" t="s">
        <v>388</v>
      </c>
      <c r="D441" s="20">
        <v>485.50800000000004</v>
      </c>
      <c r="E441" s="21">
        <v>1805.4290000000001</v>
      </c>
      <c r="F441" s="20">
        <v>1766.13</v>
      </c>
      <c r="G441" s="20">
        <v>1790.596</v>
      </c>
      <c r="H441" s="20">
        <v>1859.5619999999999</v>
      </c>
      <c r="I441" s="22">
        <v>3.7185999999999999</v>
      </c>
      <c r="J441" s="22">
        <v>9.98E-2</v>
      </c>
      <c r="K441" s="23">
        <v>4.99E-2</v>
      </c>
      <c r="L441" s="23">
        <v>0.95009999999999994</v>
      </c>
      <c r="M441" s="22">
        <v>0.53469999999999995</v>
      </c>
      <c r="N441" s="22">
        <v>0.26729999999999998</v>
      </c>
      <c r="O441" s="23">
        <v>0.73270000000000002</v>
      </c>
      <c r="P441" s="23">
        <v>0.8196</v>
      </c>
    </row>
    <row r="442" spans="1:16" x14ac:dyDescent="0.2">
      <c r="A442" s="18">
        <v>117598503</v>
      </c>
      <c r="B442" s="19" t="s">
        <v>390</v>
      </c>
      <c r="C442" s="19" t="s">
        <v>388</v>
      </c>
      <c r="D442" s="20">
        <v>333.77700000000004</v>
      </c>
      <c r="E442" s="21">
        <v>1526.212</v>
      </c>
      <c r="F442" s="20">
        <v>1473.2360000000001</v>
      </c>
      <c r="G442" s="20">
        <v>1525.748</v>
      </c>
      <c r="H442" s="20">
        <v>1579.6510000000001</v>
      </c>
      <c r="I442" s="22">
        <v>4.5724999999999998</v>
      </c>
      <c r="J442" s="22">
        <v>0.1227</v>
      </c>
      <c r="K442" s="23">
        <v>6.13E-2</v>
      </c>
      <c r="L442" s="23">
        <v>0.93869999999999998</v>
      </c>
      <c r="M442" s="22">
        <v>0.45200000000000001</v>
      </c>
      <c r="N442" s="22">
        <v>0.22600000000000001</v>
      </c>
      <c r="O442" s="23">
        <v>0.77400000000000002</v>
      </c>
      <c r="P442" s="23">
        <v>0.83979999999999999</v>
      </c>
    </row>
    <row r="443" spans="1:16" x14ac:dyDescent="0.2">
      <c r="A443" s="18">
        <v>116604003</v>
      </c>
      <c r="B443" s="19" t="s">
        <v>365</v>
      </c>
      <c r="C443" s="19" t="s">
        <v>366</v>
      </c>
      <c r="D443" s="20">
        <v>41.784999999999997</v>
      </c>
      <c r="E443" s="21">
        <v>1933.702</v>
      </c>
      <c r="F443" s="20">
        <v>1919.5139999999999</v>
      </c>
      <c r="G443" s="20">
        <v>1928.0350000000001</v>
      </c>
      <c r="H443" s="20">
        <v>1953.556</v>
      </c>
      <c r="I443" s="22">
        <v>46.2774</v>
      </c>
      <c r="J443" s="22">
        <v>1.242</v>
      </c>
      <c r="K443" s="23">
        <v>0.621</v>
      </c>
      <c r="L443" s="23">
        <v>0.379</v>
      </c>
      <c r="M443" s="22">
        <v>0.57269999999999999</v>
      </c>
      <c r="N443" s="22">
        <v>0.2863</v>
      </c>
      <c r="O443" s="23">
        <v>0.7137</v>
      </c>
      <c r="P443" s="23">
        <v>0.57979999999999998</v>
      </c>
    </row>
    <row r="444" spans="1:16" x14ac:dyDescent="0.2">
      <c r="A444" s="18">
        <v>116605003</v>
      </c>
      <c r="B444" s="19" t="s">
        <v>367</v>
      </c>
      <c r="C444" s="19" t="s">
        <v>366</v>
      </c>
      <c r="D444" s="20">
        <v>214.416</v>
      </c>
      <c r="E444" s="21">
        <v>1994.0260000000001</v>
      </c>
      <c r="F444" s="20">
        <v>1921.9110000000001</v>
      </c>
      <c r="G444" s="20">
        <v>1995.8869999999999</v>
      </c>
      <c r="H444" s="20">
        <v>2064.2809999999999</v>
      </c>
      <c r="I444" s="22">
        <v>9.2997999999999994</v>
      </c>
      <c r="J444" s="22">
        <v>0.24959999999999999</v>
      </c>
      <c r="K444" s="23">
        <v>0.12479999999999999</v>
      </c>
      <c r="L444" s="23">
        <v>0.87519999999999998</v>
      </c>
      <c r="M444" s="22">
        <v>0.59060000000000001</v>
      </c>
      <c r="N444" s="22">
        <v>0.29530000000000001</v>
      </c>
      <c r="O444" s="23">
        <v>0.70469999999999999</v>
      </c>
      <c r="P444" s="23">
        <v>0.77290000000000003</v>
      </c>
    </row>
    <row r="445" spans="1:16" x14ac:dyDescent="0.2">
      <c r="A445" s="18">
        <v>106611303</v>
      </c>
      <c r="B445" s="19" t="s">
        <v>140</v>
      </c>
      <c r="C445" s="19" t="s">
        <v>141</v>
      </c>
      <c r="D445" s="20">
        <v>156.62800000000001</v>
      </c>
      <c r="E445" s="21">
        <v>1165.951</v>
      </c>
      <c r="F445" s="20">
        <v>1191.143</v>
      </c>
      <c r="G445" s="20">
        <v>1134.741</v>
      </c>
      <c r="H445" s="20">
        <v>1171.9680000000001</v>
      </c>
      <c r="I445" s="22">
        <v>7.444</v>
      </c>
      <c r="J445" s="22">
        <v>0.19969999999999999</v>
      </c>
      <c r="K445" s="23">
        <v>9.98E-2</v>
      </c>
      <c r="L445" s="23">
        <v>0.9002</v>
      </c>
      <c r="M445" s="22">
        <v>0.3453</v>
      </c>
      <c r="N445" s="22">
        <v>0.1726</v>
      </c>
      <c r="O445" s="23">
        <v>0.82740000000000002</v>
      </c>
      <c r="P445" s="23">
        <v>0.85650000000000004</v>
      </c>
    </row>
    <row r="446" spans="1:16" x14ac:dyDescent="0.2">
      <c r="A446" s="18">
        <v>106612203</v>
      </c>
      <c r="B446" s="19" t="s">
        <v>142</v>
      </c>
      <c r="C446" s="19" t="s">
        <v>141</v>
      </c>
      <c r="D446" s="20">
        <v>187.74200000000002</v>
      </c>
      <c r="E446" s="21">
        <v>1889.558</v>
      </c>
      <c r="F446" s="20">
        <v>1876.434</v>
      </c>
      <c r="G446" s="20">
        <v>1860.538</v>
      </c>
      <c r="H446" s="20">
        <v>1931.702</v>
      </c>
      <c r="I446" s="22">
        <v>10.0646</v>
      </c>
      <c r="J446" s="22">
        <v>0.27010000000000001</v>
      </c>
      <c r="K446" s="23">
        <v>0.13500000000000001</v>
      </c>
      <c r="L446" s="23">
        <v>0.86499999999999999</v>
      </c>
      <c r="M446" s="22">
        <v>0.55969999999999998</v>
      </c>
      <c r="N446" s="22">
        <v>0.27979999999999999</v>
      </c>
      <c r="O446" s="23">
        <v>0.72019999999999995</v>
      </c>
      <c r="P446" s="23">
        <v>0.77810000000000001</v>
      </c>
    </row>
    <row r="447" spans="1:16" x14ac:dyDescent="0.2">
      <c r="A447" s="18">
        <v>106616203</v>
      </c>
      <c r="B447" s="19" t="s">
        <v>143</v>
      </c>
      <c r="C447" s="19" t="s">
        <v>141</v>
      </c>
      <c r="D447" s="20">
        <v>79.941999999999993</v>
      </c>
      <c r="E447" s="21">
        <v>1934.8019999999999</v>
      </c>
      <c r="F447" s="20">
        <v>1909.395</v>
      </c>
      <c r="G447" s="20">
        <v>1945.2339999999999</v>
      </c>
      <c r="H447" s="20">
        <v>1949.778</v>
      </c>
      <c r="I447" s="22">
        <v>24.202500000000001</v>
      </c>
      <c r="J447" s="22">
        <v>0.64959999999999996</v>
      </c>
      <c r="K447" s="23">
        <v>0.32479999999999998</v>
      </c>
      <c r="L447" s="23">
        <v>0.67520000000000002</v>
      </c>
      <c r="M447" s="22">
        <v>0.57310000000000005</v>
      </c>
      <c r="N447" s="22">
        <v>0.28649999999999998</v>
      </c>
      <c r="O447" s="23">
        <v>0.71350000000000002</v>
      </c>
      <c r="P447" s="23">
        <v>0.69810000000000005</v>
      </c>
    </row>
    <row r="448" spans="1:16" x14ac:dyDescent="0.2">
      <c r="A448" s="18">
        <v>106617203</v>
      </c>
      <c r="B448" s="19" t="s">
        <v>144</v>
      </c>
      <c r="C448" s="19" t="s">
        <v>141</v>
      </c>
      <c r="D448" s="20">
        <v>200.06</v>
      </c>
      <c r="E448" s="21">
        <v>1900.239</v>
      </c>
      <c r="F448" s="20">
        <v>1876.914</v>
      </c>
      <c r="G448" s="20">
        <v>1900.357</v>
      </c>
      <c r="H448" s="20">
        <v>1923.4469999999999</v>
      </c>
      <c r="I448" s="22">
        <v>9.4983000000000004</v>
      </c>
      <c r="J448" s="22">
        <v>0.25490000000000002</v>
      </c>
      <c r="K448" s="23">
        <v>0.12740000000000001</v>
      </c>
      <c r="L448" s="23">
        <v>0.87260000000000004</v>
      </c>
      <c r="M448" s="22">
        <v>0.56279999999999997</v>
      </c>
      <c r="N448" s="22">
        <v>0.28139999999999998</v>
      </c>
      <c r="O448" s="23">
        <v>0.71860000000000002</v>
      </c>
      <c r="P448" s="23">
        <v>0.7802</v>
      </c>
    </row>
    <row r="449" spans="1:16" x14ac:dyDescent="0.2">
      <c r="A449" s="18">
        <v>106618603</v>
      </c>
      <c r="B449" s="19" t="s">
        <v>145</v>
      </c>
      <c r="C449" s="19" t="s">
        <v>141</v>
      </c>
      <c r="D449" s="20">
        <v>63.899000000000001</v>
      </c>
      <c r="E449" s="21">
        <v>832.88699999999994</v>
      </c>
      <c r="F449" s="20">
        <v>836.61300000000006</v>
      </c>
      <c r="G449" s="20">
        <v>840.93600000000004</v>
      </c>
      <c r="H449" s="20">
        <v>821.11300000000006</v>
      </c>
      <c r="I449" s="22">
        <v>13.0344</v>
      </c>
      <c r="J449" s="22">
        <v>0.3498</v>
      </c>
      <c r="K449" s="23">
        <v>0.1749</v>
      </c>
      <c r="L449" s="23">
        <v>0.82509999999999994</v>
      </c>
      <c r="M449" s="22">
        <v>0.2467</v>
      </c>
      <c r="N449" s="22">
        <v>0.12330000000000001</v>
      </c>
      <c r="O449" s="23">
        <v>0.87670000000000003</v>
      </c>
      <c r="P449" s="23">
        <v>0.85599999999999998</v>
      </c>
    </row>
    <row r="450" spans="1:16" x14ac:dyDescent="0.2">
      <c r="A450" s="18">
        <v>105628302</v>
      </c>
      <c r="B450" s="19" t="s">
        <v>122</v>
      </c>
      <c r="C450" s="19" t="s">
        <v>123</v>
      </c>
      <c r="D450" s="20">
        <v>775.30499999999995</v>
      </c>
      <c r="E450" s="21">
        <v>4357.9530000000004</v>
      </c>
      <c r="F450" s="20">
        <v>4306.9409999999998</v>
      </c>
      <c r="G450" s="20">
        <v>4337.6390000000001</v>
      </c>
      <c r="H450" s="20">
        <v>4429.28</v>
      </c>
      <c r="I450" s="22">
        <v>5.6208999999999998</v>
      </c>
      <c r="J450" s="22">
        <v>0.15079999999999999</v>
      </c>
      <c r="K450" s="23">
        <v>7.5399999999999995E-2</v>
      </c>
      <c r="L450" s="23">
        <v>0.92459999999999998</v>
      </c>
      <c r="M450" s="22">
        <v>1.2907999999999999</v>
      </c>
      <c r="N450" s="22">
        <v>0.64539999999999997</v>
      </c>
      <c r="O450" s="23">
        <v>0.35460000000000003</v>
      </c>
      <c r="P450" s="23">
        <v>0.58260000000000001</v>
      </c>
    </row>
    <row r="451" spans="1:16" x14ac:dyDescent="0.2">
      <c r="A451" s="18">
        <v>101630504</v>
      </c>
      <c r="B451" s="19" t="s">
        <v>16</v>
      </c>
      <c r="C451" s="19" t="s">
        <v>17</v>
      </c>
      <c r="D451" s="20">
        <v>74.256</v>
      </c>
      <c r="E451" s="21">
        <v>505.892</v>
      </c>
      <c r="F451" s="20">
        <v>498.96</v>
      </c>
      <c r="G451" s="20">
        <v>515.178</v>
      </c>
      <c r="H451" s="20">
        <v>503.53699999999998</v>
      </c>
      <c r="I451" s="22">
        <v>6.8128000000000002</v>
      </c>
      <c r="J451" s="22">
        <v>0.18279999999999999</v>
      </c>
      <c r="K451" s="23">
        <v>9.1399999999999995E-2</v>
      </c>
      <c r="L451" s="23">
        <v>0.90859999999999996</v>
      </c>
      <c r="M451" s="22">
        <v>0.14979999999999999</v>
      </c>
      <c r="N451" s="22">
        <v>7.4899999999999994E-2</v>
      </c>
      <c r="O451" s="23">
        <v>0.92510000000000003</v>
      </c>
      <c r="P451" s="23">
        <v>0.91849999999999998</v>
      </c>
    </row>
    <row r="452" spans="1:16" x14ac:dyDescent="0.2">
      <c r="A452" s="18">
        <v>101630903</v>
      </c>
      <c r="B452" s="19" t="s">
        <v>18</v>
      </c>
      <c r="C452" s="19" t="s">
        <v>17</v>
      </c>
      <c r="D452" s="20">
        <v>59.072000000000003</v>
      </c>
      <c r="E452" s="21">
        <v>1101.6849999999999</v>
      </c>
      <c r="F452" s="20">
        <v>1098.0740000000001</v>
      </c>
      <c r="G452" s="20">
        <v>1106.431</v>
      </c>
      <c r="H452" s="20">
        <v>1100.5509999999999</v>
      </c>
      <c r="I452" s="22">
        <v>18.649799999999999</v>
      </c>
      <c r="J452" s="22">
        <v>0.50049999999999994</v>
      </c>
      <c r="K452" s="23">
        <v>0.25019999999999998</v>
      </c>
      <c r="L452" s="23">
        <v>0.74980000000000002</v>
      </c>
      <c r="M452" s="22">
        <v>0.32629999999999998</v>
      </c>
      <c r="N452" s="22">
        <v>0.16309999999999999</v>
      </c>
      <c r="O452" s="23">
        <v>0.83689999999999998</v>
      </c>
      <c r="P452" s="23">
        <v>0.80200000000000005</v>
      </c>
    </row>
    <row r="453" spans="1:16" x14ac:dyDescent="0.2">
      <c r="A453" s="18">
        <v>101631003</v>
      </c>
      <c r="B453" s="19" t="s">
        <v>19</v>
      </c>
      <c r="C453" s="19" t="s">
        <v>17</v>
      </c>
      <c r="D453" s="20">
        <v>55.325000000000003</v>
      </c>
      <c r="E453" s="21">
        <v>1108.943</v>
      </c>
      <c r="F453" s="20">
        <v>1043.71</v>
      </c>
      <c r="G453" s="20">
        <v>1084.2809999999999</v>
      </c>
      <c r="H453" s="20">
        <v>1198.8389999999999</v>
      </c>
      <c r="I453" s="22">
        <v>20.0441</v>
      </c>
      <c r="J453" s="22">
        <v>0.53790000000000004</v>
      </c>
      <c r="K453" s="23">
        <v>0.26889999999999997</v>
      </c>
      <c r="L453" s="23">
        <v>0.73109999999999997</v>
      </c>
      <c r="M453" s="22">
        <v>0.32840000000000003</v>
      </c>
      <c r="N453" s="22">
        <v>0.16420000000000001</v>
      </c>
      <c r="O453" s="23">
        <v>0.83579999999999999</v>
      </c>
      <c r="P453" s="23">
        <v>0.79390000000000005</v>
      </c>
    </row>
    <row r="454" spans="1:16" x14ac:dyDescent="0.2">
      <c r="A454" s="18">
        <v>101631203</v>
      </c>
      <c r="B454" s="19" t="s">
        <v>20</v>
      </c>
      <c r="C454" s="19" t="s">
        <v>17</v>
      </c>
      <c r="D454" s="20">
        <v>105.36300000000001</v>
      </c>
      <c r="E454" s="21">
        <v>1087.7370000000001</v>
      </c>
      <c r="F454" s="20">
        <v>1054.3150000000001</v>
      </c>
      <c r="G454" s="20">
        <v>1081.6510000000001</v>
      </c>
      <c r="H454" s="20">
        <v>1127.2439999999999</v>
      </c>
      <c r="I454" s="22">
        <v>10.323700000000001</v>
      </c>
      <c r="J454" s="22">
        <v>0.27700000000000002</v>
      </c>
      <c r="K454" s="23">
        <v>0.13850000000000001</v>
      </c>
      <c r="L454" s="23">
        <v>0.86150000000000004</v>
      </c>
      <c r="M454" s="22">
        <v>0.32219999999999999</v>
      </c>
      <c r="N454" s="22">
        <v>0.16109999999999999</v>
      </c>
      <c r="O454" s="23">
        <v>0.83889999999999998</v>
      </c>
      <c r="P454" s="23">
        <v>0.84789999999999999</v>
      </c>
    </row>
    <row r="455" spans="1:16" x14ac:dyDescent="0.2">
      <c r="A455" s="18">
        <v>101631503</v>
      </c>
      <c r="B455" s="19" t="s">
        <v>21</v>
      </c>
      <c r="C455" s="19" t="s">
        <v>17</v>
      </c>
      <c r="D455" s="20">
        <v>34.597000000000001</v>
      </c>
      <c r="E455" s="21">
        <v>936.86199999999997</v>
      </c>
      <c r="F455" s="20">
        <v>941.16099999999994</v>
      </c>
      <c r="G455" s="20">
        <v>944.89</v>
      </c>
      <c r="H455" s="20">
        <v>924.53499999999997</v>
      </c>
      <c r="I455" s="22">
        <v>27.0792</v>
      </c>
      <c r="J455" s="22">
        <v>0.7268</v>
      </c>
      <c r="K455" s="23">
        <v>0.3634</v>
      </c>
      <c r="L455" s="23">
        <v>0.63660000000000005</v>
      </c>
      <c r="M455" s="22">
        <v>0.27750000000000002</v>
      </c>
      <c r="N455" s="22">
        <v>0.13869999999999999</v>
      </c>
      <c r="O455" s="23">
        <v>0.86129999999999995</v>
      </c>
      <c r="P455" s="23">
        <v>0.77139999999999997</v>
      </c>
    </row>
    <row r="456" spans="1:16" x14ac:dyDescent="0.2">
      <c r="A456" s="18">
        <v>101631703</v>
      </c>
      <c r="B456" s="19" t="s">
        <v>22</v>
      </c>
      <c r="C456" s="19" t="s">
        <v>17</v>
      </c>
      <c r="D456" s="20">
        <v>56.146000000000001</v>
      </c>
      <c r="E456" s="21">
        <v>5390.5510000000004</v>
      </c>
      <c r="F456" s="20">
        <v>5378.7979999999998</v>
      </c>
      <c r="G456" s="20">
        <v>5400.7389999999996</v>
      </c>
      <c r="H456" s="20">
        <v>5392.1149999999998</v>
      </c>
      <c r="I456" s="22">
        <v>96.009500000000003</v>
      </c>
      <c r="J456" s="22">
        <v>2.5769000000000002</v>
      </c>
      <c r="K456" s="23">
        <v>1.2884</v>
      </c>
      <c r="L456" s="23">
        <v>-0.28839999999999999</v>
      </c>
      <c r="M456" s="22">
        <v>1.5967</v>
      </c>
      <c r="N456" s="22">
        <v>0.79830000000000001</v>
      </c>
      <c r="O456" s="23">
        <v>0.20169999999999999</v>
      </c>
      <c r="P456" s="23">
        <v>5.5999999999999999E-3</v>
      </c>
    </row>
    <row r="457" spans="1:16" x14ac:dyDescent="0.2">
      <c r="A457" s="18">
        <v>101631803</v>
      </c>
      <c r="B457" s="19" t="s">
        <v>23</v>
      </c>
      <c r="C457" s="19" t="s">
        <v>17</v>
      </c>
      <c r="D457" s="20">
        <v>26.044</v>
      </c>
      <c r="E457" s="21">
        <v>1455.318</v>
      </c>
      <c r="F457" s="20">
        <v>1415.2249999999999</v>
      </c>
      <c r="G457" s="20">
        <v>1448.64</v>
      </c>
      <c r="H457" s="20">
        <v>1502.088</v>
      </c>
      <c r="I457" s="22">
        <v>55.879199999999997</v>
      </c>
      <c r="J457" s="22">
        <v>1.4998</v>
      </c>
      <c r="K457" s="23">
        <v>0.74990000000000001</v>
      </c>
      <c r="L457" s="23">
        <v>0.25009999999999999</v>
      </c>
      <c r="M457" s="22">
        <v>0.43099999999999999</v>
      </c>
      <c r="N457" s="22">
        <v>0.2155</v>
      </c>
      <c r="O457" s="23">
        <v>0.78449999999999998</v>
      </c>
      <c r="P457" s="23">
        <v>0.57069999999999999</v>
      </c>
    </row>
    <row r="458" spans="1:16" x14ac:dyDescent="0.2">
      <c r="A458" s="18">
        <v>101631903</v>
      </c>
      <c r="B458" s="19" t="s">
        <v>24</v>
      </c>
      <c r="C458" s="19" t="s">
        <v>17</v>
      </c>
      <c r="D458" s="20">
        <v>25.024999999999999</v>
      </c>
      <c r="E458" s="21">
        <v>1195.566</v>
      </c>
      <c r="F458" s="20">
        <v>1219.0940000000001</v>
      </c>
      <c r="G458" s="20">
        <v>1173.7950000000001</v>
      </c>
      <c r="H458" s="20">
        <v>1193.808</v>
      </c>
      <c r="I458" s="22">
        <v>47.774799999999999</v>
      </c>
      <c r="J458" s="22">
        <v>1.2822</v>
      </c>
      <c r="K458" s="23">
        <v>0.6411</v>
      </c>
      <c r="L458" s="23">
        <v>0.3589</v>
      </c>
      <c r="M458" s="22">
        <v>0.35410000000000003</v>
      </c>
      <c r="N458" s="22">
        <v>0.17699999999999999</v>
      </c>
      <c r="O458" s="23">
        <v>0.82299999999999995</v>
      </c>
      <c r="P458" s="23">
        <v>0.63729999999999998</v>
      </c>
    </row>
    <row r="459" spans="1:16" x14ac:dyDescent="0.2">
      <c r="A459" s="18">
        <v>101632403</v>
      </c>
      <c r="B459" s="19" t="s">
        <v>25</v>
      </c>
      <c r="C459" s="19" t="s">
        <v>17</v>
      </c>
      <c r="D459" s="20">
        <v>57.948</v>
      </c>
      <c r="E459" s="21">
        <v>954.62300000000005</v>
      </c>
      <c r="F459" s="20">
        <v>928.64</v>
      </c>
      <c r="G459" s="20">
        <v>930.55100000000004</v>
      </c>
      <c r="H459" s="20">
        <v>1004.678</v>
      </c>
      <c r="I459" s="22">
        <v>16.473700000000001</v>
      </c>
      <c r="J459" s="22">
        <v>0.44209999999999999</v>
      </c>
      <c r="K459" s="23">
        <v>0.221</v>
      </c>
      <c r="L459" s="23">
        <v>0.77900000000000003</v>
      </c>
      <c r="M459" s="22">
        <v>0.28270000000000001</v>
      </c>
      <c r="N459" s="22">
        <v>0.14130000000000001</v>
      </c>
      <c r="O459" s="23">
        <v>0.85870000000000002</v>
      </c>
      <c r="P459" s="23">
        <v>0.82679999999999998</v>
      </c>
    </row>
    <row r="460" spans="1:16" x14ac:dyDescent="0.2">
      <c r="A460" s="18">
        <v>101633903</v>
      </c>
      <c r="B460" s="19" t="s">
        <v>26</v>
      </c>
      <c r="C460" s="19" t="s">
        <v>17</v>
      </c>
      <c r="D460" s="20">
        <v>198.47899999999998</v>
      </c>
      <c r="E460" s="21">
        <v>1595.038</v>
      </c>
      <c r="F460" s="20">
        <v>1615.877</v>
      </c>
      <c r="G460" s="20">
        <v>1589.847</v>
      </c>
      <c r="H460" s="20">
        <v>1579.39</v>
      </c>
      <c r="I460" s="22">
        <v>8.0363000000000007</v>
      </c>
      <c r="J460" s="22">
        <v>0.21560000000000001</v>
      </c>
      <c r="K460" s="23">
        <v>0.10780000000000001</v>
      </c>
      <c r="L460" s="23">
        <v>0.89219999999999999</v>
      </c>
      <c r="M460" s="22">
        <v>0.47239999999999999</v>
      </c>
      <c r="N460" s="22">
        <v>0.23619999999999999</v>
      </c>
      <c r="O460" s="23">
        <v>0.76380000000000003</v>
      </c>
      <c r="P460" s="23">
        <v>0.81510000000000005</v>
      </c>
    </row>
    <row r="461" spans="1:16" x14ac:dyDescent="0.2">
      <c r="A461" s="18">
        <v>101636503</v>
      </c>
      <c r="B461" s="19" t="s">
        <v>27</v>
      </c>
      <c r="C461" s="19" t="s">
        <v>17</v>
      </c>
      <c r="D461" s="20">
        <v>19.695</v>
      </c>
      <c r="E461" s="21">
        <v>3856.34</v>
      </c>
      <c r="F461" s="20">
        <v>3857.92</v>
      </c>
      <c r="G461" s="20">
        <v>3809.6410000000001</v>
      </c>
      <c r="H461" s="20">
        <v>3901.46</v>
      </c>
      <c r="I461" s="22">
        <v>195.80289999999999</v>
      </c>
      <c r="J461" s="22">
        <v>5.2553999999999998</v>
      </c>
      <c r="K461" s="23">
        <v>2.6276999999999999</v>
      </c>
      <c r="L461" s="23">
        <v>-1.6276999999999999</v>
      </c>
      <c r="M461" s="22">
        <v>1.1423000000000001</v>
      </c>
      <c r="N461" s="22">
        <v>0.57110000000000005</v>
      </c>
      <c r="O461" s="23">
        <v>0.4289</v>
      </c>
      <c r="P461" s="23">
        <v>-0.39369999999999999</v>
      </c>
    </row>
    <row r="462" spans="1:16" x14ac:dyDescent="0.2">
      <c r="A462" s="18">
        <v>101637002</v>
      </c>
      <c r="B462" s="19" t="s">
        <v>28</v>
      </c>
      <c r="C462" s="19" t="s">
        <v>17</v>
      </c>
      <c r="D462" s="20">
        <v>55.1</v>
      </c>
      <c r="E462" s="21">
        <v>2854.7660000000001</v>
      </c>
      <c r="F462" s="20">
        <v>2797.59</v>
      </c>
      <c r="G462" s="20">
        <v>2862.1849999999999</v>
      </c>
      <c r="H462" s="20">
        <v>2904.5239999999999</v>
      </c>
      <c r="I462" s="22">
        <v>51.810600000000001</v>
      </c>
      <c r="J462" s="22">
        <v>1.3906000000000001</v>
      </c>
      <c r="K462" s="23">
        <v>0.69530000000000003</v>
      </c>
      <c r="L462" s="23">
        <v>0.30470000000000003</v>
      </c>
      <c r="M462" s="22">
        <v>0.84560000000000002</v>
      </c>
      <c r="N462" s="22">
        <v>0.42280000000000001</v>
      </c>
      <c r="O462" s="23">
        <v>0.57720000000000005</v>
      </c>
      <c r="P462" s="23">
        <v>0.46820000000000001</v>
      </c>
    </row>
    <row r="463" spans="1:16" x14ac:dyDescent="0.2">
      <c r="A463" s="18">
        <v>101638003</v>
      </c>
      <c r="B463" s="19" t="s">
        <v>29</v>
      </c>
      <c r="C463" s="19" t="s">
        <v>17</v>
      </c>
      <c r="D463" s="20">
        <v>90.162999999999997</v>
      </c>
      <c r="E463" s="21">
        <v>3351.2559999999999</v>
      </c>
      <c r="F463" s="20">
        <v>3337.3150000000001</v>
      </c>
      <c r="G463" s="20">
        <v>3356.12</v>
      </c>
      <c r="H463" s="20">
        <v>3360.3339999999998</v>
      </c>
      <c r="I463" s="22">
        <v>37.168799999999997</v>
      </c>
      <c r="J463" s="22">
        <v>0.99760000000000004</v>
      </c>
      <c r="K463" s="23">
        <v>0.49880000000000002</v>
      </c>
      <c r="L463" s="23">
        <v>0.50119999999999998</v>
      </c>
      <c r="M463" s="22">
        <v>0.99260000000000004</v>
      </c>
      <c r="N463" s="22">
        <v>0.49630000000000002</v>
      </c>
      <c r="O463" s="23">
        <v>0.50370000000000004</v>
      </c>
      <c r="P463" s="23">
        <v>0.50270000000000004</v>
      </c>
    </row>
    <row r="464" spans="1:16" x14ac:dyDescent="0.2">
      <c r="A464" s="18">
        <v>101638803</v>
      </c>
      <c r="B464" s="19" t="s">
        <v>30</v>
      </c>
      <c r="C464" s="19" t="s">
        <v>17</v>
      </c>
      <c r="D464" s="20">
        <v>3.367</v>
      </c>
      <c r="E464" s="21">
        <v>1544.1279999999999</v>
      </c>
      <c r="F464" s="20">
        <v>1534.692</v>
      </c>
      <c r="G464" s="20">
        <v>1559.664</v>
      </c>
      <c r="H464" s="20">
        <v>1538.027</v>
      </c>
      <c r="I464" s="22">
        <v>458.60640000000001</v>
      </c>
      <c r="J464" s="22">
        <v>12.309100000000001</v>
      </c>
      <c r="K464" s="23">
        <v>6.1544999999999996</v>
      </c>
      <c r="L464" s="23">
        <v>-5.1544999999999996</v>
      </c>
      <c r="M464" s="22">
        <v>0.45729999999999998</v>
      </c>
      <c r="N464" s="22">
        <v>0.2286</v>
      </c>
      <c r="O464" s="23">
        <v>0.77139999999999997</v>
      </c>
      <c r="P464" s="23">
        <v>-1.5989</v>
      </c>
    </row>
    <row r="465" spans="1:16" x14ac:dyDescent="0.2">
      <c r="A465" s="18">
        <v>119648703</v>
      </c>
      <c r="B465" s="19" t="s">
        <v>425</v>
      </c>
      <c r="C465" s="19" t="s">
        <v>424</v>
      </c>
      <c r="D465" s="20">
        <v>425.32900000000001</v>
      </c>
      <c r="E465" s="21">
        <v>2516.4920000000002</v>
      </c>
      <c r="F465" s="20">
        <v>2471.9960000000001</v>
      </c>
      <c r="G465" s="20">
        <v>2487.7820000000002</v>
      </c>
      <c r="H465" s="20">
        <v>2589.6979999999999</v>
      </c>
      <c r="I465" s="22">
        <v>5.9165000000000001</v>
      </c>
      <c r="J465" s="22">
        <v>0.1588</v>
      </c>
      <c r="K465" s="23">
        <v>7.9399999999999998E-2</v>
      </c>
      <c r="L465" s="23">
        <v>0.92059999999999997</v>
      </c>
      <c r="M465" s="22">
        <v>0.74539999999999995</v>
      </c>
      <c r="N465" s="22">
        <v>0.37269999999999998</v>
      </c>
      <c r="O465" s="23">
        <v>0.62729999999999997</v>
      </c>
      <c r="P465" s="23">
        <v>0.74460000000000004</v>
      </c>
    </row>
    <row r="466" spans="1:16" x14ac:dyDescent="0.2">
      <c r="A466" s="18">
        <v>119648903</v>
      </c>
      <c r="B466" s="19" t="s">
        <v>426</v>
      </c>
      <c r="C466" s="19" t="s">
        <v>424</v>
      </c>
      <c r="D466" s="20">
        <v>168.80099999999999</v>
      </c>
      <c r="E466" s="21">
        <v>1842.421</v>
      </c>
      <c r="F466" s="20">
        <v>1826.3989999999999</v>
      </c>
      <c r="G466" s="20">
        <v>1853.076</v>
      </c>
      <c r="H466" s="20">
        <v>1847.789</v>
      </c>
      <c r="I466" s="22">
        <v>10.9147</v>
      </c>
      <c r="J466" s="22">
        <v>0.29289999999999999</v>
      </c>
      <c r="K466" s="23">
        <v>0.1464</v>
      </c>
      <c r="L466" s="23">
        <v>0.85360000000000003</v>
      </c>
      <c r="M466" s="22">
        <v>0.54569999999999996</v>
      </c>
      <c r="N466" s="22">
        <v>0.27279999999999999</v>
      </c>
      <c r="O466" s="23">
        <v>0.72719999999999996</v>
      </c>
      <c r="P466" s="23">
        <v>0.77769999999999995</v>
      </c>
    </row>
    <row r="467" spans="1:16" x14ac:dyDescent="0.2">
      <c r="A467" s="18">
        <v>107650603</v>
      </c>
      <c r="B467" s="19" t="s">
        <v>146</v>
      </c>
      <c r="C467" s="19" t="s">
        <v>147</v>
      </c>
      <c r="D467" s="20">
        <v>43.975999999999999</v>
      </c>
      <c r="E467" s="21">
        <v>2469.8589999999999</v>
      </c>
      <c r="F467" s="20">
        <v>2460.788</v>
      </c>
      <c r="G467" s="20">
        <v>2469.9029999999998</v>
      </c>
      <c r="H467" s="20">
        <v>2478.8850000000002</v>
      </c>
      <c r="I467" s="22">
        <v>56.163699999999999</v>
      </c>
      <c r="J467" s="22">
        <v>1.5074000000000001</v>
      </c>
      <c r="K467" s="23">
        <v>0.75370000000000004</v>
      </c>
      <c r="L467" s="23">
        <v>0.24629999999999999</v>
      </c>
      <c r="M467" s="22">
        <v>0.73160000000000003</v>
      </c>
      <c r="N467" s="22">
        <v>0.36580000000000001</v>
      </c>
      <c r="O467" s="23">
        <v>0.63419999999999999</v>
      </c>
      <c r="P467" s="23">
        <v>0.47899999999999998</v>
      </c>
    </row>
    <row r="468" spans="1:16" x14ac:dyDescent="0.2">
      <c r="A468" s="18">
        <v>107650703</v>
      </c>
      <c r="B468" s="19" t="s">
        <v>148</v>
      </c>
      <c r="C468" s="19" t="s">
        <v>147</v>
      </c>
      <c r="D468" s="20">
        <v>26.65</v>
      </c>
      <c r="E468" s="21">
        <v>1786.627</v>
      </c>
      <c r="F468" s="20">
        <v>1754.5920000000001</v>
      </c>
      <c r="G468" s="20">
        <v>1786.229</v>
      </c>
      <c r="H468" s="20">
        <v>1819.059</v>
      </c>
      <c r="I468" s="22">
        <v>67.040400000000005</v>
      </c>
      <c r="J468" s="22">
        <v>1.7992999999999999</v>
      </c>
      <c r="K468" s="23">
        <v>0.89959999999999996</v>
      </c>
      <c r="L468" s="23">
        <v>0.1004</v>
      </c>
      <c r="M468" s="22">
        <v>0.5292</v>
      </c>
      <c r="N468" s="22">
        <v>0.2646</v>
      </c>
      <c r="O468" s="23">
        <v>0.73540000000000005</v>
      </c>
      <c r="P468" s="23">
        <v>0.48139999999999999</v>
      </c>
    </row>
    <row r="469" spans="1:16" x14ac:dyDescent="0.2">
      <c r="A469" s="18">
        <v>107651603</v>
      </c>
      <c r="B469" s="19" t="s">
        <v>149</v>
      </c>
      <c r="C469" s="19" t="s">
        <v>147</v>
      </c>
      <c r="D469" s="20">
        <v>97.936999999999998</v>
      </c>
      <c r="E469" s="21">
        <v>1964.2529999999999</v>
      </c>
      <c r="F469" s="20">
        <v>1941.39</v>
      </c>
      <c r="G469" s="20">
        <v>1951.808</v>
      </c>
      <c r="H469" s="20">
        <v>1999.56</v>
      </c>
      <c r="I469" s="22">
        <v>20.0562</v>
      </c>
      <c r="J469" s="22">
        <v>0.5383</v>
      </c>
      <c r="K469" s="23">
        <v>0.26910000000000001</v>
      </c>
      <c r="L469" s="23">
        <v>0.73089999999999999</v>
      </c>
      <c r="M469" s="22">
        <v>0.58179999999999998</v>
      </c>
      <c r="N469" s="22">
        <v>0.29089999999999999</v>
      </c>
      <c r="O469" s="23">
        <v>0.70909999999999995</v>
      </c>
      <c r="P469" s="23">
        <v>0.71779999999999999</v>
      </c>
    </row>
    <row r="470" spans="1:16" x14ac:dyDescent="0.2">
      <c r="A470" s="18">
        <v>107652603</v>
      </c>
      <c r="B470" s="19" t="s">
        <v>150</v>
      </c>
      <c r="C470" s="19" t="s">
        <v>147</v>
      </c>
      <c r="D470" s="20">
        <v>37.796999999999997</v>
      </c>
      <c r="E470" s="21">
        <v>3410.8090000000002</v>
      </c>
      <c r="F470" s="20">
        <v>3452.3220000000001</v>
      </c>
      <c r="G470" s="20">
        <v>3335.5410000000002</v>
      </c>
      <c r="H470" s="20">
        <v>3444.5639999999999</v>
      </c>
      <c r="I470" s="22">
        <v>90.240200000000002</v>
      </c>
      <c r="J470" s="22">
        <v>2.4220000000000002</v>
      </c>
      <c r="K470" s="23">
        <v>1.2110000000000001</v>
      </c>
      <c r="L470" s="23">
        <v>-0.21099999999999999</v>
      </c>
      <c r="M470" s="22">
        <v>1.0103</v>
      </c>
      <c r="N470" s="22">
        <v>0.50509999999999999</v>
      </c>
      <c r="O470" s="23">
        <v>0.49490000000000001</v>
      </c>
      <c r="P470" s="23">
        <v>0.21249999999999999</v>
      </c>
    </row>
    <row r="471" spans="1:16" x14ac:dyDescent="0.2">
      <c r="A471" s="18">
        <v>107653102</v>
      </c>
      <c r="B471" s="19" t="s">
        <v>151</v>
      </c>
      <c r="C471" s="19" t="s">
        <v>147</v>
      </c>
      <c r="D471" s="20">
        <v>70.003999999999991</v>
      </c>
      <c r="E471" s="21">
        <v>3676.6</v>
      </c>
      <c r="F471" s="20">
        <v>3604.95</v>
      </c>
      <c r="G471" s="20">
        <v>3688.7510000000002</v>
      </c>
      <c r="H471" s="20">
        <v>3736.0990000000002</v>
      </c>
      <c r="I471" s="22">
        <v>52.519799999999996</v>
      </c>
      <c r="J471" s="22">
        <v>1.4096</v>
      </c>
      <c r="K471" s="23">
        <v>0.70479999999999998</v>
      </c>
      <c r="L471" s="23">
        <v>0.29520000000000002</v>
      </c>
      <c r="M471" s="22">
        <v>1.089</v>
      </c>
      <c r="N471" s="22">
        <v>0.54449999999999998</v>
      </c>
      <c r="O471" s="23">
        <v>0.45550000000000002</v>
      </c>
      <c r="P471" s="23">
        <v>0.39129999999999998</v>
      </c>
    </row>
    <row r="472" spans="1:16" x14ac:dyDescent="0.2">
      <c r="A472" s="18">
        <v>107653203</v>
      </c>
      <c r="B472" s="19" t="s">
        <v>152</v>
      </c>
      <c r="C472" s="19" t="s">
        <v>147</v>
      </c>
      <c r="D472" s="20">
        <v>52.957000000000001</v>
      </c>
      <c r="E472" s="21">
        <v>2721.759</v>
      </c>
      <c r="F472" s="20">
        <v>2690.145</v>
      </c>
      <c r="G472" s="20">
        <v>2706.7559999999999</v>
      </c>
      <c r="H472" s="20">
        <v>2768.375</v>
      </c>
      <c r="I472" s="22">
        <v>51.395600000000002</v>
      </c>
      <c r="J472" s="22">
        <v>1.3794</v>
      </c>
      <c r="K472" s="23">
        <v>0.68969999999999998</v>
      </c>
      <c r="L472" s="23">
        <v>0.31030000000000002</v>
      </c>
      <c r="M472" s="22">
        <v>0.80620000000000003</v>
      </c>
      <c r="N472" s="22">
        <v>0.40310000000000001</v>
      </c>
      <c r="O472" s="23">
        <v>0.59689999999999999</v>
      </c>
      <c r="P472" s="23">
        <v>0.48220000000000002</v>
      </c>
    </row>
    <row r="473" spans="1:16" x14ac:dyDescent="0.2">
      <c r="A473" s="18">
        <v>107653802</v>
      </c>
      <c r="B473" s="19" t="s">
        <v>153</v>
      </c>
      <c r="C473" s="19" t="s">
        <v>147</v>
      </c>
      <c r="D473" s="20">
        <v>83.76700000000001</v>
      </c>
      <c r="E473" s="21">
        <v>5558.77</v>
      </c>
      <c r="F473" s="20">
        <v>5506.4430000000002</v>
      </c>
      <c r="G473" s="20">
        <v>5499.4309999999996</v>
      </c>
      <c r="H473" s="20">
        <v>5670.4369999999999</v>
      </c>
      <c r="I473" s="22">
        <v>66.359899999999996</v>
      </c>
      <c r="J473" s="22">
        <v>1.7810999999999999</v>
      </c>
      <c r="K473" s="23">
        <v>0.89049999999999996</v>
      </c>
      <c r="L473" s="23">
        <v>0.1095</v>
      </c>
      <c r="M473" s="22">
        <v>1.6465000000000001</v>
      </c>
      <c r="N473" s="22">
        <v>0.82320000000000004</v>
      </c>
      <c r="O473" s="23">
        <v>0.17680000000000001</v>
      </c>
      <c r="P473" s="23">
        <v>0.14979999999999999</v>
      </c>
    </row>
    <row r="474" spans="1:16" x14ac:dyDescent="0.2">
      <c r="A474" s="18">
        <v>107654103</v>
      </c>
      <c r="B474" s="19" t="s">
        <v>154</v>
      </c>
      <c r="C474" s="19" t="s">
        <v>147</v>
      </c>
      <c r="D474" s="20">
        <v>2.3410000000000002</v>
      </c>
      <c r="E474" s="21">
        <v>1022.217</v>
      </c>
      <c r="F474" s="20">
        <v>1013.352</v>
      </c>
      <c r="G474" s="20">
        <v>1004.349</v>
      </c>
      <c r="H474" s="20">
        <v>1048.9490000000001</v>
      </c>
      <c r="I474" s="22">
        <v>436.65820000000002</v>
      </c>
      <c r="J474" s="22">
        <v>11.72</v>
      </c>
      <c r="K474" s="23">
        <v>5.86</v>
      </c>
      <c r="L474" s="23">
        <v>-4.8600000000000003</v>
      </c>
      <c r="M474" s="22">
        <v>0.30270000000000002</v>
      </c>
      <c r="N474" s="22">
        <v>0.15129999999999999</v>
      </c>
      <c r="O474" s="23">
        <v>0.84870000000000001</v>
      </c>
      <c r="P474" s="23">
        <v>-1.4347000000000001</v>
      </c>
    </row>
    <row r="475" spans="1:16" x14ac:dyDescent="0.2">
      <c r="A475" s="18">
        <v>107654403</v>
      </c>
      <c r="B475" s="19" t="s">
        <v>155</v>
      </c>
      <c r="C475" s="19" t="s">
        <v>147</v>
      </c>
      <c r="D475" s="20">
        <v>105.387</v>
      </c>
      <c r="E475" s="21">
        <v>3612.366</v>
      </c>
      <c r="F475" s="20">
        <v>3531.998</v>
      </c>
      <c r="G475" s="20">
        <v>3615.93</v>
      </c>
      <c r="H475" s="20">
        <v>3689.17</v>
      </c>
      <c r="I475" s="22">
        <v>34.277099999999997</v>
      </c>
      <c r="J475" s="22">
        <v>0.92</v>
      </c>
      <c r="K475" s="23">
        <v>0.46</v>
      </c>
      <c r="L475" s="23">
        <v>0.54</v>
      </c>
      <c r="M475" s="22">
        <v>1.07</v>
      </c>
      <c r="N475" s="22">
        <v>0.53500000000000003</v>
      </c>
      <c r="O475" s="23">
        <v>0.46500000000000002</v>
      </c>
      <c r="P475" s="23">
        <v>0.495</v>
      </c>
    </row>
    <row r="476" spans="1:16" x14ac:dyDescent="0.2">
      <c r="A476" s="18">
        <v>107654903</v>
      </c>
      <c r="B476" s="19" t="s">
        <v>156</v>
      </c>
      <c r="C476" s="19" t="s">
        <v>147</v>
      </c>
      <c r="D476" s="20">
        <v>231.26</v>
      </c>
      <c r="E476" s="21">
        <v>1511.4059999999999</v>
      </c>
      <c r="F476" s="20">
        <v>1458.154</v>
      </c>
      <c r="G476" s="20">
        <v>1468.806</v>
      </c>
      <c r="H476" s="20">
        <v>1607.259</v>
      </c>
      <c r="I476" s="22">
        <v>6.5354999999999999</v>
      </c>
      <c r="J476" s="22">
        <v>0.1754</v>
      </c>
      <c r="K476" s="23">
        <v>8.77E-2</v>
      </c>
      <c r="L476" s="23">
        <v>0.9123</v>
      </c>
      <c r="M476" s="22">
        <v>0.4476</v>
      </c>
      <c r="N476" s="22">
        <v>0.2238</v>
      </c>
      <c r="O476" s="23">
        <v>0.7762</v>
      </c>
      <c r="P476" s="23">
        <v>0.8306</v>
      </c>
    </row>
    <row r="477" spans="1:16" x14ac:dyDescent="0.2">
      <c r="A477" s="18">
        <v>107655803</v>
      </c>
      <c r="B477" s="19" t="s">
        <v>157</v>
      </c>
      <c r="C477" s="19" t="s">
        <v>147</v>
      </c>
      <c r="D477" s="20">
        <v>3.024</v>
      </c>
      <c r="E477" s="21">
        <v>753.78200000000004</v>
      </c>
      <c r="F477" s="20">
        <v>715.56399999999996</v>
      </c>
      <c r="G477" s="20">
        <v>755.77700000000004</v>
      </c>
      <c r="H477" s="20">
        <v>790.00400000000002</v>
      </c>
      <c r="I477" s="22">
        <v>249.26650000000001</v>
      </c>
      <c r="J477" s="22">
        <v>6.6902999999999997</v>
      </c>
      <c r="K477" s="23">
        <v>3.3451</v>
      </c>
      <c r="L477" s="23">
        <v>-2.3451</v>
      </c>
      <c r="M477" s="22">
        <v>0.22320000000000001</v>
      </c>
      <c r="N477" s="22">
        <v>0.1116</v>
      </c>
      <c r="O477" s="23">
        <v>0.88839999999999997</v>
      </c>
      <c r="P477" s="23">
        <v>-0.40500000000000003</v>
      </c>
    </row>
    <row r="478" spans="1:16" x14ac:dyDescent="0.2">
      <c r="A478" s="18">
        <v>107655903</v>
      </c>
      <c r="B478" s="19" t="s">
        <v>158</v>
      </c>
      <c r="C478" s="19" t="s">
        <v>147</v>
      </c>
      <c r="D478" s="20">
        <v>105.96299999999999</v>
      </c>
      <c r="E478" s="21">
        <v>2039.6869999999999</v>
      </c>
      <c r="F478" s="20">
        <v>1992.1210000000001</v>
      </c>
      <c r="G478" s="20">
        <v>2029.04</v>
      </c>
      <c r="H478" s="20">
        <v>2097.9</v>
      </c>
      <c r="I478" s="22">
        <v>19.248999999999999</v>
      </c>
      <c r="J478" s="22">
        <v>0.51659999999999995</v>
      </c>
      <c r="K478" s="23">
        <v>0.25829999999999997</v>
      </c>
      <c r="L478" s="23">
        <v>0.74170000000000003</v>
      </c>
      <c r="M478" s="22">
        <v>0.60409999999999997</v>
      </c>
      <c r="N478" s="22">
        <v>0.30199999999999999</v>
      </c>
      <c r="O478" s="23">
        <v>0.69799999999999995</v>
      </c>
      <c r="P478" s="23">
        <v>0.71540000000000004</v>
      </c>
    </row>
    <row r="479" spans="1:16" x14ac:dyDescent="0.2">
      <c r="A479" s="18">
        <v>107656303</v>
      </c>
      <c r="B479" s="19" t="s">
        <v>159</v>
      </c>
      <c r="C479" s="19" t="s">
        <v>147</v>
      </c>
      <c r="D479" s="20">
        <v>5.1120000000000001</v>
      </c>
      <c r="E479" s="21">
        <v>2031.665</v>
      </c>
      <c r="F479" s="20">
        <v>2098.8110000000001</v>
      </c>
      <c r="G479" s="20">
        <v>2045.7429999999999</v>
      </c>
      <c r="H479" s="20">
        <v>1950.44</v>
      </c>
      <c r="I479" s="22">
        <v>397.43049999999999</v>
      </c>
      <c r="J479" s="22">
        <v>10.6671</v>
      </c>
      <c r="K479" s="23">
        <v>5.3334999999999999</v>
      </c>
      <c r="L479" s="23">
        <v>-4.3334999999999999</v>
      </c>
      <c r="M479" s="22">
        <v>0.6018</v>
      </c>
      <c r="N479" s="22">
        <v>0.3009</v>
      </c>
      <c r="O479" s="23">
        <v>0.69910000000000005</v>
      </c>
      <c r="P479" s="23">
        <v>-1.3139000000000001</v>
      </c>
    </row>
    <row r="480" spans="1:16" x14ac:dyDescent="0.2">
      <c r="A480" s="18">
        <v>107656502</v>
      </c>
      <c r="B480" s="19" t="s">
        <v>160</v>
      </c>
      <c r="C480" s="19" t="s">
        <v>147</v>
      </c>
      <c r="D480" s="20">
        <v>28.52</v>
      </c>
      <c r="E480" s="21">
        <v>5243.0889999999999</v>
      </c>
      <c r="F480" s="20">
        <v>5148.2389999999996</v>
      </c>
      <c r="G480" s="20">
        <v>5224.6859999999997</v>
      </c>
      <c r="H480" s="20">
        <v>5356.3429999999998</v>
      </c>
      <c r="I480" s="22">
        <v>183.839</v>
      </c>
      <c r="J480" s="22">
        <v>4.9341999999999997</v>
      </c>
      <c r="K480" s="23">
        <v>2.4670999999999998</v>
      </c>
      <c r="L480" s="23">
        <v>-1.4671000000000001</v>
      </c>
      <c r="M480" s="22">
        <v>1.5529999999999999</v>
      </c>
      <c r="N480" s="22">
        <v>0.77649999999999997</v>
      </c>
      <c r="O480" s="23">
        <v>0.2235</v>
      </c>
      <c r="P480" s="23">
        <v>-0.45269999999999999</v>
      </c>
    </row>
    <row r="481" spans="1:16" x14ac:dyDescent="0.2">
      <c r="A481" s="18">
        <v>107657103</v>
      </c>
      <c r="B481" s="19" t="s">
        <v>161</v>
      </c>
      <c r="C481" s="19" t="s">
        <v>147</v>
      </c>
      <c r="D481" s="20">
        <v>34.036000000000001</v>
      </c>
      <c r="E481" s="21">
        <v>3828.779</v>
      </c>
      <c r="F481" s="20">
        <v>3860.5070000000001</v>
      </c>
      <c r="G481" s="20">
        <v>3806.5520000000001</v>
      </c>
      <c r="H481" s="20">
        <v>3819.2779999999998</v>
      </c>
      <c r="I481" s="22">
        <v>112.492</v>
      </c>
      <c r="J481" s="22">
        <v>3.0192999999999999</v>
      </c>
      <c r="K481" s="23">
        <v>1.5096000000000001</v>
      </c>
      <c r="L481" s="23">
        <v>-0.50960000000000005</v>
      </c>
      <c r="M481" s="22">
        <v>1.1341000000000001</v>
      </c>
      <c r="N481" s="22">
        <v>0.56699999999999995</v>
      </c>
      <c r="O481" s="23">
        <v>0.433</v>
      </c>
      <c r="P481" s="23">
        <v>5.5899999999999998E-2</v>
      </c>
    </row>
    <row r="482" spans="1:16" x14ac:dyDescent="0.2">
      <c r="A482" s="18">
        <v>107657503</v>
      </c>
      <c r="B482" s="19" t="s">
        <v>162</v>
      </c>
      <c r="C482" s="19" t="s">
        <v>147</v>
      </c>
      <c r="D482" s="20">
        <v>42.164999999999999</v>
      </c>
      <c r="E482" s="21">
        <v>1944.3050000000001</v>
      </c>
      <c r="F482" s="20">
        <v>1923.3009999999999</v>
      </c>
      <c r="G482" s="20">
        <v>1939.569</v>
      </c>
      <c r="H482" s="20">
        <v>1970.046</v>
      </c>
      <c r="I482" s="22">
        <v>46.111800000000002</v>
      </c>
      <c r="J482" s="22">
        <v>1.2376</v>
      </c>
      <c r="K482" s="23">
        <v>0.61880000000000002</v>
      </c>
      <c r="L482" s="23">
        <v>0.38119999999999998</v>
      </c>
      <c r="M482" s="22">
        <v>0.57589999999999997</v>
      </c>
      <c r="N482" s="22">
        <v>0.28789999999999999</v>
      </c>
      <c r="O482" s="23">
        <v>0.71209999999999996</v>
      </c>
      <c r="P482" s="23">
        <v>0.57969999999999999</v>
      </c>
    </row>
    <row r="483" spans="1:16" x14ac:dyDescent="0.2">
      <c r="A483" s="18">
        <v>107658903</v>
      </c>
      <c r="B483" s="19" t="s">
        <v>163</v>
      </c>
      <c r="C483" s="19" t="s">
        <v>147</v>
      </c>
      <c r="D483" s="20">
        <v>75.302000000000007</v>
      </c>
      <c r="E483" s="21">
        <v>1901.365</v>
      </c>
      <c r="F483" s="20">
        <v>1881.155</v>
      </c>
      <c r="G483" s="20">
        <v>1873.607</v>
      </c>
      <c r="H483" s="20">
        <v>1949.3320000000001</v>
      </c>
      <c r="I483" s="22">
        <v>25.2498</v>
      </c>
      <c r="J483" s="22">
        <v>0.67769999999999997</v>
      </c>
      <c r="K483" s="23">
        <v>0.33879999999999999</v>
      </c>
      <c r="L483" s="23">
        <v>0.66120000000000001</v>
      </c>
      <c r="M483" s="22">
        <v>0.56320000000000003</v>
      </c>
      <c r="N483" s="22">
        <v>0.28160000000000002</v>
      </c>
      <c r="O483" s="23">
        <v>0.71840000000000004</v>
      </c>
      <c r="P483" s="23">
        <v>0.69550000000000001</v>
      </c>
    </row>
    <row r="484" spans="1:16" x14ac:dyDescent="0.2">
      <c r="A484" s="18">
        <v>119665003</v>
      </c>
      <c r="B484" s="19" t="s">
        <v>427</v>
      </c>
      <c r="C484" s="19" t="s">
        <v>404</v>
      </c>
      <c r="D484" s="20">
        <v>73.436000000000007</v>
      </c>
      <c r="E484" s="21">
        <v>1022.676</v>
      </c>
      <c r="F484" s="20">
        <v>1008.307</v>
      </c>
      <c r="G484" s="20">
        <v>1020.442</v>
      </c>
      <c r="H484" s="20">
        <v>1039.28</v>
      </c>
      <c r="I484" s="22">
        <v>13.926</v>
      </c>
      <c r="J484" s="22">
        <v>0.37369999999999998</v>
      </c>
      <c r="K484" s="23">
        <v>0.18679999999999999</v>
      </c>
      <c r="L484" s="23">
        <v>0.81320000000000003</v>
      </c>
      <c r="M484" s="22">
        <v>0.3029</v>
      </c>
      <c r="N484" s="22">
        <v>0.15140000000000001</v>
      </c>
      <c r="O484" s="23">
        <v>0.84860000000000002</v>
      </c>
      <c r="P484" s="23">
        <v>0.83440000000000003</v>
      </c>
    </row>
    <row r="485" spans="1:16" x14ac:dyDescent="0.2">
      <c r="A485" s="18">
        <v>118667503</v>
      </c>
      <c r="B485" s="19" t="s">
        <v>403</v>
      </c>
      <c r="C485" s="19" t="s">
        <v>404</v>
      </c>
      <c r="D485" s="20">
        <v>297.43299999999999</v>
      </c>
      <c r="E485" s="21">
        <v>2230.8710000000001</v>
      </c>
      <c r="F485" s="20">
        <v>2210.42</v>
      </c>
      <c r="G485" s="20">
        <v>2218.2060000000001</v>
      </c>
      <c r="H485" s="20">
        <v>2263.9859999999999</v>
      </c>
      <c r="I485" s="22">
        <v>7.5004</v>
      </c>
      <c r="J485" s="22">
        <v>0.20130000000000001</v>
      </c>
      <c r="K485" s="23">
        <v>0.10059999999999999</v>
      </c>
      <c r="L485" s="23">
        <v>0.89939999999999998</v>
      </c>
      <c r="M485" s="22">
        <v>0.66080000000000005</v>
      </c>
      <c r="N485" s="22">
        <v>0.33040000000000003</v>
      </c>
      <c r="O485" s="23">
        <v>0.66959999999999997</v>
      </c>
      <c r="P485" s="23">
        <v>0.76149999999999995</v>
      </c>
    </row>
    <row r="486" spans="1:16" x14ac:dyDescent="0.2">
      <c r="A486" s="18">
        <v>112671303</v>
      </c>
      <c r="B486" s="19" t="s">
        <v>261</v>
      </c>
      <c r="C486" s="19" t="s">
        <v>262</v>
      </c>
      <c r="D486" s="20">
        <v>29.13</v>
      </c>
      <c r="E486" s="21">
        <v>5892.0569999999998</v>
      </c>
      <c r="F486" s="20">
        <v>5849.076</v>
      </c>
      <c r="G486" s="20">
        <v>5853.0020000000004</v>
      </c>
      <c r="H486" s="20">
        <v>5974.0940000000001</v>
      </c>
      <c r="I486" s="22">
        <v>202.26759999999999</v>
      </c>
      <c r="J486" s="22">
        <v>5.4288999999999996</v>
      </c>
      <c r="K486" s="23">
        <v>2.7143999999999999</v>
      </c>
      <c r="L486" s="23">
        <v>-1.7143999999999999</v>
      </c>
      <c r="M486" s="22">
        <v>1.7453000000000001</v>
      </c>
      <c r="N486" s="22">
        <v>0.87260000000000004</v>
      </c>
      <c r="O486" s="23">
        <v>0.12740000000000001</v>
      </c>
      <c r="P486" s="23">
        <v>-0.60929999999999995</v>
      </c>
    </row>
    <row r="487" spans="1:16" x14ac:dyDescent="0.2">
      <c r="A487" s="18">
        <v>112671603</v>
      </c>
      <c r="B487" s="19" t="s">
        <v>263</v>
      </c>
      <c r="C487" s="19" t="s">
        <v>262</v>
      </c>
      <c r="D487" s="20">
        <v>55.272999999999996</v>
      </c>
      <c r="E487" s="21">
        <v>6702.06</v>
      </c>
      <c r="F487" s="20">
        <v>6696.1379999999999</v>
      </c>
      <c r="G487" s="20">
        <v>6645.4440000000004</v>
      </c>
      <c r="H487" s="20">
        <v>6764.5990000000002</v>
      </c>
      <c r="I487" s="22">
        <v>121.25369999999999</v>
      </c>
      <c r="J487" s="22">
        <v>3.2544</v>
      </c>
      <c r="K487" s="23">
        <v>1.6272</v>
      </c>
      <c r="L487" s="23">
        <v>-0.62719999999999998</v>
      </c>
      <c r="M487" s="22">
        <v>1.9852000000000001</v>
      </c>
      <c r="N487" s="22">
        <v>0.99260000000000004</v>
      </c>
      <c r="O487" s="23">
        <v>7.3000000000000001E-3</v>
      </c>
      <c r="P487" s="23">
        <v>-0.2465</v>
      </c>
    </row>
    <row r="488" spans="1:16" x14ac:dyDescent="0.2">
      <c r="A488" s="18">
        <v>112671803</v>
      </c>
      <c r="B488" s="19" t="s">
        <v>264</v>
      </c>
      <c r="C488" s="19" t="s">
        <v>262</v>
      </c>
      <c r="D488" s="20">
        <v>70.391000000000005</v>
      </c>
      <c r="E488" s="21">
        <v>3599.4879999999998</v>
      </c>
      <c r="F488" s="20">
        <v>3454.489</v>
      </c>
      <c r="G488" s="20">
        <v>3686.598</v>
      </c>
      <c r="H488" s="20">
        <v>3657.3780000000002</v>
      </c>
      <c r="I488" s="22">
        <v>51.135599999999997</v>
      </c>
      <c r="J488" s="22">
        <v>1.3724000000000001</v>
      </c>
      <c r="K488" s="23">
        <v>0.68620000000000003</v>
      </c>
      <c r="L488" s="23">
        <v>0.31380000000000002</v>
      </c>
      <c r="M488" s="22">
        <v>1.0662</v>
      </c>
      <c r="N488" s="22">
        <v>0.53310000000000002</v>
      </c>
      <c r="O488" s="23">
        <v>0.46689999999999998</v>
      </c>
      <c r="P488" s="23">
        <v>0.40560000000000002</v>
      </c>
    </row>
    <row r="489" spans="1:16" x14ac:dyDescent="0.2">
      <c r="A489" s="18">
        <v>112672203</v>
      </c>
      <c r="B489" s="19" t="s">
        <v>265</v>
      </c>
      <c r="C489" s="19" t="s">
        <v>262</v>
      </c>
      <c r="D489" s="20">
        <v>55.065999999999995</v>
      </c>
      <c r="E489" s="21">
        <v>2548.8829999999998</v>
      </c>
      <c r="F489" s="20">
        <v>2529.0650000000001</v>
      </c>
      <c r="G489" s="20">
        <v>2507.1179999999999</v>
      </c>
      <c r="H489" s="20">
        <v>2610.4670000000001</v>
      </c>
      <c r="I489" s="22">
        <v>46.287700000000001</v>
      </c>
      <c r="J489" s="22">
        <v>1.2423</v>
      </c>
      <c r="K489" s="23">
        <v>0.62109999999999999</v>
      </c>
      <c r="L489" s="23">
        <v>0.37890000000000001</v>
      </c>
      <c r="M489" s="22">
        <v>0.755</v>
      </c>
      <c r="N489" s="22">
        <v>0.3775</v>
      </c>
      <c r="O489" s="23">
        <v>0.62250000000000005</v>
      </c>
      <c r="P489" s="23">
        <v>0.52500000000000002</v>
      </c>
    </row>
    <row r="490" spans="1:16" x14ac:dyDescent="0.2">
      <c r="A490" s="18">
        <v>112672803</v>
      </c>
      <c r="B490" s="19" t="s">
        <v>266</v>
      </c>
      <c r="C490" s="19" t="s">
        <v>262</v>
      </c>
      <c r="D490" s="20">
        <v>3.6960000000000002</v>
      </c>
      <c r="E490" s="21">
        <v>2108.817</v>
      </c>
      <c r="F490" s="20">
        <v>2139.7620000000002</v>
      </c>
      <c r="G490" s="20">
        <v>2109.9580000000001</v>
      </c>
      <c r="H490" s="20">
        <v>2076.73</v>
      </c>
      <c r="I490" s="22">
        <v>570.56730000000005</v>
      </c>
      <c r="J490" s="22">
        <v>15.3142</v>
      </c>
      <c r="K490" s="23">
        <v>7.6570999999999998</v>
      </c>
      <c r="L490" s="23">
        <v>-6.6570999999999998</v>
      </c>
      <c r="M490" s="22">
        <v>0.62460000000000004</v>
      </c>
      <c r="N490" s="22">
        <v>0.31230000000000002</v>
      </c>
      <c r="O490" s="23">
        <v>0.68769999999999998</v>
      </c>
      <c r="P490" s="23">
        <v>-2.2502</v>
      </c>
    </row>
    <row r="491" spans="1:16" x14ac:dyDescent="0.2">
      <c r="A491" s="18">
        <v>112674403</v>
      </c>
      <c r="B491" s="19" t="s">
        <v>267</v>
      </c>
      <c r="C491" s="19" t="s">
        <v>262</v>
      </c>
      <c r="D491" s="20">
        <v>50.514000000000003</v>
      </c>
      <c r="E491" s="21">
        <v>4178.2579999999998</v>
      </c>
      <c r="F491" s="20">
        <v>4270.0370000000003</v>
      </c>
      <c r="G491" s="20">
        <v>4088.3960000000002</v>
      </c>
      <c r="H491" s="20">
        <v>4176.34</v>
      </c>
      <c r="I491" s="22">
        <v>82.714799999999997</v>
      </c>
      <c r="J491" s="22">
        <v>2.2200000000000002</v>
      </c>
      <c r="K491" s="23">
        <v>1.1100000000000001</v>
      </c>
      <c r="L491" s="23">
        <v>-0.11</v>
      </c>
      <c r="M491" s="22">
        <v>1.2376</v>
      </c>
      <c r="N491" s="22">
        <v>0.61880000000000002</v>
      </c>
      <c r="O491" s="23">
        <v>0.38119999999999998</v>
      </c>
      <c r="P491" s="23">
        <v>0.1847</v>
      </c>
    </row>
    <row r="492" spans="1:16" x14ac:dyDescent="0.2">
      <c r="A492" s="18">
        <v>115674603</v>
      </c>
      <c r="B492" s="19" t="s">
        <v>345</v>
      </c>
      <c r="C492" s="19" t="s">
        <v>262</v>
      </c>
      <c r="D492" s="20">
        <v>84.39500000000001</v>
      </c>
      <c r="E492" s="21">
        <v>3373.4270000000001</v>
      </c>
      <c r="F492" s="20">
        <v>3555.3519999999999</v>
      </c>
      <c r="G492" s="20">
        <v>3295.8679999999999</v>
      </c>
      <c r="H492" s="20">
        <v>3269.0610000000001</v>
      </c>
      <c r="I492" s="22">
        <v>39.971800000000002</v>
      </c>
      <c r="J492" s="22">
        <v>1.0728</v>
      </c>
      <c r="K492" s="23">
        <v>0.53639999999999999</v>
      </c>
      <c r="L492" s="23">
        <v>0.46360000000000001</v>
      </c>
      <c r="M492" s="22">
        <v>0.99919999999999998</v>
      </c>
      <c r="N492" s="22">
        <v>0.49959999999999999</v>
      </c>
      <c r="O492" s="23">
        <v>0.50039999999999996</v>
      </c>
      <c r="P492" s="23">
        <v>0.48559999999999998</v>
      </c>
    </row>
    <row r="493" spans="1:16" x14ac:dyDescent="0.2">
      <c r="A493" s="18">
        <v>112675503</v>
      </c>
      <c r="B493" s="19" t="s">
        <v>268</v>
      </c>
      <c r="C493" s="19" t="s">
        <v>262</v>
      </c>
      <c r="D493" s="20">
        <v>141.05199999999999</v>
      </c>
      <c r="E493" s="21">
        <v>5294.1490000000003</v>
      </c>
      <c r="F493" s="20">
        <v>5361.6689999999999</v>
      </c>
      <c r="G493" s="20">
        <v>5211.982</v>
      </c>
      <c r="H493" s="20">
        <v>5308.7969999999996</v>
      </c>
      <c r="I493" s="22">
        <v>37.533299999999997</v>
      </c>
      <c r="J493" s="22">
        <v>1.0074000000000001</v>
      </c>
      <c r="K493" s="23">
        <v>0.50370000000000004</v>
      </c>
      <c r="L493" s="23">
        <v>0.49630000000000002</v>
      </c>
      <c r="M493" s="22">
        <v>1.5681</v>
      </c>
      <c r="N493" s="22">
        <v>0.78400000000000003</v>
      </c>
      <c r="O493" s="23">
        <v>0.216</v>
      </c>
      <c r="P493" s="23">
        <v>0.3281</v>
      </c>
    </row>
    <row r="494" spans="1:16" x14ac:dyDescent="0.2">
      <c r="A494" s="18">
        <v>112676203</v>
      </c>
      <c r="B494" s="19" t="s">
        <v>269</v>
      </c>
      <c r="C494" s="19" t="s">
        <v>262</v>
      </c>
      <c r="D494" s="20">
        <v>108.78</v>
      </c>
      <c r="E494" s="21">
        <v>2633.5749999999998</v>
      </c>
      <c r="F494" s="20">
        <v>2631.7249999999999</v>
      </c>
      <c r="G494" s="20">
        <v>2583</v>
      </c>
      <c r="H494" s="20">
        <v>2686.0010000000002</v>
      </c>
      <c r="I494" s="22">
        <v>24.210100000000001</v>
      </c>
      <c r="J494" s="22">
        <v>0.64980000000000004</v>
      </c>
      <c r="K494" s="23">
        <v>0.32490000000000002</v>
      </c>
      <c r="L494" s="23">
        <v>0.67510000000000003</v>
      </c>
      <c r="M494" s="22">
        <v>0.78010000000000002</v>
      </c>
      <c r="N494" s="22">
        <v>0.39</v>
      </c>
      <c r="O494" s="23">
        <v>0.61</v>
      </c>
      <c r="P494" s="23">
        <v>0.63600000000000001</v>
      </c>
    </row>
    <row r="495" spans="1:16" x14ac:dyDescent="0.2">
      <c r="A495" s="18">
        <v>112676403</v>
      </c>
      <c r="B495" s="19" t="s">
        <v>270</v>
      </c>
      <c r="C495" s="19" t="s">
        <v>262</v>
      </c>
      <c r="D495" s="20">
        <v>55.739999999999995</v>
      </c>
      <c r="E495" s="21">
        <v>4532.6120000000001</v>
      </c>
      <c r="F495" s="20">
        <v>4649.8869999999997</v>
      </c>
      <c r="G495" s="20">
        <v>4476.3919999999998</v>
      </c>
      <c r="H495" s="20">
        <v>4471.558</v>
      </c>
      <c r="I495" s="22">
        <v>81.316999999999993</v>
      </c>
      <c r="J495" s="22">
        <v>2.1825000000000001</v>
      </c>
      <c r="K495" s="23">
        <v>1.0911999999999999</v>
      </c>
      <c r="L495" s="23">
        <v>-9.11E-2</v>
      </c>
      <c r="M495" s="22">
        <v>1.3426</v>
      </c>
      <c r="N495" s="22">
        <v>0.67130000000000001</v>
      </c>
      <c r="O495" s="23">
        <v>0.32869999999999999</v>
      </c>
      <c r="P495" s="23">
        <v>0.16070000000000001</v>
      </c>
    </row>
    <row r="496" spans="1:16" x14ac:dyDescent="0.2">
      <c r="A496" s="18">
        <v>112676503</v>
      </c>
      <c r="B496" s="19" t="s">
        <v>271</v>
      </c>
      <c r="C496" s="19" t="s">
        <v>262</v>
      </c>
      <c r="D496" s="20">
        <v>67.853999999999999</v>
      </c>
      <c r="E496" s="21">
        <v>3036.8580000000002</v>
      </c>
      <c r="F496" s="20">
        <v>3015.8130000000001</v>
      </c>
      <c r="G496" s="20">
        <v>2997.9459999999999</v>
      </c>
      <c r="H496" s="20">
        <v>3096.8139999999999</v>
      </c>
      <c r="I496" s="22">
        <v>44.755699999999997</v>
      </c>
      <c r="J496" s="22">
        <v>1.2012</v>
      </c>
      <c r="K496" s="23">
        <v>0.60060000000000002</v>
      </c>
      <c r="L496" s="23">
        <v>0.39939999999999998</v>
      </c>
      <c r="M496" s="22">
        <v>0.89949999999999997</v>
      </c>
      <c r="N496" s="22">
        <v>0.44969999999999999</v>
      </c>
      <c r="O496" s="23">
        <v>0.55030000000000001</v>
      </c>
      <c r="P496" s="23">
        <v>0.4899</v>
      </c>
    </row>
    <row r="497" spans="1:16" x14ac:dyDescent="0.2">
      <c r="A497" s="18">
        <v>112676703</v>
      </c>
      <c r="B497" s="19" t="s">
        <v>272</v>
      </c>
      <c r="C497" s="19" t="s">
        <v>262</v>
      </c>
      <c r="D497" s="20">
        <v>92.852000000000004</v>
      </c>
      <c r="E497" s="21">
        <v>4122.8490000000002</v>
      </c>
      <c r="F497" s="20">
        <v>4159.96</v>
      </c>
      <c r="G497" s="20">
        <v>4074.7809999999999</v>
      </c>
      <c r="H497" s="20">
        <v>4133.8050000000003</v>
      </c>
      <c r="I497" s="22">
        <v>44.402299999999997</v>
      </c>
      <c r="J497" s="22">
        <v>1.1917</v>
      </c>
      <c r="K497" s="23">
        <v>0.5958</v>
      </c>
      <c r="L497" s="23">
        <v>0.4042</v>
      </c>
      <c r="M497" s="22">
        <v>1.2212000000000001</v>
      </c>
      <c r="N497" s="22">
        <v>0.61060000000000003</v>
      </c>
      <c r="O497" s="23">
        <v>0.38940000000000002</v>
      </c>
      <c r="P497" s="23">
        <v>0.39529999999999998</v>
      </c>
    </row>
    <row r="498" spans="1:16" x14ac:dyDescent="0.2">
      <c r="A498" s="18">
        <v>115219002</v>
      </c>
      <c r="B498" s="19" t="s">
        <v>328</v>
      </c>
      <c r="C498" s="19" t="s">
        <v>262</v>
      </c>
      <c r="D498" s="20">
        <v>74.266999999999996</v>
      </c>
      <c r="E498" s="21">
        <v>7585.5789999999997</v>
      </c>
      <c r="F498" s="20">
        <v>7564.8680000000004</v>
      </c>
      <c r="G498" s="20">
        <v>7496.5839999999998</v>
      </c>
      <c r="H498" s="20">
        <v>7695.2849999999999</v>
      </c>
      <c r="I498" s="22">
        <v>102.1392</v>
      </c>
      <c r="J498" s="22">
        <v>2.7414000000000001</v>
      </c>
      <c r="K498" s="23">
        <v>1.3707</v>
      </c>
      <c r="L498" s="23">
        <v>-0.37069999999999997</v>
      </c>
      <c r="M498" s="22">
        <v>2.2469000000000001</v>
      </c>
      <c r="N498" s="22">
        <v>1.1234</v>
      </c>
      <c r="O498" s="23">
        <v>-0.1234</v>
      </c>
      <c r="P498" s="23">
        <v>-0.2223</v>
      </c>
    </row>
    <row r="499" spans="1:16" x14ac:dyDescent="0.2">
      <c r="A499" s="18">
        <v>112678503</v>
      </c>
      <c r="B499" s="19" t="s">
        <v>273</v>
      </c>
      <c r="C499" s="19" t="s">
        <v>262</v>
      </c>
      <c r="D499" s="20">
        <v>20.544</v>
      </c>
      <c r="E499" s="21">
        <v>3188.2939999999999</v>
      </c>
      <c r="F499" s="20">
        <v>3143.8110000000001</v>
      </c>
      <c r="G499" s="20">
        <v>3155.3220000000001</v>
      </c>
      <c r="H499" s="20">
        <v>3265.7489999999998</v>
      </c>
      <c r="I499" s="22">
        <v>155.1934</v>
      </c>
      <c r="J499" s="22">
        <v>4.1654</v>
      </c>
      <c r="K499" s="23">
        <v>2.0827</v>
      </c>
      <c r="L499" s="23">
        <v>-1.0827</v>
      </c>
      <c r="M499" s="22">
        <v>0.94440000000000002</v>
      </c>
      <c r="N499" s="22">
        <v>0.47220000000000001</v>
      </c>
      <c r="O499" s="23">
        <v>0.52780000000000005</v>
      </c>
      <c r="P499" s="23">
        <v>-0.1164</v>
      </c>
    </row>
    <row r="500" spans="1:16" x14ac:dyDescent="0.2">
      <c r="A500" s="18">
        <v>112679002</v>
      </c>
      <c r="B500" s="19" t="s">
        <v>274</v>
      </c>
      <c r="C500" s="19" t="s">
        <v>262</v>
      </c>
      <c r="D500" s="20">
        <v>5.3410000000000002</v>
      </c>
      <c r="E500" s="21">
        <v>8136.9440000000004</v>
      </c>
      <c r="F500" s="20">
        <v>8068.8869999999997</v>
      </c>
      <c r="G500" s="20">
        <v>8068.1379999999999</v>
      </c>
      <c r="H500" s="20">
        <v>8273.8060000000005</v>
      </c>
      <c r="I500" s="22">
        <v>1523.4869000000001</v>
      </c>
      <c r="J500" s="22">
        <v>40.890799999999999</v>
      </c>
      <c r="K500" s="23">
        <v>20.445399999999999</v>
      </c>
      <c r="L500" s="23">
        <v>-19.445399999999999</v>
      </c>
      <c r="M500" s="22">
        <v>2.4102000000000001</v>
      </c>
      <c r="N500" s="22">
        <v>1.2051000000000001</v>
      </c>
      <c r="O500" s="23">
        <v>-0.2051</v>
      </c>
      <c r="P500" s="23">
        <v>-7.9012000000000002</v>
      </c>
    </row>
    <row r="501" spans="1:16" x14ac:dyDescent="0.2">
      <c r="A501" s="18">
        <v>112679403</v>
      </c>
      <c r="B501" s="19" t="s">
        <v>275</v>
      </c>
      <c r="C501" s="19" t="s">
        <v>262</v>
      </c>
      <c r="D501" s="20">
        <v>10.190000000000001</v>
      </c>
      <c r="E501" s="21">
        <v>3244.0790000000002</v>
      </c>
      <c r="F501" s="20">
        <v>3297.7460000000001</v>
      </c>
      <c r="G501" s="20">
        <v>3175.0659999999998</v>
      </c>
      <c r="H501" s="20">
        <v>3259.424</v>
      </c>
      <c r="I501" s="22">
        <v>318.35899999999998</v>
      </c>
      <c r="J501" s="22">
        <v>8.5448000000000004</v>
      </c>
      <c r="K501" s="23">
        <v>4.2724000000000002</v>
      </c>
      <c r="L501" s="23">
        <v>-3.2724000000000002</v>
      </c>
      <c r="M501" s="22">
        <v>0.96089999999999998</v>
      </c>
      <c r="N501" s="22">
        <v>0.48039999999999999</v>
      </c>
      <c r="O501" s="23">
        <v>0.51959999999999995</v>
      </c>
      <c r="P501" s="23">
        <v>-0.99719999999999998</v>
      </c>
    </row>
    <row r="503" spans="1:16" x14ac:dyDescent="0.2">
      <c r="D503" s="24">
        <f>SUM(D2:D501)</f>
        <v>45305.671999999999</v>
      </c>
      <c r="E503" s="25">
        <f>SUM(E2:E501)</f>
        <v>1687970.5559999989</v>
      </c>
      <c r="F503" s="20">
        <f>SUM(F2:F501)</f>
        <v>1677733.2959999992</v>
      </c>
      <c r="G503" s="20">
        <f>SUM(G2:G501)</f>
        <v>1680021.8669999992</v>
      </c>
      <c r="H503" s="20">
        <f>SUM(H2:H501)</f>
        <v>1706156.4989999994</v>
      </c>
      <c r="I503" s="26">
        <f>ROUND(E503/D503,4)</f>
        <v>37.257399999999997</v>
      </c>
      <c r="J503" s="27"/>
      <c r="K503" s="28"/>
      <c r="L503" s="28"/>
      <c r="M503" s="22"/>
      <c r="N503" s="22"/>
      <c r="O503" s="28"/>
      <c r="P503" s="29">
        <f>TRUNC(PERCENTILE(P2:P501,0.7),4)</f>
        <v>0.77170000000000005</v>
      </c>
    </row>
    <row r="504" spans="1:16" x14ac:dyDescent="0.2">
      <c r="E504" s="30">
        <f>ROUND(AVERAGE(E2:E501),3)</f>
        <v>3375.9409999999998</v>
      </c>
      <c r="P504" s="31" t="s">
        <v>572</v>
      </c>
    </row>
    <row r="505" spans="1:16" x14ac:dyDescent="0.2">
      <c r="M505" s="23"/>
      <c r="N505" s="23"/>
    </row>
  </sheetData>
  <sortState xmlns:xlrd2="http://schemas.microsoft.com/office/spreadsheetml/2017/richdata2" ref="A2:P501">
    <sortCondition ref="C2:C501"/>
    <sortCondition ref="B2:B501"/>
  </sortState>
  <printOptions horizontalCentered="1"/>
  <pageMargins left="0.7" right="0.7" top="0.75" bottom="0.75" header="0.3" footer="0.3"/>
  <pageSetup paperSize="5" orientation="landscape" r:id="rId1"/>
  <headerFooter>
    <oddHeader>&amp;C&amp;"Arial,Bold"&amp;10 2023-24 Basic Education Funding
Sparsity-Size Ratio</oddHeader>
    <oddFooter>&amp;L&amp;10Page &amp;P of &amp;N&amp;CPennsylvania Department of Education&amp;R&amp;10May 2024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A905F5D-B0F4-465B-8806-07C27A87185E}"/>
</file>

<file path=customXml/itemProps2.xml><?xml version="1.0" encoding="utf-8"?>
<ds:datastoreItem xmlns:ds="http://schemas.openxmlformats.org/officeDocument/2006/customXml" ds:itemID="{04620F0B-2B90-420A-AFD6-E00602151588}"/>
</file>

<file path=customXml/itemProps3.xml><?xml version="1.0" encoding="utf-8"?>
<ds:datastoreItem xmlns:ds="http://schemas.openxmlformats.org/officeDocument/2006/customXml" ds:itemID="{79B60A19-0654-4CDE-9F63-9C4382AA3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BEF 2023-24 final May2024</vt:lpstr>
      <vt:lpstr>Student-Weighting</vt:lpstr>
      <vt:lpstr>Local Effort Capacity Index</vt:lpstr>
      <vt:lpstr>Sparsity-Size Ratio</vt:lpstr>
      <vt:lpstr>'BEF 2023-24 final May2024'!Print_Titles</vt:lpstr>
      <vt:lpstr>'Sparsity-Size Ratio'!Print_Titles</vt:lpstr>
    </vt:vector>
  </TitlesOfParts>
  <Company>PA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2023-24 final bef may2024</dc:title>
  <dc:creator>BTH</dc:creator>
  <cp:lastModifiedBy>Heimbach, Bunne</cp:lastModifiedBy>
  <cp:lastPrinted>2024-09-24T16:49:51Z</cp:lastPrinted>
  <dcterms:created xsi:type="dcterms:W3CDTF">2015-12-28T15:01:20Z</dcterms:created>
  <dcterms:modified xsi:type="dcterms:W3CDTF">2024-09-30T16:54:46Z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1629900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