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smith/Library/Mobile Documents/com~apple~CloudDocs/Documents/Persuasive Writing/"/>
    </mc:Choice>
  </mc:AlternateContent>
  <xr:revisionPtr revIDLastSave="0" documentId="13_ncr:1_{AFF56FF1-D9E7-B04C-A992-90A9E5C541C1}" xr6:coauthVersionLast="47" xr6:coauthVersionMax="47" xr10:uidLastSave="{00000000-0000-0000-0000-000000000000}"/>
  <bookViews>
    <workbookView xWindow="-32240" yWindow="1980" windowWidth="28040" windowHeight="17440" xr2:uid="{8F0C035D-A677-BB4C-91FA-77F5F4CFDC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B18" i="1"/>
  <c r="B25" i="1"/>
  <c r="B28" i="1" s="1"/>
  <c r="A8" i="1" s="1"/>
  <c r="B9" i="1"/>
  <c r="C9" i="1"/>
  <c r="F9" i="1" s="1"/>
  <c r="B10" i="1"/>
  <c r="C10" i="1"/>
  <c r="F10" i="1" s="1"/>
  <c r="C7" i="1"/>
  <c r="F7" i="1" s="1"/>
  <c r="B7" i="1"/>
  <c r="E7" i="1" s="1"/>
  <c r="F2" i="1"/>
  <c r="C12" i="1" s="1"/>
  <c r="F12" i="1" s="1"/>
  <c r="E2" i="1"/>
  <c r="B12" i="1" s="1"/>
  <c r="E12" i="1" s="1"/>
  <c r="G12" i="1" s="1"/>
  <c r="D9" i="1" l="1"/>
  <c r="C13" i="1"/>
  <c r="F13" i="1" s="1"/>
  <c r="B13" i="1"/>
  <c r="B8" i="1"/>
  <c r="E8" i="1" s="1"/>
  <c r="C8" i="1"/>
  <c r="F8" i="1" s="1"/>
  <c r="G8" i="1" s="1"/>
  <c r="G7" i="1"/>
  <c r="D12" i="1"/>
  <c r="E9" i="1"/>
  <c r="G9" i="1" s="1"/>
  <c r="D10" i="1"/>
  <c r="E10" i="1"/>
  <c r="G10" i="1" s="1"/>
  <c r="B11" i="1"/>
  <c r="B15" i="1"/>
  <c r="D7" i="1"/>
  <c r="G2" i="1"/>
  <c r="C11" i="1"/>
  <c r="F11" i="1" s="1"/>
  <c r="C14" i="1"/>
  <c r="F14" i="1" s="1"/>
  <c r="B14" i="1"/>
  <c r="C15" i="1"/>
  <c r="F15" i="1" s="1"/>
  <c r="D13" i="1" l="1"/>
  <c r="E13" i="1"/>
  <c r="G13" i="1" s="1"/>
  <c r="D8" i="1"/>
  <c r="D14" i="1"/>
  <c r="E14" i="1"/>
  <c r="G14" i="1" s="1"/>
  <c r="D15" i="1"/>
  <c r="E15" i="1"/>
  <c r="G15" i="1" s="1"/>
  <c r="E11" i="1"/>
  <c r="G11" i="1" s="1"/>
  <c r="D11" i="1"/>
</calcChain>
</file>

<file path=xl/sharedStrings.xml><?xml version="1.0" encoding="utf-8"?>
<sst xmlns="http://schemas.openxmlformats.org/spreadsheetml/2006/main" count="26" uniqueCount="26">
  <si>
    <t>Lower Bound</t>
  </si>
  <si>
    <t>Upper Bound</t>
  </si>
  <si>
    <t>Individual Tax Rate</t>
  </si>
  <si>
    <t>Corporate Tax Rate</t>
  </si>
  <si>
    <t>Max Individual Tax</t>
  </si>
  <si>
    <t>Max Corporate Tax</t>
  </si>
  <si>
    <t>Max Total Tax</t>
  </si>
  <si>
    <t>Assorted Incomes</t>
  </si>
  <si>
    <t>Individual Tax Paid</t>
  </si>
  <si>
    <t>Corporate Tax Paid</t>
  </si>
  <si>
    <t>Individual Effective Tax Rate</t>
  </si>
  <si>
    <t>Corporate Effective Tax Rate</t>
  </si>
  <si>
    <t>Total Effective Tax Rate</t>
  </si>
  <si>
    <t>Total Taxes Paid</t>
  </si>
  <si>
    <t>Q1</t>
  </si>
  <si>
    <t>Q2</t>
  </si>
  <si>
    <t>Q3</t>
  </si>
  <si>
    <t>Q4</t>
  </si>
  <si>
    <t>Median Weekly Wage (2022)</t>
  </si>
  <si>
    <t>Average</t>
  </si>
  <si>
    <t>Median Annual Wage</t>
  </si>
  <si>
    <t>&lt;--- This assumes every worker either works 52 weeks a year, or is paid for time off. In reality, this number is probably a bit lower</t>
  </si>
  <si>
    <t>&lt;--- Numbers taken from www.bls.gov/news.release/pdf/wkyeng.pdf</t>
  </si>
  <si>
    <t>New Individual Tax Paid</t>
  </si>
  <si>
    <t>New Corporate Tax Paid</t>
  </si>
  <si>
    <t>New Total Taxes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</si>
</sst>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44" fontId="2" fillId="0" borderId="0" xfId="1" applyFont="1"/>
    <xf numFmtId="44" fontId="2" fillId="0" borderId="0" xfId="0" applyNumberFormat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15A-957E-D64E-86AC-9796636EE481}">
  <dimension ref="A1:G28"/>
  <sheetViews>
    <sheetView tabSelected="1" zoomScale="125" zoomScaleNormal="125" workbookViewId="0">
      <selection activeCell="B19" sqref="B19"/>
    </sheetView>
  </sheetViews>
  <sheetFormatPr baseColWidth="10" defaultRowHeight="16" x14ac:dyDescent="0.2"/>
  <cols>
    <col min="1" max="1" width="15.6640625" bestFit="1" customWidth="1"/>
    <col min="2" max="2" width="25.33203125" bestFit="1" customWidth="1"/>
    <col min="3" max="3" width="24" customWidth="1"/>
    <col min="4" max="4" width="20.33203125" customWidth="1"/>
    <col min="5" max="5" width="24.6640625" bestFit="1" customWidth="1"/>
    <col min="6" max="6" width="24.83203125" bestFit="1" customWidth="1"/>
    <col min="7" max="7" width="20.83203125" bestFit="1" customWidth="1"/>
    <col min="8" max="8" width="1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0</v>
      </c>
      <c r="B2" s="1">
        <v>160200</v>
      </c>
      <c r="C2" s="2">
        <v>6.2E-2</v>
      </c>
      <c r="D2" s="2">
        <v>6.2E-2</v>
      </c>
      <c r="E2" s="4">
        <f>B2*C2</f>
        <v>9932.4</v>
      </c>
      <c r="F2" s="4">
        <f>B2*D2</f>
        <v>9932.4</v>
      </c>
      <c r="G2" s="4">
        <f>SUM(E2:F2)</f>
        <v>19864.8</v>
      </c>
    </row>
    <row r="3" spans="1:7" x14ac:dyDescent="0.2">
      <c r="A3" s="1"/>
      <c r="B3" s="1"/>
      <c r="C3" s="3"/>
      <c r="D3" s="3"/>
      <c r="E3" s="3"/>
    </row>
    <row r="6" spans="1:7" x14ac:dyDescent="0.2">
      <c r="A6" t="s">
        <v>7</v>
      </c>
      <c r="B6" t="s">
        <v>8</v>
      </c>
      <c r="C6" t="s">
        <v>9</v>
      </c>
      <c r="D6" t="s">
        <v>13</v>
      </c>
      <c r="E6" t="s">
        <v>10</v>
      </c>
      <c r="F6" t="s">
        <v>11</v>
      </c>
      <c r="G6" t="s">
        <v>12</v>
      </c>
    </row>
    <row r="7" spans="1:7" x14ac:dyDescent="0.2">
      <c r="A7" s="1">
        <v>30000</v>
      </c>
      <c r="B7" s="4">
        <f>A7*C$2</f>
        <v>1860</v>
      </c>
      <c r="C7" s="4">
        <f>A7*D$2</f>
        <v>1860</v>
      </c>
      <c r="D7" s="4">
        <f>SUM(B7:C7)</f>
        <v>3720</v>
      </c>
      <c r="E7" s="5">
        <f>B7/A7</f>
        <v>6.2E-2</v>
      </c>
      <c r="F7" s="5">
        <f>C7/A7</f>
        <v>6.2E-2</v>
      </c>
      <c r="G7" s="2">
        <f>SUM(E7:F7)</f>
        <v>0.124</v>
      </c>
    </row>
    <row r="8" spans="1:7" x14ac:dyDescent="0.2">
      <c r="A8" s="1">
        <f>B28</f>
        <v>55042</v>
      </c>
      <c r="B8" s="4">
        <f>A8*C$2</f>
        <v>3412.6039999999998</v>
      </c>
      <c r="C8" s="4">
        <f>A8*D$2</f>
        <v>3412.6039999999998</v>
      </c>
      <c r="D8" s="4">
        <f>SUM(B8:C8)</f>
        <v>6825.2079999999996</v>
      </c>
      <c r="E8" s="5">
        <f>B8/A8</f>
        <v>6.2E-2</v>
      </c>
      <c r="F8" s="5">
        <f>C8/A8</f>
        <v>6.2E-2</v>
      </c>
      <c r="G8" s="2">
        <f>SUM(E8:F8)</f>
        <v>0.124</v>
      </c>
    </row>
    <row r="9" spans="1:7" x14ac:dyDescent="0.2">
      <c r="A9" s="1">
        <v>100000</v>
      </c>
      <c r="B9" s="4">
        <f t="shared" ref="B9:B10" si="0">A9*C$2</f>
        <v>6200</v>
      </c>
      <c r="C9" s="4">
        <f>A9*D$2</f>
        <v>6200</v>
      </c>
      <c r="D9" s="4">
        <f t="shared" ref="D9:D15" si="1">SUM(B9:C9)</f>
        <v>12400</v>
      </c>
      <c r="E9" s="5">
        <f t="shared" ref="E9:E15" si="2">B9/A9</f>
        <v>6.2E-2</v>
      </c>
      <c r="F9" s="5">
        <f t="shared" ref="F9:F15" si="3">C9/A9</f>
        <v>6.2E-2</v>
      </c>
      <c r="G9" s="2">
        <f t="shared" ref="G9:G15" si="4">SUM(E9:F9)</f>
        <v>0.124</v>
      </c>
    </row>
    <row r="10" spans="1:7" x14ac:dyDescent="0.2">
      <c r="A10" s="1">
        <v>160000</v>
      </c>
      <c r="B10" s="4">
        <f t="shared" si="0"/>
        <v>9920</v>
      </c>
      <c r="C10" s="4">
        <f>A10*D$2</f>
        <v>9920</v>
      </c>
      <c r="D10" s="4">
        <f t="shared" si="1"/>
        <v>19840</v>
      </c>
      <c r="E10" s="5">
        <f t="shared" si="2"/>
        <v>6.2E-2</v>
      </c>
      <c r="F10" s="5">
        <f t="shared" si="3"/>
        <v>6.2E-2</v>
      </c>
      <c r="G10" s="2">
        <f t="shared" si="4"/>
        <v>0.124</v>
      </c>
    </row>
    <row r="11" spans="1:7" x14ac:dyDescent="0.2">
      <c r="A11" s="1">
        <v>200000</v>
      </c>
      <c r="B11" s="4">
        <f t="shared" ref="B11:C15" si="5">E$2</f>
        <v>9932.4</v>
      </c>
      <c r="C11" s="4">
        <f t="shared" si="5"/>
        <v>9932.4</v>
      </c>
      <c r="D11" s="4">
        <f t="shared" si="1"/>
        <v>19864.8</v>
      </c>
      <c r="E11" s="5">
        <f t="shared" si="2"/>
        <v>4.9661999999999998E-2</v>
      </c>
      <c r="F11" s="5">
        <f t="shared" si="3"/>
        <v>4.9661999999999998E-2</v>
      </c>
      <c r="G11" s="2">
        <f t="shared" si="4"/>
        <v>9.9323999999999996E-2</v>
      </c>
    </row>
    <row r="12" spans="1:7" x14ac:dyDescent="0.2">
      <c r="A12" s="1">
        <v>500000</v>
      </c>
      <c r="B12" s="4">
        <f t="shared" si="5"/>
        <v>9932.4</v>
      </c>
      <c r="C12" s="4">
        <f t="shared" si="5"/>
        <v>9932.4</v>
      </c>
      <c r="D12" s="4">
        <f t="shared" si="1"/>
        <v>19864.8</v>
      </c>
      <c r="E12" s="5">
        <f t="shared" si="2"/>
        <v>1.9864799999999998E-2</v>
      </c>
      <c r="F12" s="5">
        <f t="shared" si="3"/>
        <v>1.9864799999999998E-2</v>
      </c>
      <c r="G12" s="2">
        <f t="shared" si="4"/>
        <v>3.9729599999999997E-2</v>
      </c>
    </row>
    <row r="13" spans="1:7" x14ac:dyDescent="0.2">
      <c r="A13" s="1">
        <v>825900</v>
      </c>
      <c r="B13" s="4">
        <f t="shared" ref="B13" si="6">E$2</f>
        <v>9932.4</v>
      </c>
      <c r="C13" s="4">
        <f t="shared" ref="C13" si="7">F$2</f>
        <v>9932.4</v>
      </c>
      <c r="D13" s="4">
        <f t="shared" ref="D13" si="8">SUM(B13:C13)</f>
        <v>19864.8</v>
      </c>
      <c r="E13" s="5">
        <f t="shared" ref="E13" si="9">B13/A13</f>
        <v>1.202615328732292E-2</v>
      </c>
      <c r="F13" s="5">
        <f t="shared" ref="F13" si="10">C13/A13</f>
        <v>1.202615328732292E-2</v>
      </c>
      <c r="G13" s="2">
        <f t="shared" ref="G13" si="11">SUM(E13:F13)</f>
        <v>2.405230657464584E-2</v>
      </c>
    </row>
    <row r="14" spans="1:7" x14ac:dyDescent="0.2">
      <c r="A14" s="1">
        <v>1000000</v>
      </c>
      <c r="B14" s="4">
        <f t="shared" si="5"/>
        <v>9932.4</v>
      </c>
      <c r="C14" s="4">
        <f t="shared" si="5"/>
        <v>9932.4</v>
      </c>
      <c r="D14" s="4">
        <f t="shared" si="1"/>
        <v>19864.8</v>
      </c>
      <c r="E14" s="5">
        <f t="shared" si="2"/>
        <v>9.9323999999999992E-3</v>
      </c>
      <c r="F14" s="5">
        <f t="shared" si="3"/>
        <v>9.9323999999999992E-3</v>
      </c>
      <c r="G14" s="2">
        <f t="shared" si="4"/>
        <v>1.9864799999999998E-2</v>
      </c>
    </row>
    <row r="15" spans="1:7" x14ac:dyDescent="0.2">
      <c r="A15" s="1">
        <v>20000000</v>
      </c>
      <c r="B15" s="4">
        <f t="shared" si="5"/>
        <v>9932.4</v>
      </c>
      <c r="C15" s="4">
        <f t="shared" si="5"/>
        <v>9932.4</v>
      </c>
      <c r="D15" s="4">
        <f t="shared" si="1"/>
        <v>19864.8</v>
      </c>
      <c r="E15" s="5">
        <f t="shared" si="2"/>
        <v>4.9662000000000003E-4</v>
      </c>
      <c r="F15" s="5">
        <f t="shared" si="3"/>
        <v>4.9662000000000003E-4</v>
      </c>
      <c r="G15" s="2">
        <f t="shared" si="4"/>
        <v>9.9324000000000005E-4</v>
      </c>
    </row>
    <row r="16" spans="1:7" x14ac:dyDescent="0.2">
      <c r="A16" s="1"/>
      <c r="B16" s="4"/>
      <c r="C16" s="4"/>
      <c r="D16" s="4"/>
      <c r="E16" s="5"/>
      <c r="F16" s="5"/>
      <c r="G16" s="2"/>
    </row>
    <row r="17" spans="1:7" x14ac:dyDescent="0.2">
      <c r="B17" s="4" t="s">
        <v>23</v>
      </c>
      <c r="C17" s="4" t="s">
        <v>24</v>
      </c>
      <c r="D17" s="4" t="s">
        <v>25</v>
      </c>
      <c r="E17" s="5"/>
      <c r="F17" s="5"/>
      <c r="G17" s="2"/>
    </row>
    <row r="18" spans="1:7" x14ac:dyDescent="0.2">
      <c r="A18" s="6">
        <v>20000000</v>
      </c>
      <c r="B18" s="7">
        <f>A18*C2</f>
        <v>1240000</v>
      </c>
      <c r="C18" s="7">
        <f>A18*D2</f>
        <v>1240000</v>
      </c>
      <c r="D18" s="7">
        <f>SUM(B18:C18)</f>
        <v>2480000</v>
      </c>
    </row>
    <row r="19" spans="1:7" x14ac:dyDescent="0.2">
      <c r="A19" s="1"/>
    </row>
    <row r="20" spans="1:7" x14ac:dyDescent="0.2">
      <c r="A20" s="1"/>
      <c r="B20" t="s">
        <v>18</v>
      </c>
      <c r="C20" t="s">
        <v>22</v>
      </c>
    </row>
    <row r="21" spans="1:7" x14ac:dyDescent="0.2">
      <c r="A21" s="1" t="s">
        <v>14</v>
      </c>
      <c r="B21" s="1">
        <v>1032</v>
      </c>
    </row>
    <row r="22" spans="1:7" x14ac:dyDescent="0.2">
      <c r="A22" s="1" t="s">
        <v>15</v>
      </c>
      <c r="B22" s="1">
        <v>1048</v>
      </c>
    </row>
    <row r="23" spans="1:7" x14ac:dyDescent="0.2">
      <c r="A23" s="1" t="s">
        <v>16</v>
      </c>
      <c r="B23" s="1">
        <v>1070</v>
      </c>
    </row>
    <row r="24" spans="1:7" x14ac:dyDescent="0.2">
      <c r="A24" s="1" t="s">
        <v>17</v>
      </c>
      <c r="B24" s="1">
        <v>1084</v>
      </c>
    </row>
    <row r="25" spans="1:7" x14ac:dyDescent="0.2">
      <c r="A25" s="6" t="s">
        <v>19</v>
      </c>
      <c r="B25" s="7">
        <f>SUM(B21:B24)/4</f>
        <v>1058.5</v>
      </c>
    </row>
    <row r="27" spans="1:7" x14ac:dyDescent="0.2">
      <c r="B27" s="8" t="s">
        <v>20</v>
      </c>
      <c r="C27" t="s">
        <v>21</v>
      </c>
    </row>
    <row r="28" spans="1:7" x14ac:dyDescent="0.2">
      <c r="B28" s="7">
        <f>B25*52</f>
        <v>55042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Smith</dc:creator>
  <cp:lastModifiedBy>Caleb Smith</cp:lastModifiedBy>
  <dcterms:created xsi:type="dcterms:W3CDTF">2023-08-11T14:54:17Z</dcterms:created>
  <dcterms:modified xsi:type="dcterms:W3CDTF">2023-08-11T16:25:02Z</dcterms:modified>
</cp:coreProperties>
</file>