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.terrel\Desktop\caleb\Isabella Terrel\"/>
    </mc:Choice>
  </mc:AlternateContent>
  <xr:revisionPtr revIDLastSave="0" documentId="13_ncr:1_{D7483B5E-432C-4492-93FA-944DE2ACD2C3}" xr6:coauthVersionLast="47" xr6:coauthVersionMax="47" xr10:uidLastSave="{00000000-0000-0000-0000-000000000000}"/>
  <bookViews>
    <workbookView xWindow="-108" yWindow="-108" windowWidth="23256" windowHeight="12576" xr2:uid="{9F2CDEBA-6ABC-4DB8-BB39-CEDFEC44E548}"/>
  </bookViews>
  <sheets>
    <sheet name="lactancia" sheetId="2" r:id="rId1"/>
    <sheet name="real" sheetId="3" r:id="rId2"/>
    <sheet name="ide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2" i="2"/>
  <c r="G20" i="3"/>
  <c r="G19" i="3"/>
  <c r="G18" i="3"/>
  <c r="G17" i="3"/>
  <c r="G16" i="3"/>
  <c r="G15" i="3"/>
  <c r="G14" i="3"/>
  <c r="G13" i="3"/>
  <c r="G12" i="3"/>
  <c r="G11" i="3"/>
  <c r="C8" i="3"/>
  <c r="C20" i="3"/>
  <c r="C19" i="3"/>
  <c r="C18" i="3"/>
  <c r="C17" i="3"/>
  <c r="C16" i="3"/>
  <c r="C15" i="3"/>
  <c r="C14" i="3"/>
  <c r="C13" i="3"/>
  <c r="C12" i="3"/>
  <c r="C11" i="3"/>
  <c r="C10" i="3"/>
  <c r="C9" i="3"/>
  <c r="R7" i="1"/>
  <c r="J7" i="1"/>
  <c r="C7" i="1"/>
  <c r="B8" i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A14" i="1"/>
  <c r="E7" i="1" l="1"/>
  <c r="F7" i="1" s="1"/>
  <c r="C8" i="1"/>
  <c r="E8" i="1"/>
  <c r="E9" i="1" s="1"/>
  <c r="E10" i="1" s="1"/>
  <c r="E11" i="1" s="1"/>
  <c r="E12" i="1" s="1"/>
  <c r="E14" i="1" s="1"/>
  <c r="E15" i="1" s="1"/>
  <c r="E16" i="1" s="1"/>
  <c r="E17" i="1" s="1"/>
  <c r="E18" i="1" s="1"/>
  <c r="E19" i="1" s="1"/>
  <c r="E20" i="1" s="1"/>
  <c r="E21" i="1" s="1"/>
  <c r="F8" i="1" l="1"/>
  <c r="G7" i="1"/>
  <c r="C9" i="1"/>
  <c r="K7" i="1" l="1"/>
  <c r="L7" i="1" s="1"/>
  <c r="M7" i="1" s="1"/>
  <c r="N7" i="1" s="1"/>
  <c r="O7" i="1" s="1"/>
  <c r="P7" i="1" s="1"/>
  <c r="S7" i="1" s="1"/>
  <c r="H7" i="1"/>
  <c r="C10" i="1"/>
  <c r="F9" i="1"/>
  <c r="G8" i="1"/>
  <c r="K8" i="1" l="1"/>
  <c r="L8" i="1" s="1"/>
  <c r="H8" i="1"/>
  <c r="N8" i="1"/>
  <c r="N9" i="1" s="1"/>
  <c r="N10" i="1" s="1"/>
  <c r="N11" i="1" s="1"/>
  <c r="N12" i="1" s="1"/>
  <c r="N14" i="1" s="1"/>
  <c r="N15" i="1" s="1"/>
  <c r="N16" i="1" s="1"/>
  <c r="N17" i="1" s="1"/>
  <c r="N18" i="1" s="1"/>
  <c r="N19" i="1" s="1"/>
  <c r="N20" i="1" s="1"/>
  <c r="N21" i="1" s="1"/>
  <c r="M8" i="1"/>
  <c r="M9" i="1" s="1"/>
  <c r="M10" i="1" s="1"/>
  <c r="M11" i="1" s="1"/>
  <c r="M12" i="1" s="1"/>
  <c r="M14" i="1" s="1"/>
  <c r="M15" i="1" s="1"/>
  <c r="M16" i="1" s="1"/>
  <c r="M17" i="1" s="1"/>
  <c r="M18" i="1" s="1"/>
  <c r="M19" i="1" s="1"/>
  <c r="M20" i="1" s="1"/>
  <c r="M21" i="1" s="1"/>
  <c r="C11" i="1"/>
  <c r="F10" i="1"/>
  <c r="G9" i="1"/>
  <c r="H9" i="1" s="1"/>
  <c r="P8" i="1"/>
  <c r="O8" i="1"/>
  <c r="O9" i="1" s="1"/>
  <c r="O10" i="1" s="1"/>
  <c r="O11" i="1" s="1"/>
  <c r="O12" i="1" s="1"/>
  <c r="O14" i="1" s="1"/>
  <c r="O15" i="1" s="1"/>
  <c r="O16" i="1" s="1"/>
  <c r="O17" i="1" s="1"/>
  <c r="O18" i="1" s="1"/>
  <c r="O19" i="1" s="1"/>
  <c r="O20" i="1" s="1"/>
  <c r="O21" i="1" s="1"/>
  <c r="P9" i="1" l="1"/>
  <c r="S8" i="1"/>
  <c r="F11" i="1"/>
  <c r="G10" i="1"/>
  <c r="C12" i="1"/>
  <c r="K10" i="1" l="1"/>
  <c r="L10" i="1" s="1"/>
  <c r="H10" i="1"/>
  <c r="P10" i="1"/>
  <c r="S9" i="1"/>
  <c r="F12" i="1"/>
  <c r="G11" i="1"/>
  <c r="H11" i="1" s="1"/>
  <c r="C14" i="1"/>
  <c r="P11" i="1" l="1"/>
  <c r="S10" i="1"/>
  <c r="C15" i="1"/>
  <c r="D14" i="1"/>
  <c r="F14" i="1"/>
  <c r="G12" i="1"/>
  <c r="H12" i="1" s="1"/>
  <c r="P12" i="1" l="1"/>
  <c r="S11" i="1"/>
  <c r="C16" i="1"/>
  <c r="D15" i="1"/>
  <c r="F15" i="1"/>
  <c r="G14" i="1"/>
  <c r="P14" i="1" l="1"/>
  <c r="S12" i="1"/>
  <c r="F16" i="1"/>
  <c r="G15" i="1"/>
  <c r="C17" i="1"/>
  <c r="D16" i="1"/>
  <c r="P15" i="1" l="1"/>
  <c r="S14" i="1"/>
  <c r="C18" i="1"/>
  <c r="D17" i="1"/>
  <c r="F17" i="1"/>
  <c r="G16" i="1"/>
  <c r="P16" i="1" l="1"/>
  <c r="S15" i="1"/>
  <c r="F18" i="1"/>
  <c r="G17" i="1"/>
  <c r="C19" i="1"/>
  <c r="D18" i="1"/>
  <c r="P17" i="1" l="1"/>
  <c r="S16" i="1"/>
  <c r="C20" i="1"/>
  <c r="D19" i="1"/>
  <c r="F19" i="1"/>
  <c r="G18" i="1"/>
  <c r="P18" i="1" l="1"/>
  <c r="S17" i="1"/>
  <c r="F20" i="1"/>
  <c r="G19" i="1"/>
  <c r="C21" i="1"/>
  <c r="D21" i="1" s="1"/>
  <c r="D20" i="1"/>
  <c r="P19" i="1" l="1"/>
  <c r="S18" i="1"/>
  <c r="F21" i="1"/>
  <c r="G21" i="1" s="1"/>
  <c r="G20" i="1"/>
  <c r="P20" i="1" l="1"/>
  <c r="S19" i="1"/>
  <c r="P21" i="1" l="1"/>
  <c r="S20" i="1"/>
</calcChain>
</file>

<file path=xl/sharedStrings.xml><?xml version="1.0" encoding="utf-8"?>
<sst xmlns="http://schemas.openxmlformats.org/spreadsheetml/2006/main" count="48" uniqueCount="33">
  <si>
    <t>hra pichi</t>
  </si>
  <si>
    <t>hra caca</t>
  </si>
  <si>
    <t>inicio</t>
  </si>
  <si>
    <t>fin</t>
  </si>
  <si>
    <t>seno izquierdo</t>
  </si>
  <si>
    <t>seno derecho</t>
  </si>
  <si>
    <t>chanchito</t>
  </si>
  <si>
    <t>descanso mamá</t>
  </si>
  <si>
    <t>ml</t>
  </si>
  <si>
    <t>oz</t>
  </si>
  <si>
    <t>hra leche materna</t>
  </si>
  <si>
    <t># cambios pañal pichi</t>
  </si>
  <si>
    <t># cambios pañal caca</t>
  </si>
  <si>
    <t>hra extraccion leche medela</t>
  </si>
  <si>
    <t>hra leche formula</t>
  </si>
  <si>
    <t>comida mamá (fin)</t>
  </si>
  <si>
    <t>baño mamá (fin)</t>
  </si>
  <si>
    <t>x</t>
  </si>
  <si>
    <t>hra toma leche</t>
  </si>
  <si>
    <t>Oz materna</t>
  </si>
  <si>
    <t>Oz formula</t>
  </si>
  <si>
    <t>dif horas</t>
  </si>
  <si>
    <t>hrs max</t>
  </si>
  <si>
    <t>Oz total</t>
  </si>
  <si>
    <t>hra inicio</t>
  </si>
  <si>
    <t>hra fin</t>
  </si>
  <si>
    <t>fecha</t>
  </si>
  <si>
    <t>semana</t>
  </si>
  <si>
    <t>total</t>
  </si>
  <si>
    <t>fecha y hora</t>
  </si>
  <si>
    <t>time</t>
  </si>
  <si>
    <t>leche materna, oz</t>
  </si>
  <si>
    <t>formula,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</si>
</sst>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8" fontId="4" fillId="0" borderId="0" xfId="0" applyNumberFormat="1" applyFont="1" applyBorder="1" applyAlignment="1">
      <alignment horizontal="center"/>
    </xf>
    <xf numFmtId="0" fontId="5" fillId="0" borderId="0" xfId="0" applyFont="1"/>
    <xf numFmtId="4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5" fontId="5" fillId="0" borderId="0" xfId="0" applyNumberFormat="1" applyFont="1"/>
    <xf numFmtId="0" fontId="0" fillId="0" borderId="0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5" fillId="0" borderId="0" xfId="0" applyNumberFormat="1" applyFont="1" applyBorder="1" applyAlignment="1">
      <alignment horizontal="center"/>
    </xf>
    <xf numFmtId="45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8" fontId="7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22" fontId="0" fillId="0" borderId="0" xfId="0" applyNumberFormat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lactancia!$I$1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37904567922702E-2"/>
                  <c:y val="-0.17111775232641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cat>
            <c:numRef>
              <c:f>lactancia!$F$2:$F$104</c:f>
              <c:numCache>
                <c:formatCode>General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</c:numCache>
            </c:numRef>
          </c:cat>
          <c:val>
            <c:numRef>
              <c:f>lactancia!$I$2:$I$104</c:f>
              <c:numCache>
                <c:formatCode>General</c:formatCode>
                <c:ptCount val="103"/>
                <c:pt idx="0">
                  <c:v>2</c:v>
                </c:pt>
                <c:pt idx="1">
                  <c:v>2</c:v>
                </c:pt>
                <c:pt idx="2">
                  <c:v>2.5</c:v>
                </c:pt>
                <c:pt idx="3">
                  <c:v>2.5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1.5</c:v>
                </c:pt>
                <c:pt idx="22">
                  <c:v>2.5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1.5</c:v>
                </c:pt>
                <c:pt idx="27">
                  <c:v>2.5</c:v>
                </c:pt>
                <c:pt idx="28">
                  <c:v>3</c:v>
                </c:pt>
                <c:pt idx="29">
                  <c:v>1.5</c:v>
                </c:pt>
                <c:pt idx="30">
                  <c:v>2</c:v>
                </c:pt>
                <c:pt idx="31">
                  <c:v>2</c:v>
                </c:pt>
                <c:pt idx="32">
                  <c:v>1.5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2.5</c:v>
                </c:pt>
                <c:pt idx="40">
                  <c:v>1</c:v>
                </c:pt>
                <c:pt idx="41">
                  <c:v>2.5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1.5</c:v>
                </c:pt>
                <c:pt idx="47">
                  <c:v>2</c:v>
                </c:pt>
                <c:pt idx="48">
                  <c:v>1</c:v>
                </c:pt>
                <c:pt idx="49">
                  <c:v>1.5</c:v>
                </c:pt>
                <c:pt idx="50">
                  <c:v>2</c:v>
                </c:pt>
                <c:pt idx="51">
                  <c:v>2.5</c:v>
                </c:pt>
                <c:pt idx="52">
                  <c:v>2.5</c:v>
                </c:pt>
                <c:pt idx="53">
                  <c:v>3</c:v>
                </c:pt>
                <c:pt idx="54">
                  <c:v>1.5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1.5</c:v>
                </c:pt>
                <c:pt idx="59">
                  <c:v>3</c:v>
                </c:pt>
                <c:pt idx="60">
                  <c:v>3</c:v>
                </c:pt>
                <c:pt idx="61">
                  <c:v>2.5</c:v>
                </c:pt>
                <c:pt idx="62">
                  <c:v>2</c:v>
                </c:pt>
                <c:pt idx="63">
                  <c:v>2.5</c:v>
                </c:pt>
                <c:pt idx="64">
                  <c:v>1.5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2.5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2.5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3.5</c:v>
                </c:pt>
                <c:pt idx="90">
                  <c:v>1.5</c:v>
                </c:pt>
                <c:pt idx="91">
                  <c:v>3.5</c:v>
                </c:pt>
                <c:pt idx="92">
                  <c:v>3.5</c:v>
                </c:pt>
                <c:pt idx="93">
                  <c:v>1</c:v>
                </c:pt>
                <c:pt idx="94">
                  <c:v>3.5</c:v>
                </c:pt>
                <c:pt idx="95">
                  <c:v>1</c:v>
                </c:pt>
                <c:pt idx="96">
                  <c:v>2.5</c:v>
                </c:pt>
                <c:pt idx="97">
                  <c:v>2</c:v>
                </c:pt>
                <c:pt idx="98">
                  <c:v>3.5</c:v>
                </c:pt>
                <c:pt idx="99">
                  <c:v>3.5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4-4D6E-A415-5E58949F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391456"/>
        <c:axId val="427392112"/>
      </c:lineChart>
      <c:catAx>
        <c:axId val="42739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27392112"/>
        <c:crosses val="autoZero"/>
        <c:auto val="1"/>
        <c:lblAlgn val="ctr"/>
        <c:lblOffset val="100"/>
        <c:noMultiLvlLbl val="0"/>
      </c:catAx>
      <c:valAx>
        <c:axId val="4273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2739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lactancia!$G$1:$G$1</c:f>
              <c:strCache>
                <c:ptCount val="1"/>
                <c:pt idx="0">
                  <c:v>leche materna, oz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60873233148617"/>
                  <c:y val="-0.100340842811315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val>
            <c:numRef>
              <c:f>lactancia!$G$2:$G$104</c:f>
              <c:numCache>
                <c:formatCode>General</c:formatCode>
                <c:ptCount val="103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1.5</c:v>
                </c:pt>
                <c:pt idx="19">
                  <c:v>2</c:v>
                </c:pt>
                <c:pt idx="20">
                  <c:v>1</c:v>
                </c:pt>
                <c:pt idx="21">
                  <c:v>1.5</c:v>
                </c:pt>
                <c:pt idx="22">
                  <c:v>2.5</c:v>
                </c:pt>
                <c:pt idx="23">
                  <c:v>1</c:v>
                </c:pt>
                <c:pt idx="24">
                  <c:v>2</c:v>
                </c:pt>
                <c:pt idx="25">
                  <c:v>1.5</c:v>
                </c:pt>
                <c:pt idx="26">
                  <c:v>1.5</c:v>
                </c:pt>
                <c:pt idx="27">
                  <c:v>2.5</c:v>
                </c:pt>
                <c:pt idx="28">
                  <c:v>2</c:v>
                </c:pt>
                <c:pt idx="29">
                  <c:v>1.5</c:v>
                </c:pt>
                <c:pt idx="32">
                  <c:v>1.5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9">
                  <c:v>2.5</c:v>
                </c:pt>
                <c:pt idx="40">
                  <c:v>1</c:v>
                </c:pt>
                <c:pt idx="41">
                  <c:v>2.5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1.5</c:v>
                </c:pt>
                <c:pt idx="47">
                  <c:v>2</c:v>
                </c:pt>
                <c:pt idx="48">
                  <c:v>1</c:v>
                </c:pt>
                <c:pt idx="49">
                  <c:v>1.5</c:v>
                </c:pt>
                <c:pt idx="50">
                  <c:v>2</c:v>
                </c:pt>
                <c:pt idx="51">
                  <c:v>2.5</c:v>
                </c:pt>
                <c:pt idx="52">
                  <c:v>2.5</c:v>
                </c:pt>
                <c:pt idx="53">
                  <c:v>3</c:v>
                </c:pt>
                <c:pt idx="54">
                  <c:v>1.5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1.5</c:v>
                </c:pt>
                <c:pt idx="59">
                  <c:v>3</c:v>
                </c:pt>
                <c:pt idx="60">
                  <c:v>3</c:v>
                </c:pt>
                <c:pt idx="61">
                  <c:v>2.5</c:v>
                </c:pt>
                <c:pt idx="62">
                  <c:v>2</c:v>
                </c:pt>
                <c:pt idx="63">
                  <c:v>2.5</c:v>
                </c:pt>
                <c:pt idx="64">
                  <c:v>1.5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2.5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2.5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3.5</c:v>
                </c:pt>
                <c:pt idx="90">
                  <c:v>1.5</c:v>
                </c:pt>
                <c:pt idx="91">
                  <c:v>3.5</c:v>
                </c:pt>
                <c:pt idx="92">
                  <c:v>3.5</c:v>
                </c:pt>
                <c:pt idx="93">
                  <c:v>1</c:v>
                </c:pt>
                <c:pt idx="94">
                  <c:v>1.5</c:v>
                </c:pt>
                <c:pt idx="95">
                  <c:v>1</c:v>
                </c:pt>
                <c:pt idx="96">
                  <c:v>2.5</c:v>
                </c:pt>
                <c:pt idx="97">
                  <c:v>2</c:v>
                </c:pt>
                <c:pt idx="98">
                  <c:v>3.5</c:v>
                </c:pt>
                <c:pt idx="99">
                  <c:v>3.5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6-4B0A-8C5F-3528631C288E}"/>
            </c:ext>
          </c:extLst>
        </c:ser>
        <c:ser>
          <c:idx val="2"/>
          <c:order val="1"/>
          <c:tx>
            <c:strRef>
              <c:f>lactancia!$H$1:$H$1</c:f>
              <c:strCache>
                <c:ptCount val="1"/>
                <c:pt idx="0">
                  <c:v>formula, oz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lactancia!$H$2:$H$104</c:f>
              <c:numCache>
                <c:formatCode>General</c:formatCode>
                <c:ptCount val="103"/>
                <c:pt idx="0">
                  <c:v>1</c:v>
                </c:pt>
                <c:pt idx="1">
                  <c:v>2</c:v>
                </c:pt>
                <c:pt idx="2">
                  <c:v>1.5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1.5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20">
                  <c:v>2</c:v>
                </c:pt>
                <c:pt idx="25">
                  <c:v>0.5</c:v>
                </c:pt>
                <c:pt idx="28">
                  <c:v>1</c:v>
                </c:pt>
                <c:pt idx="30">
                  <c:v>2</c:v>
                </c:pt>
                <c:pt idx="31">
                  <c:v>2</c:v>
                </c:pt>
                <c:pt idx="37">
                  <c:v>2</c:v>
                </c:pt>
                <c:pt idx="38">
                  <c:v>2</c:v>
                </c:pt>
                <c:pt idx="9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6-4B0A-8C5F-3528631C2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634792"/>
        <c:axId val="535637744"/>
      </c:lineChart>
      <c:catAx>
        <c:axId val="53563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5637744"/>
        <c:crosses val="autoZero"/>
        <c:auto val="1"/>
        <c:lblAlgn val="ctr"/>
        <c:lblOffset val="100"/>
        <c:noMultiLvlLbl val="0"/>
      </c:catAx>
      <c:valAx>
        <c:axId val="5356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3563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real!$B$8:$B$20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real!$C$8:$C$20</c:f>
              <c:numCache>
                <c:formatCode>h:mm</c:formatCode>
                <c:ptCount val="13"/>
                <c:pt idx="0">
                  <c:v>8.3333333335758653E-2</c:v>
                </c:pt>
                <c:pt idx="1">
                  <c:v>0.12152777777373558</c:v>
                </c:pt>
                <c:pt idx="2">
                  <c:v>0.15625</c:v>
                </c:pt>
                <c:pt idx="3">
                  <c:v>0.125</c:v>
                </c:pt>
                <c:pt idx="4">
                  <c:v>0.16319444444525288</c:v>
                </c:pt>
                <c:pt idx="5">
                  <c:v>0.125</c:v>
                </c:pt>
                <c:pt idx="6">
                  <c:v>0.17361111110949423</c:v>
                </c:pt>
                <c:pt idx="7">
                  <c:v>0.15972222222626442</c:v>
                </c:pt>
                <c:pt idx="8">
                  <c:v>0.125</c:v>
                </c:pt>
                <c:pt idx="9">
                  <c:v>0.14930555555474712</c:v>
                </c:pt>
                <c:pt idx="10">
                  <c:v>4.1666666664241347E-2</c:v>
                </c:pt>
                <c:pt idx="11">
                  <c:v>0.16319444444525288</c:v>
                </c:pt>
                <c:pt idx="12">
                  <c:v>8.6805555554747116E-2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5-4ED2-97E1-F270059862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real!$D$8:$D$20</c:f>
              <c:numCache>
                <c:formatCode>h:mm</c:formatCode>
                <c:ptCount val="13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5-4ED2-97E1-F27005986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25944"/>
        <c:axId val="525426272"/>
      </c:lineChart>
      <c:catAx>
        <c:axId val="525425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5426272"/>
        <c:crosses val="autoZero"/>
        <c:auto val="1"/>
        <c:lblAlgn val="ctr"/>
        <c:lblOffset val="100"/>
        <c:tickLblSkip val="1"/>
        <c:noMultiLvlLbl val="0"/>
      </c:catAx>
      <c:valAx>
        <c:axId val="5254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2542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787401</xdr:colOff>
      <xdr:row>2</xdr:row>
      <xdr:rowOff>75358</xdr:rowOff>
    </xdr:from>
    <xdr:to>
      <xdr:col>19</xdr:col>
      <xdr:colOff>84667</xdr:colOff>
      <xdr:row>17</xdr:row>
      <xdr:rowOff>75358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C7E14B-8ACE-4237-9ED8-4D376A837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50800</xdr:colOff>
      <xdr:row>19</xdr:row>
      <xdr:rowOff>21169</xdr:rowOff>
    </xdr:from>
    <xdr:to>
      <xdr:col>19</xdr:col>
      <xdr:colOff>84666</xdr:colOff>
      <xdr:row>33</xdr:row>
      <xdr:rowOff>156635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32FC3A-41B9-401B-A036-003D95740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5</xdr:row>
      <xdr:rowOff>46567</xdr:rowOff>
    </xdr:from>
    <xdr:to>
      <xdr:col>17</xdr:col>
      <xdr:colOff>516466</xdr:colOff>
      <xdr:row>21</xdr:row>
      <xdr:rowOff>84666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3AD283-5F94-4015-9D5D-4852B2920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626-3112-4A42-8D58-1A4C5D7802D8}">
  <dimension ref="A1:I104"/>
  <sheetViews>
    <sheetView tabSelected="1" zoomScale="90" zoomScaleNormal="90" workbookViewId="0">
      <selection activeCell="L2" sqref="L2"/>
    </sheetView>
  </sheetViews>
  <sheetFormatPr baseColWidth="10" defaultRowHeight="14.4" x14ac:dyDescent="0.3"/>
  <cols>
    <col min="1" max="1" width="6.77734375" style="3" customWidth="1"/>
    <col min="2" max="2" width="11.5546875" style="3"/>
    <col min="3" max="3" width="11.6640625" style="3" customWidth="1"/>
    <col min="4" max="4" width="11.5546875" style="3"/>
    <col min="5" max="5" width="28.44140625" style="3" customWidth="1"/>
    <col min="6" max="6" width="5.21875" style="3" customWidth="1"/>
    <col min="7" max="7" width="16.6640625" style="3" bestFit="1" customWidth="1"/>
    <col min="8" max="9" width="11.5546875" style="3"/>
  </cols>
  <sheetData>
    <row r="1" spans="1:9" x14ac:dyDescent="0.3">
      <c r="A1" s="41" t="s">
        <v>27</v>
      </c>
      <c r="B1" s="41" t="s">
        <v>26</v>
      </c>
      <c r="C1" s="42" t="s">
        <v>24</v>
      </c>
      <c r="D1" s="42" t="s">
        <v>25</v>
      </c>
      <c r="E1" s="42" t="s">
        <v>29</v>
      </c>
      <c r="F1" s="42" t="s">
        <v>30</v>
      </c>
      <c r="G1" s="43" t="s">
        <v>31</v>
      </c>
      <c r="H1" s="43" t="s">
        <v>32</v>
      </c>
      <c r="I1" s="43" t="s">
        <v>28</v>
      </c>
    </row>
    <row r="2" spans="1:9" x14ac:dyDescent="0.3">
      <c r="A2" s="3">
        <v>1</v>
      </c>
      <c r="B2" s="44">
        <v>44612</v>
      </c>
      <c r="D2" s="45">
        <v>0.13541666666666666</v>
      </c>
      <c r="E2" s="46">
        <f>+B2+D2</f>
        <v>44612.135416666664</v>
      </c>
      <c r="F2" s="47">
        <v>1</v>
      </c>
      <c r="G2" s="3">
        <v>1</v>
      </c>
      <c r="H2" s="3">
        <v>1</v>
      </c>
      <c r="I2" s="3">
        <f>+SUM(G2:H2)</f>
        <v>2</v>
      </c>
    </row>
    <row r="3" spans="1:9" x14ac:dyDescent="0.3">
      <c r="A3" s="3">
        <v>1</v>
      </c>
      <c r="B3" s="44">
        <v>44612</v>
      </c>
      <c r="D3" s="45">
        <v>0.2986111111111111</v>
      </c>
      <c r="E3" s="46">
        <f t="shared" ref="E3:E66" si="0">+B3+D3</f>
        <v>44612.298611111109</v>
      </c>
      <c r="F3" s="47">
        <v>2</v>
      </c>
      <c r="H3" s="3">
        <v>2</v>
      </c>
      <c r="I3" s="3">
        <f t="shared" ref="I3:I66" si="1">+SUM(G3:H3)</f>
        <v>2</v>
      </c>
    </row>
    <row r="4" spans="1:9" x14ac:dyDescent="0.3">
      <c r="A4" s="3">
        <v>1</v>
      </c>
      <c r="B4" s="44">
        <v>44612</v>
      </c>
      <c r="D4" s="45">
        <v>0.4236111111111111</v>
      </c>
      <c r="E4" s="46">
        <f t="shared" si="0"/>
        <v>44612.423611111109</v>
      </c>
      <c r="F4" s="47">
        <v>3</v>
      </c>
      <c r="G4" s="3">
        <v>1</v>
      </c>
      <c r="H4" s="3">
        <v>1.5</v>
      </c>
      <c r="I4" s="3">
        <f t="shared" si="1"/>
        <v>2.5</v>
      </c>
    </row>
    <row r="5" spans="1:9" x14ac:dyDescent="0.3">
      <c r="A5" s="3">
        <v>1</v>
      </c>
      <c r="B5" s="44">
        <v>44612</v>
      </c>
      <c r="D5" s="45">
        <v>0.59027777777777779</v>
      </c>
      <c r="E5" s="46">
        <f t="shared" si="0"/>
        <v>44612.590277777781</v>
      </c>
      <c r="F5" s="47">
        <v>4</v>
      </c>
      <c r="G5" s="3">
        <v>1</v>
      </c>
      <c r="H5" s="3">
        <v>1.5</v>
      </c>
      <c r="I5" s="3">
        <f t="shared" si="1"/>
        <v>2.5</v>
      </c>
    </row>
    <row r="6" spans="1:9" x14ac:dyDescent="0.3">
      <c r="A6" s="3">
        <v>1</v>
      </c>
      <c r="B6" s="44">
        <v>44612</v>
      </c>
      <c r="D6" s="45">
        <v>0.75694444444444453</v>
      </c>
      <c r="E6" s="46">
        <f t="shared" si="0"/>
        <v>44612.756944444445</v>
      </c>
      <c r="F6" s="47">
        <v>5</v>
      </c>
      <c r="G6" s="3">
        <v>1</v>
      </c>
      <c r="H6" s="3">
        <v>1</v>
      </c>
      <c r="I6" s="3">
        <f t="shared" si="1"/>
        <v>2</v>
      </c>
    </row>
    <row r="7" spans="1:9" x14ac:dyDescent="0.3">
      <c r="A7" s="3">
        <v>1</v>
      </c>
      <c r="B7" s="44">
        <v>44612</v>
      </c>
      <c r="D7" s="45">
        <v>0.88194444444444453</v>
      </c>
      <c r="E7" s="46">
        <f t="shared" si="0"/>
        <v>44612.881944444445</v>
      </c>
      <c r="F7" s="47">
        <v>6</v>
      </c>
      <c r="G7" s="3">
        <v>1</v>
      </c>
      <c r="H7" s="3">
        <v>1</v>
      </c>
      <c r="I7" s="3">
        <f t="shared" si="1"/>
        <v>2</v>
      </c>
    </row>
    <row r="8" spans="1:9" x14ac:dyDescent="0.3">
      <c r="A8" s="3">
        <v>1</v>
      </c>
      <c r="B8" s="44">
        <v>44613</v>
      </c>
      <c r="D8" s="45">
        <v>3.125E-2</v>
      </c>
      <c r="E8" s="46">
        <f t="shared" si="0"/>
        <v>44613.03125</v>
      </c>
      <c r="F8" s="47">
        <v>7</v>
      </c>
      <c r="H8" s="3">
        <v>1</v>
      </c>
      <c r="I8" s="3">
        <f t="shared" si="1"/>
        <v>1</v>
      </c>
    </row>
    <row r="9" spans="1:9" x14ac:dyDescent="0.3">
      <c r="A9" s="3">
        <v>1</v>
      </c>
      <c r="B9" s="44">
        <v>44613</v>
      </c>
      <c r="D9" s="45">
        <v>7.2916666666666671E-2</v>
      </c>
      <c r="E9" s="46">
        <f t="shared" si="0"/>
        <v>44613.072916666664</v>
      </c>
      <c r="F9" s="47">
        <v>8</v>
      </c>
      <c r="H9" s="3">
        <v>2</v>
      </c>
      <c r="I9" s="3">
        <f t="shared" si="1"/>
        <v>2</v>
      </c>
    </row>
    <row r="10" spans="1:9" x14ac:dyDescent="0.3">
      <c r="A10" s="3">
        <v>1</v>
      </c>
      <c r="B10" s="44">
        <v>44613</v>
      </c>
      <c r="D10" s="45">
        <v>0.23611111111111113</v>
      </c>
      <c r="E10" s="46">
        <f t="shared" si="0"/>
        <v>44613.236111111109</v>
      </c>
      <c r="F10" s="47">
        <v>9</v>
      </c>
      <c r="G10" s="3">
        <v>1</v>
      </c>
      <c r="H10" s="3">
        <v>1.5</v>
      </c>
      <c r="I10" s="3">
        <f t="shared" si="1"/>
        <v>2.5</v>
      </c>
    </row>
    <row r="11" spans="1:9" x14ac:dyDescent="0.3">
      <c r="A11" s="3">
        <v>1</v>
      </c>
      <c r="B11" s="44">
        <v>44613</v>
      </c>
      <c r="D11" s="45">
        <v>0.41666666666666669</v>
      </c>
      <c r="E11" s="46">
        <f t="shared" si="0"/>
        <v>44613.416666666664</v>
      </c>
      <c r="F11" s="47">
        <v>10</v>
      </c>
      <c r="G11" s="3">
        <v>1.5</v>
      </c>
      <c r="H11" s="3">
        <v>1.5</v>
      </c>
      <c r="I11" s="3">
        <f t="shared" si="1"/>
        <v>3</v>
      </c>
    </row>
    <row r="12" spans="1:9" x14ac:dyDescent="0.3">
      <c r="A12" s="3">
        <v>1</v>
      </c>
      <c r="B12" s="44">
        <v>44613</v>
      </c>
      <c r="D12" s="45">
        <v>0.54166666666666663</v>
      </c>
      <c r="E12" s="46">
        <f t="shared" si="0"/>
        <v>44613.541666666664</v>
      </c>
      <c r="F12" s="47">
        <v>11</v>
      </c>
      <c r="G12" s="3">
        <v>1</v>
      </c>
      <c r="H12" s="3">
        <v>2</v>
      </c>
      <c r="I12" s="3">
        <f t="shared" si="1"/>
        <v>3</v>
      </c>
    </row>
    <row r="13" spans="1:9" x14ac:dyDescent="0.3">
      <c r="A13" s="3">
        <v>1</v>
      </c>
      <c r="B13" s="44">
        <v>44613</v>
      </c>
      <c r="D13" s="45">
        <v>0.76041666666666663</v>
      </c>
      <c r="E13" s="46">
        <f t="shared" si="0"/>
        <v>44613.760416666664</v>
      </c>
      <c r="F13" s="47">
        <v>12</v>
      </c>
      <c r="G13" s="3">
        <v>1</v>
      </c>
      <c r="H13" s="3">
        <v>1</v>
      </c>
      <c r="I13" s="3">
        <f t="shared" si="1"/>
        <v>2</v>
      </c>
    </row>
    <row r="14" spans="1:9" x14ac:dyDescent="0.3">
      <c r="A14" s="3">
        <v>1</v>
      </c>
      <c r="B14" s="44">
        <v>44613</v>
      </c>
      <c r="D14" s="45">
        <v>0.83333333333333337</v>
      </c>
      <c r="E14" s="46">
        <f t="shared" si="0"/>
        <v>44613.833333333336</v>
      </c>
      <c r="F14" s="47">
        <v>13</v>
      </c>
      <c r="H14" s="3">
        <v>1</v>
      </c>
      <c r="I14" s="3">
        <f t="shared" si="1"/>
        <v>1</v>
      </c>
    </row>
    <row r="15" spans="1:9" x14ac:dyDescent="0.3">
      <c r="A15" s="3">
        <v>1</v>
      </c>
      <c r="B15" s="44">
        <v>44613</v>
      </c>
      <c r="D15" s="45">
        <v>0.95833333333333337</v>
      </c>
      <c r="E15" s="46">
        <f t="shared" si="0"/>
        <v>44613.958333333336</v>
      </c>
      <c r="F15" s="47">
        <v>14</v>
      </c>
      <c r="G15" s="3">
        <v>1</v>
      </c>
      <c r="H15" s="3">
        <v>2</v>
      </c>
      <c r="I15" s="3">
        <f t="shared" si="1"/>
        <v>3</v>
      </c>
    </row>
    <row r="16" spans="1:9" x14ac:dyDescent="0.3">
      <c r="A16" s="3">
        <v>1</v>
      </c>
      <c r="B16" s="44">
        <v>44614</v>
      </c>
      <c r="D16" s="45">
        <v>2.0833333333333332E-2</v>
      </c>
      <c r="E16" s="46">
        <f t="shared" si="0"/>
        <v>44614.020833333336</v>
      </c>
      <c r="F16" s="47">
        <v>15</v>
      </c>
      <c r="H16" s="3">
        <v>1</v>
      </c>
      <c r="I16" s="3">
        <f t="shared" si="1"/>
        <v>1</v>
      </c>
    </row>
    <row r="17" spans="1:9" x14ac:dyDescent="0.3">
      <c r="A17" s="3">
        <v>1</v>
      </c>
      <c r="B17" s="44">
        <v>44614</v>
      </c>
      <c r="D17" s="45">
        <v>0.14583333333333334</v>
      </c>
      <c r="E17" s="46">
        <f t="shared" si="0"/>
        <v>44614.145833333336</v>
      </c>
      <c r="F17" s="47">
        <v>16</v>
      </c>
      <c r="G17" s="3">
        <v>1</v>
      </c>
      <c r="I17" s="3">
        <f t="shared" si="1"/>
        <v>1</v>
      </c>
    </row>
    <row r="18" spans="1:9" x14ac:dyDescent="0.3">
      <c r="A18" s="3">
        <v>1</v>
      </c>
      <c r="B18" s="44">
        <v>44614</v>
      </c>
      <c r="D18" s="45">
        <v>0.30208333333333331</v>
      </c>
      <c r="E18" s="46">
        <f t="shared" si="0"/>
        <v>44614.302083333336</v>
      </c>
      <c r="F18" s="47">
        <v>17</v>
      </c>
      <c r="H18" s="3">
        <v>3</v>
      </c>
      <c r="I18" s="3">
        <f t="shared" si="1"/>
        <v>3</v>
      </c>
    </row>
    <row r="19" spans="1:9" x14ac:dyDescent="0.3">
      <c r="A19" s="3">
        <v>1</v>
      </c>
      <c r="B19" s="44">
        <v>44614</v>
      </c>
      <c r="D19" s="45">
        <v>0.43055555555555558</v>
      </c>
      <c r="E19" s="46">
        <f t="shared" si="0"/>
        <v>44614.430555555555</v>
      </c>
      <c r="F19" s="47">
        <v>18</v>
      </c>
      <c r="G19" s="3">
        <v>1.5</v>
      </c>
      <c r="H19" s="3">
        <v>1</v>
      </c>
      <c r="I19" s="3">
        <f t="shared" si="1"/>
        <v>2.5</v>
      </c>
    </row>
    <row r="20" spans="1:9" x14ac:dyDescent="0.3">
      <c r="A20" s="3">
        <v>1</v>
      </c>
      <c r="B20" s="44">
        <v>44614</v>
      </c>
      <c r="D20" s="45">
        <v>0.56944444444444442</v>
      </c>
      <c r="E20" s="46">
        <f t="shared" si="0"/>
        <v>44614.569444444445</v>
      </c>
      <c r="F20" s="47">
        <v>19</v>
      </c>
      <c r="H20" s="3">
        <v>2</v>
      </c>
      <c r="I20" s="3">
        <f t="shared" si="1"/>
        <v>2</v>
      </c>
    </row>
    <row r="21" spans="1:9" x14ac:dyDescent="0.3">
      <c r="A21" s="3">
        <v>1</v>
      </c>
      <c r="B21" s="44">
        <v>44614</v>
      </c>
      <c r="D21" s="45">
        <v>0.70833333333333337</v>
      </c>
      <c r="E21" s="46">
        <f t="shared" si="0"/>
        <v>44614.708333333336</v>
      </c>
      <c r="F21" s="47">
        <v>20</v>
      </c>
      <c r="G21" s="3">
        <v>2</v>
      </c>
      <c r="I21" s="3">
        <f t="shared" si="1"/>
        <v>2</v>
      </c>
    </row>
    <row r="22" spans="1:9" x14ac:dyDescent="0.3">
      <c r="A22" s="3">
        <v>1</v>
      </c>
      <c r="B22" s="44">
        <v>44614</v>
      </c>
      <c r="D22" s="45">
        <v>0.89930555555555547</v>
      </c>
      <c r="E22" s="46">
        <f t="shared" si="0"/>
        <v>44614.899305555555</v>
      </c>
      <c r="F22" s="47">
        <v>21</v>
      </c>
      <c r="G22" s="3">
        <v>1</v>
      </c>
      <c r="H22" s="3">
        <v>2</v>
      </c>
      <c r="I22" s="3">
        <f t="shared" si="1"/>
        <v>3</v>
      </c>
    </row>
    <row r="23" spans="1:9" x14ac:dyDescent="0.3">
      <c r="A23" s="3">
        <v>2</v>
      </c>
      <c r="B23" s="44">
        <v>44615</v>
      </c>
      <c r="D23" s="45">
        <v>9.375E-2</v>
      </c>
      <c r="E23" s="46">
        <f t="shared" si="0"/>
        <v>44615.09375</v>
      </c>
      <c r="F23" s="47">
        <v>22</v>
      </c>
      <c r="G23" s="3">
        <v>1.5</v>
      </c>
      <c r="I23" s="3">
        <f t="shared" si="1"/>
        <v>1.5</v>
      </c>
    </row>
    <row r="24" spans="1:9" x14ac:dyDescent="0.3">
      <c r="A24" s="3">
        <v>2</v>
      </c>
      <c r="B24" s="44">
        <v>44615</v>
      </c>
      <c r="D24" s="45">
        <v>0.23263888888888887</v>
      </c>
      <c r="E24" s="46">
        <f t="shared" si="0"/>
        <v>44615.232638888891</v>
      </c>
      <c r="F24" s="47">
        <v>23</v>
      </c>
      <c r="G24" s="3">
        <v>2.5</v>
      </c>
      <c r="I24" s="3">
        <f t="shared" si="1"/>
        <v>2.5</v>
      </c>
    </row>
    <row r="25" spans="1:9" x14ac:dyDescent="0.3">
      <c r="A25" s="3">
        <v>2</v>
      </c>
      <c r="B25" s="44">
        <v>44615</v>
      </c>
      <c r="D25" s="45">
        <v>0.38541666666666669</v>
      </c>
      <c r="E25" s="46">
        <f t="shared" si="0"/>
        <v>44615.385416666664</v>
      </c>
      <c r="F25" s="47">
        <v>24</v>
      </c>
      <c r="G25" s="3">
        <v>1</v>
      </c>
      <c r="I25" s="3">
        <f t="shared" si="1"/>
        <v>1</v>
      </c>
    </row>
    <row r="26" spans="1:9" x14ac:dyDescent="0.3">
      <c r="A26" s="3">
        <v>2</v>
      </c>
      <c r="B26" s="44">
        <v>44615</v>
      </c>
      <c r="D26" s="45">
        <v>0.42708333333333331</v>
      </c>
      <c r="E26" s="46">
        <f t="shared" si="0"/>
        <v>44615.427083333336</v>
      </c>
      <c r="F26" s="47">
        <v>25</v>
      </c>
      <c r="G26" s="3">
        <v>2</v>
      </c>
      <c r="I26" s="3">
        <f t="shared" si="1"/>
        <v>2</v>
      </c>
    </row>
    <row r="27" spans="1:9" x14ac:dyDescent="0.3">
      <c r="A27" s="3">
        <v>2</v>
      </c>
      <c r="B27" s="44">
        <v>44615</v>
      </c>
      <c r="D27" s="45">
        <v>0.55208333333333337</v>
      </c>
      <c r="E27" s="46">
        <f t="shared" si="0"/>
        <v>44615.552083333336</v>
      </c>
      <c r="F27" s="47">
        <v>26</v>
      </c>
      <c r="G27" s="3">
        <v>1.5</v>
      </c>
      <c r="H27" s="3">
        <v>0.5</v>
      </c>
      <c r="I27" s="3">
        <f t="shared" si="1"/>
        <v>2</v>
      </c>
    </row>
    <row r="28" spans="1:9" x14ac:dyDescent="0.3">
      <c r="A28" s="3">
        <v>2</v>
      </c>
      <c r="B28" s="44">
        <v>44615</v>
      </c>
      <c r="D28" s="45">
        <v>0.71875</v>
      </c>
      <c r="E28" s="46">
        <f t="shared" si="0"/>
        <v>44615.71875</v>
      </c>
      <c r="F28" s="47">
        <v>27</v>
      </c>
      <c r="G28" s="3">
        <v>1.5</v>
      </c>
      <c r="I28" s="3">
        <f t="shared" si="1"/>
        <v>1.5</v>
      </c>
    </row>
    <row r="29" spans="1:9" x14ac:dyDescent="0.3">
      <c r="A29" s="3">
        <v>2</v>
      </c>
      <c r="B29" s="44">
        <v>44615</v>
      </c>
      <c r="D29" s="45">
        <v>0.82638888888888884</v>
      </c>
      <c r="E29" s="46">
        <f t="shared" si="0"/>
        <v>44615.826388888891</v>
      </c>
      <c r="F29" s="47">
        <v>28</v>
      </c>
      <c r="G29" s="3">
        <v>2.5</v>
      </c>
      <c r="I29" s="3">
        <f t="shared" si="1"/>
        <v>2.5</v>
      </c>
    </row>
    <row r="30" spans="1:9" x14ac:dyDescent="0.3">
      <c r="A30" s="3">
        <v>2</v>
      </c>
      <c r="B30" s="44">
        <v>44616</v>
      </c>
      <c r="D30" s="45">
        <v>1.0416666666666666E-2</v>
      </c>
      <c r="E30" s="46">
        <f t="shared" si="0"/>
        <v>44616.010416666664</v>
      </c>
      <c r="F30" s="47">
        <v>29</v>
      </c>
      <c r="G30" s="3">
        <v>2</v>
      </c>
      <c r="H30" s="3">
        <v>1</v>
      </c>
      <c r="I30" s="3">
        <f t="shared" si="1"/>
        <v>3</v>
      </c>
    </row>
    <row r="31" spans="1:9" x14ac:dyDescent="0.3">
      <c r="A31" s="3">
        <v>2</v>
      </c>
      <c r="B31" s="44">
        <v>44616</v>
      </c>
      <c r="D31" s="45">
        <v>6.25E-2</v>
      </c>
      <c r="E31" s="46">
        <f t="shared" si="0"/>
        <v>44616.0625</v>
      </c>
      <c r="F31" s="47">
        <v>30</v>
      </c>
      <c r="G31" s="3">
        <v>1.5</v>
      </c>
      <c r="I31" s="3">
        <f t="shared" si="1"/>
        <v>1.5</v>
      </c>
    </row>
    <row r="32" spans="1:9" x14ac:dyDescent="0.3">
      <c r="A32" s="3">
        <v>2</v>
      </c>
      <c r="B32" s="44">
        <v>44616</v>
      </c>
      <c r="D32" s="45">
        <v>0.22916666666666666</v>
      </c>
      <c r="E32" s="46">
        <f t="shared" si="0"/>
        <v>44616.229166666664</v>
      </c>
      <c r="F32" s="47">
        <v>31</v>
      </c>
      <c r="H32" s="3">
        <v>2</v>
      </c>
      <c r="I32" s="3">
        <f t="shared" si="1"/>
        <v>2</v>
      </c>
    </row>
    <row r="33" spans="1:9" x14ac:dyDescent="0.3">
      <c r="A33" s="3">
        <v>2</v>
      </c>
      <c r="B33" s="44">
        <v>44616</v>
      </c>
      <c r="D33" s="45">
        <v>0.35416666666666669</v>
      </c>
      <c r="E33" s="46">
        <f t="shared" si="0"/>
        <v>44616.354166666664</v>
      </c>
      <c r="F33" s="47">
        <v>32</v>
      </c>
      <c r="H33" s="3">
        <v>2</v>
      </c>
      <c r="I33" s="3">
        <f t="shared" si="1"/>
        <v>2</v>
      </c>
    </row>
    <row r="34" spans="1:9" x14ac:dyDescent="0.3">
      <c r="A34" s="3">
        <v>2</v>
      </c>
      <c r="B34" s="44">
        <v>44616</v>
      </c>
      <c r="D34" s="45">
        <v>0.41666666666666669</v>
      </c>
      <c r="E34" s="46">
        <f t="shared" si="0"/>
        <v>44616.416666666664</v>
      </c>
      <c r="F34" s="47">
        <v>33</v>
      </c>
      <c r="G34" s="3">
        <v>1.5</v>
      </c>
      <c r="I34" s="3">
        <f t="shared" si="1"/>
        <v>1.5</v>
      </c>
    </row>
    <row r="35" spans="1:9" x14ac:dyDescent="0.3">
      <c r="A35" s="3">
        <v>2</v>
      </c>
      <c r="B35" s="44">
        <v>44616</v>
      </c>
      <c r="D35" s="45">
        <v>0.50694444444444442</v>
      </c>
      <c r="E35" s="46">
        <f t="shared" si="0"/>
        <v>44616.506944444445</v>
      </c>
      <c r="F35" s="47">
        <v>34</v>
      </c>
      <c r="G35" s="3">
        <v>1</v>
      </c>
      <c r="I35" s="3">
        <f t="shared" si="1"/>
        <v>1</v>
      </c>
    </row>
    <row r="36" spans="1:9" x14ac:dyDescent="0.3">
      <c r="A36" s="3">
        <v>2</v>
      </c>
      <c r="B36" s="44">
        <v>44616</v>
      </c>
      <c r="D36" s="45">
        <v>0.63194444444444442</v>
      </c>
      <c r="E36" s="46">
        <f t="shared" si="0"/>
        <v>44616.631944444445</v>
      </c>
      <c r="F36" s="47">
        <v>35</v>
      </c>
      <c r="G36" s="3">
        <v>2</v>
      </c>
      <c r="I36" s="3">
        <f t="shared" si="1"/>
        <v>2</v>
      </c>
    </row>
    <row r="37" spans="1:9" x14ac:dyDescent="0.3">
      <c r="A37" s="3">
        <v>2</v>
      </c>
      <c r="B37" s="44">
        <v>44616</v>
      </c>
      <c r="D37" s="45">
        <v>0.77083333333333337</v>
      </c>
      <c r="E37" s="46">
        <f t="shared" si="0"/>
        <v>44616.770833333336</v>
      </c>
      <c r="F37" s="47">
        <v>36</v>
      </c>
      <c r="G37" s="3">
        <v>2</v>
      </c>
      <c r="I37" s="3">
        <f t="shared" si="1"/>
        <v>2</v>
      </c>
    </row>
    <row r="38" spans="1:9" x14ac:dyDescent="0.3">
      <c r="A38" s="3">
        <v>2</v>
      </c>
      <c r="B38" s="44">
        <v>44616</v>
      </c>
      <c r="D38" s="45">
        <v>0.91666666666666663</v>
      </c>
      <c r="E38" s="46">
        <f t="shared" si="0"/>
        <v>44616.916666666664</v>
      </c>
      <c r="F38" s="47">
        <v>37</v>
      </c>
      <c r="G38" s="3">
        <v>2</v>
      </c>
      <c r="I38" s="3">
        <f t="shared" si="1"/>
        <v>2</v>
      </c>
    </row>
    <row r="39" spans="1:9" x14ac:dyDescent="0.3">
      <c r="A39" s="3">
        <v>2</v>
      </c>
      <c r="B39" s="44">
        <v>44617</v>
      </c>
      <c r="D39" s="45">
        <v>0.11458333333333333</v>
      </c>
      <c r="E39" s="46">
        <f t="shared" si="0"/>
        <v>44617.114583333336</v>
      </c>
      <c r="F39" s="47">
        <v>38</v>
      </c>
      <c r="H39" s="3">
        <v>2</v>
      </c>
      <c r="I39" s="3">
        <f t="shared" si="1"/>
        <v>2</v>
      </c>
    </row>
    <row r="40" spans="1:9" x14ac:dyDescent="0.3">
      <c r="A40" s="3">
        <v>2</v>
      </c>
      <c r="B40" s="44">
        <v>44617</v>
      </c>
      <c r="D40" s="45">
        <v>0.23958333333333334</v>
      </c>
      <c r="E40" s="46">
        <f t="shared" si="0"/>
        <v>44617.239583333336</v>
      </c>
      <c r="F40" s="47">
        <v>39</v>
      </c>
      <c r="H40" s="3">
        <v>2</v>
      </c>
      <c r="I40" s="3">
        <f t="shared" si="1"/>
        <v>2</v>
      </c>
    </row>
    <row r="41" spans="1:9" x14ac:dyDescent="0.3">
      <c r="A41" s="3">
        <v>2</v>
      </c>
      <c r="B41" s="44">
        <v>44617</v>
      </c>
      <c r="D41" s="45">
        <v>0.36458333333333331</v>
      </c>
      <c r="E41" s="46">
        <f t="shared" si="0"/>
        <v>44617.364583333336</v>
      </c>
      <c r="F41" s="47">
        <v>40</v>
      </c>
      <c r="G41" s="3">
        <v>2.5</v>
      </c>
      <c r="I41" s="3">
        <f t="shared" si="1"/>
        <v>2.5</v>
      </c>
    </row>
    <row r="42" spans="1:9" x14ac:dyDescent="0.3">
      <c r="A42" s="3">
        <v>2</v>
      </c>
      <c r="B42" s="44">
        <v>44617</v>
      </c>
      <c r="D42" s="45">
        <v>0.45833333333333331</v>
      </c>
      <c r="E42" s="46">
        <f t="shared" si="0"/>
        <v>44617.458333333336</v>
      </c>
      <c r="F42" s="47">
        <v>41</v>
      </c>
      <c r="G42" s="3">
        <v>1</v>
      </c>
      <c r="I42" s="3">
        <f t="shared" si="1"/>
        <v>1</v>
      </c>
    </row>
    <row r="43" spans="1:9" x14ac:dyDescent="0.3">
      <c r="A43" s="3">
        <v>2</v>
      </c>
      <c r="B43" s="44">
        <v>44617</v>
      </c>
      <c r="D43" s="45">
        <v>0.72916666666666663</v>
      </c>
      <c r="E43" s="46">
        <f t="shared" si="0"/>
        <v>44617.729166666664</v>
      </c>
      <c r="F43" s="47">
        <v>42</v>
      </c>
      <c r="G43" s="3">
        <v>2.5</v>
      </c>
      <c r="I43" s="3">
        <f t="shared" si="1"/>
        <v>2.5</v>
      </c>
    </row>
    <row r="44" spans="1:9" x14ac:dyDescent="0.3">
      <c r="A44" s="3">
        <v>2</v>
      </c>
      <c r="B44" s="44">
        <v>44617</v>
      </c>
      <c r="D44" s="45">
        <v>0.85416666666666663</v>
      </c>
      <c r="E44" s="46">
        <f t="shared" si="0"/>
        <v>44617.854166666664</v>
      </c>
      <c r="F44" s="47">
        <v>43</v>
      </c>
      <c r="G44" s="3">
        <v>2</v>
      </c>
      <c r="I44" s="3">
        <f t="shared" si="1"/>
        <v>2</v>
      </c>
    </row>
    <row r="45" spans="1:9" x14ac:dyDescent="0.3">
      <c r="A45" s="3">
        <v>2</v>
      </c>
      <c r="B45" s="44">
        <v>44617</v>
      </c>
      <c r="D45" s="45">
        <v>0.9375</v>
      </c>
      <c r="E45" s="46">
        <f t="shared" si="0"/>
        <v>44617.9375</v>
      </c>
      <c r="F45" s="47">
        <v>44</v>
      </c>
      <c r="G45" s="3">
        <v>2</v>
      </c>
      <c r="I45" s="3">
        <f t="shared" si="1"/>
        <v>2</v>
      </c>
    </row>
    <row r="46" spans="1:9" x14ac:dyDescent="0.3">
      <c r="A46" s="3">
        <v>2</v>
      </c>
      <c r="B46" s="44">
        <v>44618</v>
      </c>
      <c r="D46" s="45">
        <v>6.9444444444444441E-3</v>
      </c>
      <c r="E46" s="46">
        <f t="shared" si="0"/>
        <v>44618.006944444445</v>
      </c>
      <c r="F46" s="47">
        <v>45</v>
      </c>
      <c r="G46" s="3">
        <v>2</v>
      </c>
      <c r="I46" s="3">
        <f t="shared" si="1"/>
        <v>2</v>
      </c>
    </row>
    <row r="47" spans="1:9" x14ac:dyDescent="0.3">
      <c r="A47" s="3">
        <v>2</v>
      </c>
      <c r="B47" s="44">
        <v>44618</v>
      </c>
      <c r="D47" s="45">
        <v>0.16666666666666666</v>
      </c>
      <c r="E47" s="46">
        <f t="shared" si="0"/>
        <v>44618.166666666664</v>
      </c>
      <c r="F47" s="47">
        <v>46</v>
      </c>
      <c r="G47" s="3">
        <v>2</v>
      </c>
      <c r="I47" s="3">
        <f t="shared" si="1"/>
        <v>2</v>
      </c>
    </row>
    <row r="48" spans="1:9" x14ac:dyDescent="0.3">
      <c r="A48" s="3">
        <v>2</v>
      </c>
      <c r="B48" s="44">
        <v>44618</v>
      </c>
      <c r="D48" s="45">
        <v>0.27083333333333331</v>
      </c>
      <c r="E48" s="46">
        <f t="shared" si="0"/>
        <v>44618.270833333336</v>
      </c>
      <c r="F48" s="47">
        <v>47</v>
      </c>
      <c r="G48" s="3">
        <v>1.5</v>
      </c>
      <c r="I48" s="3">
        <f t="shared" si="1"/>
        <v>1.5</v>
      </c>
    </row>
    <row r="49" spans="1:9" x14ac:dyDescent="0.3">
      <c r="A49" s="3">
        <v>2</v>
      </c>
      <c r="B49" s="44">
        <v>44618</v>
      </c>
      <c r="D49" s="45">
        <v>0.39583333333333331</v>
      </c>
      <c r="E49" s="46">
        <f t="shared" si="0"/>
        <v>44618.395833333336</v>
      </c>
      <c r="F49" s="47">
        <v>48</v>
      </c>
      <c r="G49" s="3">
        <v>2</v>
      </c>
      <c r="I49" s="3">
        <f t="shared" si="1"/>
        <v>2</v>
      </c>
    </row>
    <row r="50" spans="1:9" x14ac:dyDescent="0.3">
      <c r="A50" s="3">
        <v>2</v>
      </c>
      <c r="B50" s="44">
        <v>44618</v>
      </c>
      <c r="D50" s="45">
        <v>0.45833333333333331</v>
      </c>
      <c r="E50" s="46">
        <f t="shared" si="0"/>
        <v>44618.458333333336</v>
      </c>
      <c r="F50" s="47">
        <v>49</v>
      </c>
      <c r="G50" s="3">
        <v>1</v>
      </c>
      <c r="I50" s="3">
        <f t="shared" si="1"/>
        <v>1</v>
      </c>
    </row>
    <row r="51" spans="1:9" x14ac:dyDescent="0.3">
      <c r="A51" s="3">
        <v>2</v>
      </c>
      <c r="B51" s="44">
        <v>44618</v>
      </c>
      <c r="D51" s="45">
        <v>0.60416666666666663</v>
      </c>
      <c r="E51" s="46">
        <f t="shared" si="0"/>
        <v>44618.604166666664</v>
      </c>
      <c r="F51" s="47">
        <v>50</v>
      </c>
      <c r="G51" s="3">
        <v>1.5</v>
      </c>
      <c r="I51" s="3">
        <f t="shared" si="1"/>
        <v>1.5</v>
      </c>
    </row>
    <row r="52" spans="1:9" x14ac:dyDescent="0.3">
      <c r="A52" s="3">
        <v>2</v>
      </c>
      <c r="B52" s="44">
        <v>44618</v>
      </c>
      <c r="D52" s="45">
        <v>0.73958333333333337</v>
      </c>
      <c r="E52" s="46">
        <f t="shared" si="0"/>
        <v>44618.739583333336</v>
      </c>
      <c r="F52" s="47">
        <v>51</v>
      </c>
      <c r="G52" s="3">
        <v>2</v>
      </c>
      <c r="I52" s="3">
        <f t="shared" si="1"/>
        <v>2</v>
      </c>
    </row>
    <row r="53" spans="1:9" x14ac:dyDescent="0.3">
      <c r="A53" s="3">
        <v>2</v>
      </c>
      <c r="B53" s="44">
        <v>44618</v>
      </c>
      <c r="D53" s="45">
        <v>0.86458333333333337</v>
      </c>
      <c r="E53" s="46">
        <f t="shared" si="0"/>
        <v>44618.864583333336</v>
      </c>
      <c r="F53" s="47">
        <v>52</v>
      </c>
      <c r="G53" s="3">
        <v>2.5</v>
      </c>
      <c r="I53" s="3">
        <f t="shared" si="1"/>
        <v>2.5</v>
      </c>
    </row>
    <row r="54" spans="1:9" x14ac:dyDescent="0.3">
      <c r="A54" s="3">
        <v>2</v>
      </c>
      <c r="B54" s="44">
        <v>44619</v>
      </c>
      <c r="D54" s="45">
        <v>5.2083333333333336E-2</v>
      </c>
      <c r="E54" s="46">
        <f t="shared" si="0"/>
        <v>44619.052083333336</v>
      </c>
      <c r="F54" s="47">
        <v>53</v>
      </c>
      <c r="G54" s="3">
        <v>2.5</v>
      </c>
      <c r="I54" s="3">
        <f t="shared" si="1"/>
        <v>2.5</v>
      </c>
    </row>
    <row r="55" spans="1:9" x14ac:dyDescent="0.3">
      <c r="A55" s="3">
        <v>2</v>
      </c>
      <c r="B55" s="44">
        <v>44619</v>
      </c>
      <c r="C55" s="45">
        <v>0.13541666666666666</v>
      </c>
      <c r="D55" s="45">
        <v>0.15972222222222224</v>
      </c>
      <c r="E55" s="46">
        <f t="shared" si="0"/>
        <v>44619.159722222219</v>
      </c>
      <c r="F55" s="47">
        <v>54</v>
      </c>
      <c r="G55" s="3">
        <v>3</v>
      </c>
      <c r="I55" s="3">
        <f t="shared" si="1"/>
        <v>3</v>
      </c>
    </row>
    <row r="56" spans="1:9" x14ac:dyDescent="0.3">
      <c r="A56" s="3">
        <v>2</v>
      </c>
      <c r="B56" s="44">
        <v>44619</v>
      </c>
      <c r="D56" s="45">
        <v>0.3263888888888889</v>
      </c>
      <c r="E56" s="46">
        <f t="shared" si="0"/>
        <v>44619.326388888891</v>
      </c>
      <c r="F56" s="47">
        <v>55</v>
      </c>
      <c r="G56" s="3">
        <v>1.5</v>
      </c>
      <c r="I56" s="3">
        <f t="shared" si="1"/>
        <v>1.5</v>
      </c>
    </row>
    <row r="57" spans="1:9" x14ac:dyDescent="0.3">
      <c r="A57" s="3">
        <v>2</v>
      </c>
      <c r="B57" s="44">
        <v>44619</v>
      </c>
      <c r="D57" s="45">
        <v>0.40972222222222227</v>
      </c>
      <c r="E57" s="46">
        <f t="shared" si="0"/>
        <v>44619.409722222219</v>
      </c>
      <c r="F57" s="47">
        <v>56</v>
      </c>
      <c r="G57" s="3">
        <v>3</v>
      </c>
      <c r="I57" s="3">
        <f t="shared" si="1"/>
        <v>3</v>
      </c>
    </row>
    <row r="58" spans="1:9" x14ac:dyDescent="0.3">
      <c r="A58" s="3">
        <v>2</v>
      </c>
      <c r="B58" s="44">
        <v>44619</v>
      </c>
      <c r="D58" s="45">
        <v>0.58333333333333337</v>
      </c>
      <c r="E58" s="46">
        <f t="shared" si="0"/>
        <v>44619.583333333336</v>
      </c>
      <c r="F58" s="47">
        <v>57</v>
      </c>
      <c r="G58" s="3">
        <v>2</v>
      </c>
      <c r="I58" s="3">
        <f t="shared" si="1"/>
        <v>2</v>
      </c>
    </row>
    <row r="59" spans="1:9" x14ac:dyDescent="0.3">
      <c r="A59" s="3">
        <v>2</v>
      </c>
      <c r="B59" s="44">
        <v>44619</v>
      </c>
      <c r="D59" s="45">
        <v>0.70138888888888884</v>
      </c>
      <c r="E59" s="46">
        <f t="shared" si="0"/>
        <v>44619.701388888891</v>
      </c>
      <c r="F59" s="47">
        <v>58</v>
      </c>
      <c r="G59" s="3">
        <v>3</v>
      </c>
      <c r="I59" s="3">
        <f t="shared" si="1"/>
        <v>3</v>
      </c>
    </row>
    <row r="60" spans="1:9" x14ac:dyDescent="0.3">
      <c r="A60" s="3">
        <v>2</v>
      </c>
      <c r="B60" s="44">
        <v>44619</v>
      </c>
      <c r="D60" s="45">
        <v>0.78472222222222221</v>
      </c>
      <c r="E60" s="46">
        <f t="shared" si="0"/>
        <v>44619.784722222219</v>
      </c>
      <c r="F60" s="47">
        <v>59</v>
      </c>
      <c r="G60" s="3">
        <v>1.5</v>
      </c>
      <c r="I60" s="3">
        <f t="shared" si="1"/>
        <v>1.5</v>
      </c>
    </row>
    <row r="61" spans="1:9" x14ac:dyDescent="0.3">
      <c r="A61" s="3">
        <v>2</v>
      </c>
      <c r="B61" s="44">
        <v>44619</v>
      </c>
      <c r="D61" s="45">
        <v>0.86805555555555547</v>
      </c>
      <c r="E61" s="46">
        <f t="shared" si="0"/>
        <v>44619.868055555555</v>
      </c>
      <c r="F61" s="47">
        <v>60</v>
      </c>
      <c r="G61" s="3">
        <v>3</v>
      </c>
      <c r="I61" s="3">
        <f t="shared" si="1"/>
        <v>3</v>
      </c>
    </row>
    <row r="62" spans="1:9" x14ac:dyDescent="0.3">
      <c r="A62" s="3">
        <v>2</v>
      </c>
      <c r="B62" s="44">
        <v>44620</v>
      </c>
      <c r="D62" s="45">
        <v>0</v>
      </c>
      <c r="E62" s="46">
        <f t="shared" si="0"/>
        <v>44620</v>
      </c>
      <c r="F62" s="47">
        <v>61</v>
      </c>
      <c r="G62" s="3">
        <v>3</v>
      </c>
      <c r="I62" s="3">
        <f t="shared" si="1"/>
        <v>3</v>
      </c>
    </row>
    <row r="63" spans="1:9" x14ac:dyDescent="0.3">
      <c r="A63" s="3">
        <v>2</v>
      </c>
      <c r="B63" s="44">
        <v>44620</v>
      </c>
      <c r="D63" s="45">
        <v>0.15625</v>
      </c>
      <c r="E63" s="46">
        <f t="shared" si="0"/>
        <v>44620.15625</v>
      </c>
      <c r="F63" s="47">
        <v>62</v>
      </c>
      <c r="G63" s="3">
        <v>2.5</v>
      </c>
      <c r="I63" s="3">
        <f t="shared" si="1"/>
        <v>2.5</v>
      </c>
    </row>
    <row r="64" spans="1:9" x14ac:dyDescent="0.3">
      <c r="A64" s="3">
        <v>2</v>
      </c>
      <c r="B64" s="44">
        <v>44620</v>
      </c>
      <c r="C64" s="45">
        <v>0.28125</v>
      </c>
      <c r="D64" s="45">
        <v>0.30208333333333331</v>
      </c>
      <c r="E64" s="46">
        <f t="shared" si="0"/>
        <v>44620.302083333336</v>
      </c>
      <c r="F64" s="47">
        <v>63</v>
      </c>
      <c r="G64" s="3">
        <v>2</v>
      </c>
      <c r="I64" s="3">
        <f t="shared" si="1"/>
        <v>2</v>
      </c>
    </row>
    <row r="65" spans="1:9" x14ac:dyDescent="0.3">
      <c r="A65" s="3">
        <v>2</v>
      </c>
      <c r="B65" s="44">
        <v>44620</v>
      </c>
      <c r="C65" s="45">
        <v>0.32291666666666669</v>
      </c>
      <c r="D65" s="45">
        <v>0.40972222222222227</v>
      </c>
      <c r="E65" s="46">
        <f t="shared" si="0"/>
        <v>44620.409722222219</v>
      </c>
      <c r="F65" s="47">
        <v>64</v>
      </c>
      <c r="G65" s="3">
        <v>2.5</v>
      </c>
      <c r="I65" s="3">
        <f t="shared" si="1"/>
        <v>2.5</v>
      </c>
    </row>
    <row r="66" spans="1:9" x14ac:dyDescent="0.3">
      <c r="A66" s="3">
        <v>2</v>
      </c>
      <c r="B66" s="44">
        <v>44620</v>
      </c>
      <c r="D66" s="45">
        <v>0.55555555555555558</v>
      </c>
      <c r="E66" s="46">
        <f t="shared" si="0"/>
        <v>44620.555555555555</v>
      </c>
      <c r="F66" s="47">
        <v>65</v>
      </c>
      <c r="G66" s="3">
        <v>1.5</v>
      </c>
      <c r="I66" s="3">
        <f t="shared" si="1"/>
        <v>1.5</v>
      </c>
    </row>
    <row r="67" spans="1:9" x14ac:dyDescent="0.3">
      <c r="A67" s="3">
        <v>2</v>
      </c>
      <c r="B67" s="44">
        <v>44620</v>
      </c>
      <c r="D67" s="45">
        <v>0.63888888888888895</v>
      </c>
      <c r="E67" s="46">
        <f t="shared" ref="E67:E104" si="2">+B67+D67</f>
        <v>44620.638888888891</v>
      </c>
      <c r="F67" s="47">
        <v>66</v>
      </c>
      <c r="G67" s="3">
        <v>3</v>
      </c>
      <c r="I67" s="3">
        <f t="shared" ref="I67:I104" si="3">+SUM(G67:H67)</f>
        <v>3</v>
      </c>
    </row>
    <row r="68" spans="1:9" x14ac:dyDescent="0.3">
      <c r="A68" s="3">
        <v>2</v>
      </c>
      <c r="B68" s="44">
        <v>44620</v>
      </c>
      <c r="D68" s="45">
        <v>0.78819444444444453</v>
      </c>
      <c r="E68" s="46">
        <f t="shared" si="2"/>
        <v>44620.788194444445</v>
      </c>
      <c r="F68" s="47">
        <v>67</v>
      </c>
      <c r="G68" s="3">
        <v>2</v>
      </c>
      <c r="I68" s="3">
        <f t="shared" si="3"/>
        <v>2</v>
      </c>
    </row>
    <row r="69" spans="1:9" x14ac:dyDescent="0.3">
      <c r="A69" s="3">
        <v>2</v>
      </c>
      <c r="B69" s="44">
        <v>44620</v>
      </c>
      <c r="D69" s="45">
        <v>0.875</v>
      </c>
      <c r="E69" s="46">
        <f t="shared" si="2"/>
        <v>44620.875</v>
      </c>
      <c r="F69" s="47">
        <v>68</v>
      </c>
      <c r="G69" s="3">
        <v>3</v>
      </c>
      <c r="I69" s="3">
        <f t="shared" si="3"/>
        <v>3</v>
      </c>
    </row>
    <row r="70" spans="1:9" x14ac:dyDescent="0.3">
      <c r="A70" s="3">
        <v>2</v>
      </c>
      <c r="B70" s="44">
        <v>44621</v>
      </c>
      <c r="D70" s="45">
        <v>6.25E-2</v>
      </c>
      <c r="E70" s="46">
        <f t="shared" si="2"/>
        <v>44621.0625</v>
      </c>
      <c r="F70" s="47">
        <v>69</v>
      </c>
      <c r="G70" s="3">
        <v>2.5</v>
      </c>
      <c r="I70" s="3">
        <f t="shared" si="3"/>
        <v>2.5</v>
      </c>
    </row>
    <row r="71" spans="1:9" x14ac:dyDescent="0.3">
      <c r="A71" s="3">
        <v>2</v>
      </c>
      <c r="B71" s="44">
        <v>44621</v>
      </c>
      <c r="D71" s="45">
        <v>0.15625</v>
      </c>
      <c r="E71" s="46">
        <f t="shared" si="2"/>
        <v>44621.15625</v>
      </c>
      <c r="F71" s="47">
        <v>70</v>
      </c>
      <c r="G71" s="3">
        <v>2</v>
      </c>
      <c r="I71" s="3">
        <f t="shared" si="3"/>
        <v>2</v>
      </c>
    </row>
    <row r="72" spans="1:9" x14ac:dyDescent="0.3">
      <c r="A72" s="3">
        <v>2</v>
      </c>
      <c r="B72" s="44">
        <v>44621</v>
      </c>
      <c r="D72" s="45">
        <v>0.23958333333333334</v>
      </c>
      <c r="E72" s="46">
        <f t="shared" si="2"/>
        <v>44621.239583333336</v>
      </c>
      <c r="F72" s="47">
        <v>71</v>
      </c>
      <c r="G72" s="3">
        <v>2</v>
      </c>
      <c r="I72" s="3">
        <f t="shared" si="3"/>
        <v>2</v>
      </c>
    </row>
    <row r="73" spans="1:9" x14ac:dyDescent="0.3">
      <c r="A73" s="3">
        <v>2</v>
      </c>
      <c r="B73" s="44">
        <v>44621</v>
      </c>
      <c r="C73" s="45">
        <v>0.29166666666666669</v>
      </c>
      <c r="D73" s="45">
        <v>0.375</v>
      </c>
      <c r="E73" s="46">
        <f t="shared" si="2"/>
        <v>44621.375</v>
      </c>
      <c r="F73" s="47">
        <v>72</v>
      </c>
      <c r="G73" s="3">
        <v>3</v>
      </c>
      <c r="I73" s="3">
        <f t="shared" si="3"/>
        <v>3</v>
      </c>
    </row>
    <row r="74" spans="1:9" x14ac:dyDescent="0.3">
      <c r="A74" s="3">
        <v>2</v>
      </c>
      <c r="B74" s="44">
        <v>44621</v>
      </c>
      <c r="D74" s="45">
        <v>0.47916666666666669</v>
      </c>
      <c r="E74" s="46">
        <f t="shared" si="2"/>
        <v>44621.479166666664</v>
      </c>
      <c r="F74" s="47">
        <v>73</v>
      </c>
      <c r="G74" s="3">
        <v>2</v>
      </c>
      <c r="I74" s="3">
        <f t="shared" si="3"/>
        <v>2</v>
      </c>
    </row>
    <row r="75" spans="1:9" x14ac:dyDescent="0.3">
      <c r="A75" s="3">
        <v>2</v>
      </c>
      <c r="B75" s="44">
        <v>44621</v>
      </c>
      <c r="D75" s="45">
        <v>0.60416666666666663</v>
      </c>
      <c r="E75" s="46">
        <f t="shared" si="2"/>
        <v>44621.604166666664</v>
      </c>
      <c r="F75" s="47">
        <v>74</v>
      </c>
      <c r="G75" s="3">
        <v>3</v>
      </c>
      <c r="I75" s="3">
        <f t="shared" si="3"/>
        <v>3</v>
      </c>
    </row>
    <row r="76" spans="1:9" x14ac:dyDescent="0.3">
      <c r="A76" s="3">
        <v>2</v>
      </c>
      <c r="B76" s="44">
        <v>44621</v>
      </c>
      <c r="D76" s="45">
        <v>0.74305555555555547</v>
      </c>
      <c r="E76" s="46">
        <f t="shared" si="2"/>
        <v>44621.743055555555</v>
      </c>
      <c r="F76" s="47">
        <v>75</v>
      </c>
      <c r="G76" s="3">
        <v>3</v>
      </c>
      <c r="I76" s="3">
        <f t="shared" si="3"/>
        <v>3</v>
      </c>
    </row>
    <row r="77" spans="1:9" x14ac:dyDescent="0.3">
      <c r="A77" s="3">
        <v>2</v>
      </c>
      <c r="B77" s="44">
        <v>44621</v>
      </c>
      <c r="D77" s="45">
        <v>0.82638888888888884</v>
      </c>
      <c r="E77" s="46">
        <f t="shared" si="2"/>
        <v>44621.826388888891</v>
      </c>
      <c r="F77" s="47">
        <v>76</v>
      </c>
      <c r="G77" s="3">
        <v>2</v>
      </c>
      <c r="I77" s="3">
        <f t="shared" si="3"/>
        <v>2</v>
      </c>
    </row>
    <row r="78" spans="1:9" x14ac:dyDescent="0.3">
      <c r="A78" s="3">
        <v>2</v>
      </c>
      <c r="B78" s="44">
        <v>44621</v>
      </c>
      <c r="C78" s="45">
        <v>0.90972222222222221</v>
      </c>
      <c r="D78" s="45">
        <v>0.94791666666666663</v>
      </c>
      <c r="E78" s="46">
        <f t="shared" si="2"/>
        <v>44621.947916666664</v>
      </c>
      <c r="F78" s="47">
        <v>77</v>
      </c>
      <c r="G78" s="3">
        <v>3</v>
      </c>
      <c r="I78" s="3">
        <f t="shared" si="3"/>
        <v>3</v>
      </c>
    </row>
    <row r="79" spans="1:9" x14ac:dyDescent="0.3">
      <c r="A79" s="3">
        <v>3</v>
      </c>
      <c r="B79" s="44">
        <v>44622</v>
      </c>
      <c r="C79" s="45">
        <v>7.2916666666666671E-2</v>
      </c>
      <c r="D79" s="45">
        <v>9.375E-2</v>
      </c>
      <c r="E79" s="46">
        <f t="shared" si="2"/>
        <v>44622.09375</v>
      </c>
      <c r="F79" s="47">
        <v>78</v>
      </c>
      <c r="G79" s="3">
        <v>3</v>
      </c>
      <c r="I79" s="3">
        <f t="shared" si="3"/>
        <v>3</v>
      </c>
    </row>
    <row r="80" spans="1:9" x14ac:dyDescent="0.3">
      <c r="A80" s="3">
        <v>3</v>
      </c>
      <c r="B80" s="44">
        <v>44622</v>
      </c>
      <c r="C80" s="45"/>
      <c r="D80" s="45">
        <v>0.22916666666666666</v>
      </c>
      <c r="E80" s="46">
        <f t="shared" si="2"/>
        <v>44622.229166666664</v>
      </c>
      <c r="F80" s="47">
        <v>79</v>
      </c>
      <c r="G80" s="3">
        <v>2</v>
      </c>
      <c r="I80" s="3">
        <f t="shared" si="3"/>
        <v>2</v>
      </c>
    </row>
    <row r="81" spans="1:9" x14ac:dyDescent="0.3">
      <c r="A81" s="3">
        <v>3</v>
      </c>
      <c r="B81" s="44">
        <v>44622</v>
      </c>
      <c r="C81" s="45"/>
      <c r="D81" s="45">
        <v>0.35416666666666669</v>
      </c>
      <c r="E81" s="46">
        <f t="shared" si="2"/>
        <v>44622.354166666664</v>
      </c>
      <c r="F81" s="47">
        <v>80</v>
      </c>
      <c r="G81" s="3">
        <v>3</v>
      </c>
      <c r="I81" s="3">
        <f t="shared" si="3"/>
        <v>3</v>
      </c>
    </row>
    <row r="82" spans="1:9" x14ac:dyDescent="0.3">
      <c r="A82" s="3">
        <v>3</v>
      </c>
      <c r="B82" s="44">
        <v>44622</v>
      </c>
      <c r="C82" s="45">
        <v>0.4236111111111111</v>
      </c>
      <c r="D82" s="45">
        <v>0.43402777777777773</v>
      </c>
      <c r="E82" s="46">
        <f t="shared" si="2"/>
        <v>44622.434027777781</v>
      </c>
      <c r="F82" s="47">
        <v>81</v>
      </c>
      <c r="G82" s="3">
        <v>3</v>
      </c>
      <c r="I82" s="3">
        <f t="shared" si="3"/>
        <v>3</v>
      </c>
    </row>
    <row r="83" spans="1:9" x14ac:dyDescent="0.3">
      <c r="A83" s="3">
        <v>3</v>
      </c>
      <c r="B83" s="44">
        <v>44622</v>
      </c>
      <c r="D83" s="45">
        <v>0.54861111111111105</v>
      </c>
      <c r="E83" s="46">
        <f t="shared" si="2"/>
        <v>44622.548611111109</v>
      </c>
      <c r="F83" s="47">
        <v>82</v>
      </c>
      <c r="G83" s="3">
        <v>2.5</v>
      </c>
      <c r="I83" s="3">
        <f t="shared" si="3"/>
        <v>2.5</v>
      </c>
    </row>
    <row r="84" spans="1:9" x14ac:dyDescent="0.3">
      <c r="A84" s="3">
        <v>3</v>
      </c>
      <c r="B84" s="44">
        <v>44622</v>
      </c>
      <c r="C84" s="45">
        <v>0.67013888888888884</v>
      </c>
      <c r="D84" s="45">
        <v>0.6875</v>
      </c>
      <c r="E84" s="46">
        <f t="shared" si="2"/>
        <v>44622.6875</v>
      </c>
      <c r="F84" s="47">
        <v>83</v>
      </c>
      <c r="G84" s="3">
        <v>3</v>
      </c>
      <c r="I84" s="3">
        <f t="shared" si="3"/>
        <v>3</v>
      </c>
    </row>
    <row r="85" spans="1:9" x14ac:dyDescent="0.3">
      <c r="A85" s="3">
        <v>3</v>
      </c>
      <c r="B85" s="44">
        <v>44622</v>
      </c>
      <c r="C85" s="45">
        <v>0.78472222222222221</v>
      </c>
      <c r="D85" s="45">
        <v>0.79861111111111116</v>
      </c>
      <c r="E85" s="46">
        <f t="shared" si="2"/>
        <v>44622.798611111109</v>
      </c>
      <c r="F85" s="47">
        <v>84</v>
      </c>
      <c r="G85" s="3">
        <v>3</v>
      </c>
      <c r="I85" s="3">
        <f t="shared" si="3"/>
        <v>3</v>
      </c>
    </row>
    <row r="86" spans="1:9" x14ac:dyDescent="0.3">
      <c r="A86" s="3">
        <v>3</v>
      </c>
      <c r="B86" s="44">
        <v>44622</v>
      </c>
      <c r="C86" s="45">
        <v>0.92361111111111116</v>
      </c>
      <c r="D86" s="45">
        <v>0.93055555555555547</v>
      </c>
      <c r="E86" s="46">
        <f t="shared" si="2"/>
        <v>44622.930555555555</v>
      </c>
      <c r="F86" s="47">
        <v>85</v>
      </c>
      <c r="G86" s="3">
        <v>2</v>
      </c>
      <c r="I86" s="3">
        <f t="shared" si="3"/>
        <v>2</v>
      </c>
    </row>
    <row r="87" spans="1:9" x14ac:dyDescent="0.3">
      <c r="A87" s="3">
        <v>3</v>
      </c>
      <c r="B87" s="44">
        <v>44623</v>
      </c>
      <c r="D87" s="45">
        <v>1.3888888888888888E-2</v>
      </c>
      <c r="E87" s="46">
        <f t="shared" si="2"/>
        <v>44623.013888888891</v>
      </c>
      <c r="F87" s="47">
        <v>86</v>
      </c>
      <c r="G87" s="3">
        <v>3</v>
      </c>
      <c r="I87" s="3">
        <f t="shared" si="3"/>
        <v>3</v>
      </c>
    </row>
    <row r="88" spans="1:9" x14ac:dyDescent="0.3">
      <c r="A88" s="3">
        <v>3</v>
      </c>
      <c r="B88" s="44">
        <v>44623</v>
      </c>
      <c r="D88" s="45">
        <v>0.14583333333333334</v>
      </c>
      <c r="E88" s="46">
        <f t="shared" si="2"/>
        <v>44623.145833333336</v>
      </c>
      <c r="F88" s="47">
        <v>87</v>
      </c>
      <c r="G88" s="3">
        <v>3</v>
      </c>
      <c r="I88" s="3">
        <f t="shared" si="3"/>
        <v>3</v>
      </c>
    </row>
    <row r="89" spans="1:9" x14ac:dyDescent="0.3">
      <c r="A89" s="3">
        <v>3</v>
      </c>
      <c r="B89" s="44">
        <v>44623</v>
      </c>
      <c r="D89" s="45">
        <v>0.3125</v>
      </c>
      <c r="E89" s="46">
        <f t="shared" si="2"/>
        <v>44623.3125</v>
      </c>
      <c r="F89" s="47">
        <v>88</v>
      </c>
      <c r="G89" s="3">
        <v>3</v>
      </c>
      <c r="I89" s="3">
        <f t="shared" si="3"/>
        <v>3</v>
      </c>
    </row>
    <row r="90" spans="1:9" x14ac:dyDescent="0.3">
      <c r="A90" s="3">
        <v>3</v>
      </c>
      <c r="B90" s="44">
        <v>44623</v>
      </c>
      <c r="D90" s="45">
        <v>0.45833333333333331</v>
      </c>
      <c r="E90" s="46">
        <f t="shared" si="2"/>
        <v>44623.458333333336</v>
      </c>
      <c r="F90" s="47">
        <v>89</v>
      </c>
      <c r="G90" s="3">
        <v>3</v>
      </c>
      <c r="I90" s="3">
        <f t="shared" si="3"/>
        <v>3</v>
      </c>
    </row>
    <row r="91" spans="1:9" x14ac:dyDescent="0.3">
      <c r="A91" s="3">
        <v>3</v>
      </c>
      <c r="B91" s="44">
        <v>44623</v>
      </c>
      <c r="D91" s="45">
        <v>0.64583333333333337</v>
      </c>
      <c r="E91" s="46">
        <f t="shared" si="2"/>
        <v>44623.645833333336</v>
      </c>
      <c r="F91" s="47">
        <v>90</v>
      </c>
      <c r="G91" s="3">
        <v>3.5</v>
      </c>
      <c r="I91" s="3">
        <f t="shared" si="3"/>
        <v>3.5</v>
      </c>
    </row>
    <row r="92" spans="1:9" x14ac:dyDescent="0.3">
      <c r="A92" s="3">
        <v>3</v>
      </c>
      <c r="B92" s="44">
        <v>44623</v>
      </c>
      <c r="D92" s="45">
        <v>0.66666666666666663</v>
      </c>
      <c r="E92" s="46">
        <f t="shared" si="2"/>
        <v>44623.666666666664</v>
      </c>
      <c r="F92" s="47">
        <v>91</v>
      </c>
      <c r="G92" s="3">
        <v>1.5</v>
      </c>
      <c r="I92" s="3">
        <f t="shared" si="3"/>
        <v>1.5</v>
      </c>
    </row>
    <row r="93" spans="1:9" x14ac:dyDescent="0.3">
      <c r="A93" s="3">
        <v>3</v>
      </c>
      <c r="B93" s="44">
        <v>44623</v>
      </c>
      <c r="D93" s="45">
        <v>0.79166666666666663</v>
      </c>
      <c r="E93" s="46">
        <f t="shared" si="2"/>
        <v>44623.791666666664</v>
      </c>
      <c r="F93" s="47">
        <v>92</v>
      </c>
      <c r="G93" s="3">
        <v>3.5</v>
      </c>
      <c r="I93" s="3">
        <f t="shared" si="3"/>
        <v>3.5</v>
      </c>
    </row>
    <row r="94" spans="1:9" x14ac:dyDescent="0.3">
      <c r="A94" s="3">
        <v>3</v>
      </c>
      <c r="B94" s="44">
        <v>44623</v>
      </c>
      <c r="D94" s="45">
        <v>0.9375</v>
      </c>
      <c r="E94" s="46">
        <f t="shared" si="2"/>
        <v>44623.9375</v>
      </c>
      <c r="F94" s="47">
        <v>93</v>
      </c>
      <c r="G94" s="3">
        <v>3.5</v>
      </c>
      <c r="I94" s="3">
        <f t="shared" si="3"/>
        <v>3.5</v>
      </c>
    </row>
    <row r="95" spans="1:9" x14ac:dyDescent="0.3">
      <c r="A95" s="3">
        <v>3</v>
      </c>
      <c r="B95" s="44">
        <v>44624</v>
      </c>
      <c r="D95" s="45">
        <v>1.3888888888888888E-2</v>
      </c>
      <c r="E95" s="46">
        <f t="shared" si="2"/>
        <v>44624.013888888891</v>
      </c>
      <c r="F95" s="47">
        <v>94</v>
      </c>
      <c r="G95" s="3">
        <v>1</v>
      </c>
      <c r="I95" s="3">
        <f t="shared" si="3"/>
        <v>1</v>
      </c>
    </row>
    <row r="96" spans="1:9" x14ac:dyDescent="0.3">
      <c r="A96" s="3">
        <v>3</v>
      </c>
      <c r="B96" s="44">
        <v>44624</v>
      </c>
      <c r="D96" s="45">
        <v>0.16666666666666666</v>
      </c>
      <c r="E96" s="46">
        <f t="shared" si="2"/>
        <v>44624.166666666664</v>
      </c>
      <c r="F96" s="47">
        <v>95</v>
      </c>
      <c r="G96" s="3">
        <v>1.5</v>
      </c>
      <c r="H96" s="3">
        <v>2</v>
      </c>
      <c r="I96" s="3">
        <f t="shared" si="3"/>
        <v>3.5</v>
      </c>
    </row>
    <row r="97" spans="1:9" x14ac:dyDescent="0.3">
      <c r="A97" s="3">
        <v>3</v>
      </c>
      <c r="B97" s="44">
        <v>44624</v>
      </c>
      <c r="D97" s="45">
        <v>0.30555555555555552</v>
      </c>
      <c r="E97" s="46">
        <f t="shared" si="2"/>
        <v>44624.305555555555</v>
      </c>
      <c r="F97" s="47">
        <v>96</v>
      </c>
      <c r="G97" s="3">
        <v>1</v>
      </c>
      <c r="I97" s="3">
        <f t="shared" si="3"/>
        <v>1</v>
      </c>
    </row>
    <row r="98" spans="1:9" x14ac:dyDescent="0.3">
      <c r="A98" s="3">
        <v>3</v>
      </c>
      <c r="B98" s="44">
        <v>44624</v>
      </c>
      <c r="D98" s="45">
        <v>0.54166666666666663</v>
      </c>
      <c r="E98" s="46">
        <f t="shared" si="2"/>
        <v>44624.541666666664</v>
      </c>
      <c r="F98" s="47">
        <v>97</v>
      </c>
      <c r="G98" s="3">
        <v>2.5</v>
      </c>
      <c r="I98" s="3">
        <f t="shared" si="3"/>
        <v>2.5</v>
      </c>
    </row>
    <row r="99" spans="1:9" x14ac:dyDescent="0.3">
      <c r="A99" s="3">
        <v>3</v>
      </c>
      <c r="B99" s="44">
        <v>44624</v>
      </c>
      <c r="D99" s="45">
        <v>0.70833333333333337</v>
      </c>
      <c r="E99" s="46">
        <f t="shared" si="2"/>
        <v>44624.708333333336</v>
      </c>
      <c r="F99" s="47">
        <v>98</v>
      </c>
      <c r="G99" s="3">
        <v>2</v>
      </c>
      <c r="I99" s="3">
        <f t="shared" si="3"/>
        <v>2</v>
      </c>
    </row>
    <row r="100" spans="1:9" x14ac:dyDescent="0.3">
      <c r="A100" s="3">
        <v>3</v>
      </c>
      <c r="B100" s="44">
        <v>44624</v>
      </c>
      <c r="D100" s="45">
        <v>0.85416666666666663</v>
      </c>
      <c r="E100" s="46">
        <f t="shared" si="2"/>
        <v>44624.854166666664</v>
      </c>
      <c r="F100" s="47">
        <v>99</v>
      </c>
      <c r="G100" s="3">
        <v>3.5</v>
      </c>
      <c r="I100" s="3">
        <f t="shared" si="3"/>
        <v>3.5</v>
      </c>
    </row>
    <row r="101" spans="1:9" x14ac:dyDescent="0.3">
      <c r="A101" s="3">
        <v>3</v>
      </c>
      <c r="B101" s="44">
        <v>44625</v>
      </c>
      <c r="D101" s="45">
        <v>1.3888888888888888E-2</v>
      </c>
      <c r="E101" s="46">
        <f t="shared" si="2"/>
        <v>44625.013888888891</v>
      </c>
      <c r="F101" s="47">
        <v>100</v>
      </c>
      <c r="G101" s="3">
        <v>3.5</v>
      </c>
      <c r="I101" s="3">
        <f t="shared" si="3"/>
        <v>3.5</v>
      </c>
    </row>
    <row r="102" spans="1:9" x14ac:dyDescent="0.3">
      <c r="A102" s="3">
        <v>3</v>
      </c>
      <c r="B102" s="44">
        <v>44625</v>
      </c>
      <c r="D102" s="45">
        <v>0.17361111111111113</v>
      </c>
      <c r="E102" s="46">
        <f t="shared" si="2"/>
        <v>44625.173611111109</v>
      </c>
      <c r="F102" s="47">
        <v>101</v>
      </c>
      <c r="G102" s="3">
        <v>3.5</v>
      </c>
      <c r="I102" s="3">
        <f t="shared" si="3"/>
        <v>3.5</v>
      </c>
    </row>
    <row r="103" spans="1:9" x14ac:dyDescent="0.3">
      <c r="A103" s="3">
        <v>3</v>
      </c>
      <c r="B103" s="44">
        <v>44625</v>
      </c>
      <c r="D103" s="45">
        <v>0.2986111111111111</v>
      </c>
      <c r="E103" s="46">
        <f t="shared" si="2"/>
        <v>44625.298611111109</v>
      </c>
      <c r="F103" s="47">
        <v>102</v>
      </c>
      <c r="G103" s="3">
        <v>3.5</v>
      </c>
      <c r="I103" s="3">
        <f t="shared" si="3"/>
        <v>3.5</v>
      </c>
    </row>
    <row r="104" spans="1:9" x14ac:dyDescent="0.3">
      <c r="A104" s="3">
        <v>3</v>
      </c>
      <c r="B104" s="44">
        <v>44625</v>
      </c>
      <c r="D104" s="45">
        <v>0.41666666666666669</v>
      </c>
      <c r="E104" s="46">
        <f t="shared" si="2"/>
        <v>44625.416666666664</v>
      </c>
      <c r="F104" s="47">
        <v>103</v>
      </c>
      <c r="G104" s="3">
        <v>3.5</v>
      </c>
      <c r="I104" s="3">
        <f t="shared" si="3"/>
        <v>3.5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CA7A-E74A-4441-B71F-485160F6EE38}">
  <dimension ref="A2:G21"/>
  <sheetViews>
    <sheetView zoomScale="90" zoomScaleNormal="90" workbookViewId="0">
      <selection activeCell="A14" sqref="A14"/>
    </sheetView>
  </sheetViews>
  <sheetFormatPr baseColWidth="10" defaultRowHeight="14.4" x14ac:dyDescent="0.3"/>
  <cols>
    <col min="1" max="1" width="20.77734375" style="29" bestFit="1" customWidth="1"/>
    <col min="2" max="2" width="3.33203125" style="35" bestFit="1" customWidth="1"/>
    <col min="3" max="3" width="8.6640625" style="30" bestFit="1" customWidth="1"/>
    <col min="4" max="4" width="8" style="30" bestFit="1" customWidth="1"/>
    <col min="5" max="6" width="11" style="29" bestFit="1" customWidth="1"/>
    <col min="7" max="7" width="11.5546875" style="29"/>
    <col min="8" max="16384" width="11.5546875" style="30"/>
  </cols>
  <sheetData>
    <row r="2" spans="1:7" x14ac:dyDescent="0.3">
      <c r="E2" s="29">
        <v>1</v>
      </c>
      <c r="F2" s="29">
        <v>29.573499999999999</v>
      </c>
    </row>
    <row r="3" spans="1:7" x14ac:dyDescent="0.3">
      <c r="E3" s="29" t="s">
        <v>17</v>
      </c>
      <c r="F3" s="29">
        <v>10</v>
      </c>
    </row>
    <row r="4" spans="1:7" s="13" customFormat="1" ht="14.4" customHeight="1" x14ac:dyDescent="0.3">
      <c r="B4" s="36"/>
      <c r="C4" s="30"/>
      <c r="D4" s="30"/>
      <c r="E4" s="38"/>
      <c r="F4" s="38"/>
      <c r="G4" s="38"/>
    </row>
    <row r="5" spans="1:7" s="13" customFormat="1" ht="28.8" customHeight="1" x14ac:dyDescent="0.3">
      <c r="B5" s="36"/>
      <c r="C5" s="30"/>
      <c r="D5" s="30"/>
      <c r="E5" s="38"/>
      <c r="F5" s="38"/>
      <c r="G5" s="38"/>
    </row>
    <row r="6" spans="1:7" s="13" customFormat="1" x14ac:dyDescent="0.3">
      <c r="A6" s="28" t="s">
        <v>18</v>
      </c>
      <c r="B6" s="36"/>
      <c r="C6" s="31" t="s">
        <v>21</v>
      </c>
      <c r="D6" s="31" t="s">
        <v>22</v>
      </c>
      <c r="E6" s="39" t="s">
        <v>19</v>
      </c>
      <c r="F6" s="39" t="s">
        <v>20</v>
      </c>
      <c r="G6" s="40" t="s">
        <v>23</v>
      </c>
    </row>
    <row r="7" spans="1:7" x14ac:dyDescent="0.3">
      <c r="A7" s="32">
        <v>44611.649305555555</v>
      </c>
      <c r="B7" s="37"/>
    </row>
    <row r="8" spans="1:7" x14ac:dyDescent="0.3">
      <c r="A8" s="32">
        <v>44611.732638888891</v>
      </c>
      <c r="B8" s="37">
        <v>1</v>
      </c>
      <c r="C8" s="34">
        <f>+A8-A7</f>
        <v>8.3333333335758653E-2</v>
      </c>
      <c r="D8" s="34">
        <v>0.125</v>
      </c>
    </row>
    <row r="9" spans="1:7" x14ac:dyDescent="0.3">
      <c r="A9" s="32">
        <v>44611.854166666664</v>
      </c>
      <c r="B9" s="37">
        <v>2</v>
      </c>
      <c r="C9" s="34">
        <f t="shared" ref="C9:C20" si="0">A9-A8</f>
        <v>0.12152777777373558</v>
      </c>
      <c r="D9" s="34">
        <v>0.125</v>
      </c>
    </row>
    <row r="10" spans="1:7" x14ac:dyDescent="0.3">
      <c r="A10" s="32">
        <v>44612.010416666664</v>
      </c>
      <c r="B10" s="37">
        <v>3</v>
      </c>
      <c r="C10" s="34">
        <f t="shared" si="0"/>
        <v>0.15625</v>
      </c>
      <c r="D10" s="34">
        <v>0.125</v>
      </c>
    </row>
    <row r="11" spans="1:7" x14ac:dyDescent="0.3">
      <c r="A11" s="32">
        <v>44612.135416666664</v>
      </c>
      <c r="B11" s="37">
        <v>4</v>
      </c>
      <c r="C11" s="34">
        <f t="shared" si="0"/>
        <v>0.125</v>
      </c>
      <c r="D11" s="34">
        <v>0.125</v>
      </c>
      <c r="E11" s="29">
        <v>1</v>
      </c>
      <c r="F11" s="29">
        <v>1</v>
      </c>
      <c r="G11" s="29">
        <f>SUM(E11:F11)</f>
        <v>2</v>
      </c>
    </row>
    <row r="12" spans="1:7" x14ac:dyDescent="0.3">
      <c r="A12" s="32">
        <v>44612.298611111109</v>
      </c>
      <c r="B12" s="37">
        <v>5</v>
      </c>
      <c r="C12" s="34">
        <f t="shared" si="0"/>
        <v>0.16319444444525288</v>
      </c>
      <c r="D12" s="34">
        <v>0.125</v>
      </c>
      <c r="E12" s="29">
        <v>0</v>
      </c>
      <c r="F12" s="29">
        <v>2</v>
      </c>
      <c r="G12" s="29">
        <f t="shared" ref="G12:G20" si="1">SUM(E12:F12)</f>
        <v>2</v>
      </c>
    </row>
    <row r="13" spans="1:7" x14ac:dyDescent="0.3">
      <c r="A13" s="32">
        <v>44612.423611111109</v>
      </c>
      <c r="B13" s="37">
        <v>6</v>
      </c>
      <c r="C13" s="34">
        <f t="shared" si="0"/>
        <v>0.125</v>
      </c>
      <c r="D13" s="34">
        <v>0.125</v>
      </c>
      <c r="E13" s="29">
        <v>1</v>
      </c>
      <c r="F13" s="29">
        <v>1.5</v>
      </c>
      <c r="G13" s="29">
        <f t="shared" si="1"/>
        <v>2.5</v>
      </c>
    </row>
    <row r="14" spans="1:7" x14ac:dyDescent="0.3">
      <c r="A14" s="32">
        <v>44612.597222222219</v>
      </c>
      <c r="B14" s="37">
        <v>7</v>
      </c>
      <c r="C14" s="34">
        <f t="shared" si="0"/>
        <v>0.17361111110949423</v>
      </c>
      <c r="D14" s="34">
        <v>0.125</v>
      </c>
      <c r="G14" s="29">
        <f t="shared" si="1"/>
        <v>0</v>
      </c>
    </row>
    <row r="15" spans="1:7" x14ac:dyDescent="0.3">
      <c r="A15" s="32">
        <v>44612.756944444445</v>
      </c>
      <c r="B15" s="37">
        <v>8</v>
      </c>
      <c r="C15" s="34">
        <f t="shared" si="0"/>
        <v>0.15972222222626442</v>
      </c>
      <c r="D15" s="34">
        <v>0.125</v>
      </c>
      <c r="G15" s="29">
        <f t="shared" si="1"/>
        <v>0</v>
      </c>
    </row>
    <row r="16" spans="1:7" x14ac:dyDescent="0.3">
      <c r="A16" s="32">
        <v>44612.881944444445</v>
      </c>
      <c r="B16" s="37">
        <v>9</v>
      </c>
      <c r="C16" s="34">
        <f t="shared" si="0"/>
        <v>0.125</v>
      </c>
      <c r="D16" s="34">
        <v>0.125</v>
      </c>
      <c r="G16" s="29">
        <f t="shared" si="1"/>
        <v>0</v>
      </c>
    </row>
    <row r="17" spans="1:7" x14ac:dyDescent="0.3">
      <c r="A17" s="32">
        <v>44613.03125</v>
      </c>
      <c r="B17" s="37">
        <v>10</v>
      </c>
      <c r="C17" s="34">
        <f t="shared" si="0"/>
        <v>0.14930555555474712</v>
      </c>
      <c r="D17" s="34">
        <v>0.125</v>
      </c>
      <c r="G17" s="29">
        <f t="shared" si="1"/>
        <v>0</v>
      </c>
    </row>
    <row r="18" spans="1:7" x14ac:dyDescent="0.3">
      <c r="A18" s="32">
        <v>44613.072916666664</v>
      </c>
      <c r="B18" s="37">
        <v>11</v>
      </c>
      <c r="C18" s="34">
        <f t="shared" si="0"/>
        <v>4.1666666664241347E-2</v>
      </c>
      <c r="D18" s="34">
        <v>0.125</v>
      </c>
      <c r="G18" s="29">
        <f t="shared" si="1"/>
        <v>0</v>
      </c>
    </row>
    <row r="19" spans="1:7" x14ac:dyDescent="0.3">
      <c r="A19" s="32">
        <v>44613.236111111109</v>
      </c>
      <c r="B19" s="37">
        <v>12</v>
      </c>
      <c r="C19" s="34">
        <f t="shared" si="0"/>
        <v>0.16319444444525288</v>
      </c>
      <c r="D19" s="34">
        <v>0.125</v>
      </c>
      <c r="G19" s="29">
        <f t="shared" si="1"/>
        <v>0</v>
      </c>
    </row>
    <row r="20" spans="1:7" x14ac:dyDescent="0.3">
      <c r="A20" s="32">
        <v>44613.322916666664</v>
      </c>
      <c r="B20" s="37">
        <v>13</v>
      </c>
      <c r="C20" s="34">
        <f t="shared" si="0"/>
        <v>8.6805555554747116E-2</v>
      </c>
      <c r="D20" s="34">
        <v>0.125</v>
      </c>
      <c r="G20" s="29">
        <f t="shared" si="1"/>
        <v>0</v>
      </c>
    </row>
    <row r="21" spans="1:7" x14ac:dyDescent="0.3">
      <c r="A21" s="33"/>
      <c r="B21" s="3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5B0E-274A-47B4-8201-72585F2928BE}">
  <dimension ref="A1:W29"/>
  <sheetViews>
    <sheetView topLeftCell="A2" zoomScale="90" zoomScaleNormal="90" workbookViewId="0">
      <selection activeCell="C30" sqref="C30"/>
    </sheetView>
  </sheetViews>
  <sheetFormatPr baseColWidth="10" defaultRowHeight="14.4" x14ac:dyDescent="0.3"/>
  <cols>
    <col min="1" max="1" width="11.6640625" bestFit="1" customWidth="1"/>
    <col min="2" max="7" width="11" style="3" bestFit="1" customWidth="1"/>
    <col min="8" max="8" width="11.88671875" style="3" bestFit="1" customWidth="1"/>
    <col min="9" max="10" width="6.6640625" style="3" customWidth="1"/>
    <col min="11" max="12" width="9.88671875" style="10" bestFit="1" customWidth="1"/>
    <col min="13" max="16" width="11" style="3" bestFit="1" customWidth="1"/>
    <col min="17" max="17" width="6.109375" style="3" customWidth="1"/>
    <col min="18" max="18" width="4.109375" style="3" customWidth="1"/>
    <col min="19" max="19" width="14.5546875" style="8" bestFit="1" customWidth="1"/>
    <col min="20" max="20" width="11.5546875" style="3"/>
    <col min="22" max="22" width="11.5546875" style="3"/>
  </cols>
  <sheetData>
    <row r="1" spans="1:23" x14ac:dyDescent="0.3">
      <c r="H1" s="3" t="s">
        <v>9</v>
      </c>
      <c r="I1" s="3" t="s">
        <v>8</v>
      </c>
    </row>
    <row r="2" spans="1:23" x14ac:dyDescent="0.3">
      <c r="H2" s="3">
        <v>1</v>
      </c>
      <c r="I2" s="3">
        <v>29.573499999999999</v>
      </c>
    </row>
    <row r="3" spans="1:23" x14ac:dyDescent="0.3">
      <c r="H3" s="3" t="s">
        <v>17</v>
      </c>
      <c r="I3" s="3">
        <v>10</v>
      </c>
    </row>
    <row r="4" spans="1:23" s="13" customFormat="1" x14ac:dyDescent="0.3">
      <c r="B4" s="50" t="s">
        <v>10</v>
      </c>
      <c r="C4" s="50"/>
      <c r="D4" s="50"/>
      <c r="E4" s="50"/>
      <c r="F4" s="50"/>
      <c r="G4" s="14"/>
      <c r="H4" s="14"/>
      <c r="I4" s="14"/>
      <c r="J4" s="14"/>
      <c r="K4" s="18"/>
      <c r="L4" s="18"/>
      <c r="M4" s="51" t="s">
        <v>13</v>
      </c>
      <c r="N4" s="51"/>
      <c r="O4" s="51"/>
      <c r="P4" s="51"/>
      <c r="Q4" s="51"/>
      <c r="R4" s="51"/>
      <c r="S4" s="15"/>
      <c r="T4" s="16"/>
      <c r="V4" s="16"/>
    </row>
    <row r="5" spans="1:23" s="13" customFormat="1" ht="28.8" customHeight="1" x14ac:dyDescent="0.3">
      <c r="B5" s="48" t="s">
        <v>4</v>
      </c>
      <c r="C5" s="48"/>
      <c r="D5" s="14"/>
      <c r="E5" s="48" t="s">
        <v>5</v>
      </c>
      <c r="F5" s="48"/>
      <c r="G5" s="14"/>
      <c r="H5" s="52" t="s">
        <v>14</v>
      </c>
      <c r="I5" s="53"/>
      <c r="J5" s="54"/>
      <c r="K5" s="18"/>
      <c r="L5" s="18"/>
      <c r="M5" s="49" t="s">
        <v>4</v>
      </c>
      <c r="N5" s="49"/>
      <c r="O5" s="49" t="s">
        <v>5</v>
      </c>
      <c r="P5" s="49"/>
      <c r="Q5" s="14"/>
      <c r="R5" s="14"/>
      <c r="S5" s="15"/>
      <c r="T5" s="16"/>
      <c r="V5" s="16"/>
    </row>
    <row r="6" spans="1:23" s="13" customFormat="1" ht="28.8" x14ac:dyDescent="0.3">
      <c r="B6" s="23" t="s">
        <v>2</v>
      </c>
      <c r="C6" s="23" t="s">
        <v>3</v>
      </c>
      <c r="D6" s="24" t="s">
        <v>6</v>
      </c>
      <c r="E6" s="23" t="s">
        <v>2</v>
      </c>
      <c r="F6" s="23" t="s">
        <v>3</v>
      </c>
      <c r="G6" s="24" t="s">
        <v>6</v>
      </c>
      <c r="H6" s="23" t="s">
        <v>3</v>
      </c>
      <c r="I6" s="23" t="s">
        <v>8</v>
      </c>
      <c r="J6" s="23" t="s">
        <v>9</v>
      </c>
      <c r="K6" s="19" t="s">
        <v>15</v>
      </c>
      <c r="L6" s="19" t="s">
        <v>16</v>
      </c>
      <c r="M6" s="23" t="s">
        <v>2</v>
      </c>
      <c r="N6" s="23" t="s">
        <v>3</v>
      </c>
      <c r="O6" s="23" t="s">
        <v>2</v>
      </c>
      <c r="P6" s="23" t="s">
        <v>3</v>
      </c>
      <c r="Q6" s="23" t="s">
        <v>8</v>
      </c>
      <c r="R6" s="23" t="s">
        <v>9</v>
      </c>
      <c r="S6" s="25" t="s">
        <v>7</v>
      </c>
      <c r="T6" s="17" t="s">
        <v>0</v>
      </c>
      <c r="U6" s="17" t="s">
        <v>11</v>
      </c>
      <c r="V6" s="17" t="s">
        <v>1</v>
      </c>
      <c r="W6" s="17" t="s">
        <v>12</v>
      </c>
    </row>
    <row r="7" spans="1:23" x14ac:dyDescent="0.3">
      <c r="A7" s="1">
        <v>44611</v>
      </c>
      <c r="B7" s="4">
        <v>0.3298611111111111</v>
      </c>
      <c r="C7" s="4">
        <f>+B7+20/1440</f>
        <v>0.34375</v>
      </c>
      <c r="D7" s="7"/>
      <c r="E7" s="4">
        <f>+C7</f>
        <v>0.34375</v>
      </c>
      <c r="F7" s="4">
        <f>+E7+20/1440</f>
        <v>0.3576388888888889</v>
      </c>
      <c r="G7" s="7">
        <f>+F7+5/1440</f>
        <v>0.3611111111111111</v>
      </c>
      <c r="H7" s="26">
        <f>+G7+10/1440</f>
        <v>0.36805555555555552</v>
      </c>
      <c r="I7" s="3">
        <v>10</v>
      </c>
      <c r="J7" s="27">
        <f>+I7/$I$2</f>
        <v>0.3381405650328842</v>
      </c>
      <c r="K7" s="20">
        <f>+G7+45/1440</f>
        <v>0.3923611111111111</v>
      </c>
      <c r="L7" s="20">
        <f>+K7+10/1440</f>
        <v>0.39930555555555552</v>
      </c>
      <c r="M7" s="4">
        <f>+L7</f>
        <v>0.39930555555555552</v>
      </c>
      <c r="N7" s="4">
        <f>+M7+20/1440</f>
        <v>0.41319444444444442</v>
      </c>
      <c r="O7" s="4">
        <f>+N7</f>
        <v>0.41319444444444442</v>
      </c>
      <c r="P7" s="4">
        <f>+O7+20/1440</f>
        <v>0.42708333333333331</v>
      </c>
      <c r="Q7" s="12">
        <v>0</v>
      </c>
      <c r="R7" s="27">
        <f>+Q7/$I$2</f>
        <v>0</v>
      </c>
      <c r="S7" s="21">
        <f>+B8+-P7</f>
        <v>2.777777777777779E-2</v>
      </c>
      <c r="T7" s="4">
        <v>0.33333333333333331</v>
      </c>
      <c r="U7" s="4"/>
      <c r="V7" s="4">
        <v>0.25</v>
      </c>
      <c r="W7" s="4"/>
    </row>
    <row r="8" spans="1:23" x14ac:dyDescent="0.3">
      <c r="A8" s="1"/>
      <c r="B8" s="4">
        <f t="shared" ref="B8:C12" si="0">+B7+180/1440</f>
        <v>0.4548611111111111</v>
      </c>
      <c r="C8" s="4">
        <f t="shared" si="0"/>
        <v>0.46875</v>
      </c>
      <c r="D8" s="7"/>
      <c r="E8" s="4">
        <f t="shared" ref="E8:F12" si="1">+E7+180/1440</f>
        <v>0.46875</v>
      </c>
      <c r="F8" s="4">
        <f t="shared" si="1"/>
        <v>0.4826388888888889</v>
      </c>
      <c r="G8" s="7">
        <f t="shared" ref="G8:G12" si="2">+F8+5/1440</f>
        <v>0.4861111111111111</v>
      </c>
      <c r="H8" s="26">
        <f t="shared" ref="H8:H12" si="3">+G8+10/1440</f>
        <v>0.49305555555555552</v>
      </c>
      <c r="I8" s="26"/>
      <c r="J8" s="26"/>
      <c r="K8" s="20">
        <f>+G8+45/1440</f>
        <v>0.51736111111111116</v>
      </c>
      <c r="L8" s="20">
        <f>+K8+10/1440</f>
        <v>0.52430555555555558</v>
      </c>
      <c r="M8" s="4">
        <f t="shared" ref="M8:P12" si="4">+M7+180/1440</f>
        <v>0.52430555555555558</v>
      </c>
      <c r="N8" s="4">
        <f t="shared" si="4"/>
        <v>0.53819444444444442</v>
      </c>
      <c r="O8" s="4">
        <f t="shared" si="4"/>
        <v>0.53819444444444442</v>
      </c>
      <c r="P8" s="4">
        <f t="shared" si="4"/>
        <v>0.55208333333333326</v>
      </c>
      <c r="Q8" s="4"/>
      <c r="R8" s="4"/>
      <c r="S8" s="21">
        <f>+B9+-P8</f>
        <v>2.7777777777777901E-2</v>
      </c>
      <c r="T8" s="5"/>
      <c r="U8" s="6"/>
      <c r="V8" s="5"/>
      <c r="W8" s="6"/>
    </row>
    <row r="9" spans="1:23" x14ac:dyDescent="0.3">
      <c r="A9" s="1"/>
      <c r="B9" s="4">
        <f t="shared" si="0"/>
        <v>0.57986111111111116</v>
      </c>
      <c r="C9" s="4">
        <f t="shared" si="0"/>
        <v>0.59375</v>
      </c>
      <c r="D9" s="7"/>
      <c r="E9" s="4">
        <f t="shared" si="1"/>
        <v>0.59375</v>
      </c>
      <c r="F9" s="4">
        <f t="shared" si="1"/>
        <v>0.60763888888888884</v>
      </c>
      <c r="G9" s="7">
        <f t="shared" si="2"/>
        <v>0.61111111111111105</v>
      </c>
      <c r="H9" s="26">
        <f t="shared" si="3"/>
        <v>0.61805555555555547</v>
      </c>
      <c r="I9" s="26"/>
      <c r="J9" s="26"/>
      <c r="K9" s="20"/>
      <c r="L9" s="20"/>
      <c r="M9" s="4">
        <f t="shared" si="4"/>
        <v>0.64930555555555558</v>
      </c>
      <c r="N9" s="4">
        <f t="shared" si="4"/>
        <v>0.66319444444444442</v>
      </c>
      <c r="O9" s="4">
        <f t="shared" si="4"/>
        <v>0.66319444444444442</v>
      </c>
      <c r="P9" s="4">
        <f t="shared" si="4"/>
        <v>0.67708333333333326</v>
      </c>
      <c r="Q9" s="4"/>
      <c r="R9" s="4"/>
      <c r="S9" s="21">
        <f>+B10+-P9</f>
        <v>2.7777777777777901E-2</v>
      </c>
      <c r="T9" s="5"/>
      <c r="U9" s="6"/>
      <c r="V9" s="5"/>
      <c r="W9" s="6"/>
    </row>
    <row r="10" spans="1:23" x14ac:dyDescent="0.3">
      <c r="A10" s="1"/>
      <c r="B10" s="4">
        <f t="shared" si="0"/>
        <v>0.70486111111111116</v>
      </c>
      <c r="C10" s="4">
        <f t="shared" si="0"/>
        <v>0.71875</v>
      </c>
      <c r="D10" s="7"/>
      <c r="E10" s="4">
        <f t="shared" si="1"/>
        <v>0.71875</v>
      </c>
      <c r="F10" s="4">
        <f t="shared" si="1"/>
        <v>0.73263888888888884</v>
      </c>
      <c r="G10" s="7">
        <f t="shared" si="2"/>
        <v>0.73611111111111105</v>
      </c>
      <c r="H10" s="26">
        <f t="shared" si="3"/>
        <v>0.74305555555555547</v>
      </c>
      <c r="I10" s="26"/>
      <c r="J10" s="26"/>
      <c r="K10" s="20">
        <f>+G10+45/1440</f>
        <v>0.76736111111111105</v>
      </c>
      <c r="L10" s="20">
        <f>+K10+10/1440</f>
        <v>0.77430555555555547</v>
      </c>
      <c r="M10" s="4">
        <f t="shared" si="4"/>
        <v>0.77430555555555558</v>
      </c>
      <c r="N10" s="4">
        <f t="shared" si="4"/>
        <v>0.78819444444444442</v>
      </c>
      <c r="O10" s="4">
        <f t="shared" si="4"/>
        <v>0.78819444444444442</v>
      </c>
      <c r="P10" s="4">
        <f t="shared" si="4"/>
        <v>0.80208333333333326</v>
      </c>
      <c r="Q10" s="4"/>
      <c r="R10" s="4"/>
      <c r="S10" s="21">
        <f>+B11+-P10</f>
        <v>2.7777777777777901E-2</v>
      </c>
      <c r="T10" s="5"/>
      <c r="U10" s="6"/>
      <c r="V10" s="5"/>
      <c r="W10" s="6"/>
    </row>
    <row r="11" spans="1:23" x14ac:dyDescent="0.3">
      <c r="A11" s="1"/>
      <c r="B11" s="4">
        <f t="shared" si="0"/>
        <v>0.82986111111111116</v>
      </c>
      <c r="C11" s="4">
        <f t="shared" si="0"/>
        <v>0.84375</v>
      </c>
      <c r="D11" s="7"/>
      <c r="E11" s="4">
        <f t="shared" si="1"/>
        <v>0.84375</v>
      </c>
      <c r="F11" s="4">
        <f t="shared" si="1"/>
        <v>0.85763888888888884</v>
      </c>
      <c r="G11" s="7">
        <f t="shared" si="2"/>
        <v>0.86111111111111105</v>
      </c>
      <c r="H11" s="26">
        <f t="shared" si="3"/>
        <v>0.86805555555555547</v>
      </c>
      <c r="I11" s="26"/>
      <c r="J11" s="26"/>
      <c r="K11" s="22"/>
      <c r="L11" s="22"/>
      <c r="M11" s="4">
        <f t="shared" si="4"/>
        <v>0.89930555555555558</v>
      </c>
      <c r="N11" s="4">
        <f t="shared" si="4"/>
        <v>0.91319444444444442</v>
      </c>
      <c r="O11" s="4">
        <f t="shared" si="4"/>
        <v>0.91319444444444442</v>
      </c>
      <c r="P11" s="4">
        <f t="shared" si="4"/>
        <v>0.92708333333333326</v>
      </c>
      <c r="Q11" s="4"/>
      <c r="R11" s="4"/>
      <c r="S11" s="21">
        <f>+B12+-P11</f>
        <v>2.7777777777777901E-2</v>
      </c>
      <c r="T11" s="5"/>
      <c r="U11" s="6"/>
      <c r="V11" s="5"/>
      <c r="W11" s="6"/>
    </row>
    <row r="12" spans="1:23" x14ac:dyDescent="0.3">
      <c r="A12" s="1"/>
      <c r="B12" s="4">
        <f t="shared" si="0"/>
        <v>0.95486111111111116</v>
      </c>
      <c r="C12" s="4">
        <f t="shared" si="0"/>
        <v>0.96875</v>
      </c>
      <c r="D12" s="7"/>
      <c r="E12" s="4">
        <f t="shared" si="1"/>
        <v>0.96875</v>
      </c>
      <c r="F12" s="4">
        <f t="shared" si="1"/>
        <v>0.98263888888888884</v>
      </c>
      <c r="G12" s="7">
        <f t="shared" si="2"/>
        <v>0.98611111111111105</v>
      </c>
      <c r="H12" s="26">
        <f t="shared" si="3"/>
        <v>0.99305555555555547</v>
      </c>
      <c r="I12" s="26"/>
      <c r="J12" s="26"/>
      <c r="K12" s="22"/>
      <c r="L12" s="22"/>
      <c r="M12" s="4">
        <f t="shared" si="4"/>
        <v>1.0243055555555556</v>
      </c>
      <c r="N12" s="4">
        <f t="shared" si="4"/>
        <v>1.0381944444444444</v>
      </c>
      <c r="O12" s="4">
        <f t="shared" si="4"/>
        <v>1.0381944444444444</v>
      </c>
      <c r="P12" s="4">
        <f t="shared" si="4"/>
        <v>1.0520833333333333</v>
      </c>
      <c r="Q12" s="4"/>
      <c r="R12" s="4"/>
      <c r="S12" s="21">
        <f>+B14+-P12</f>
        <v>2.7777777777777901E-2</v>
      </c>
      <c r="T12" s="5"/>
      <c r="U12" s="6"/>
      <c r="V12" s="5"/>
      <c r="W12" s="6"/>
    </row>
    <row r="13" spans="1:23" x14ac:dyDescent="0.3">
      <c r="A13" s="1"/>
      <c r="B13" s="4"/>
      <c r="C13" s="4"/>
      <c r="D13" s="7"/>
      <c r="E13" s="4"/>
      <c r="F13" s="4"/>
      <c r="G13" s="7"/>
      <c r="H13" s="7"/>
      <c r="I13" s="7"/>
      <c r="J13" s="7"/>
      <c r="M13" s="4"/>
      <c r="N13" s="4"/>
      <c r="O13" s="4"/>
      <c r="P13" s="4"/>
      <c r="Q13" s="4"/>
      <c r="R13" s="4"/>
      <c r="S13" s="10"/>
      <c r="T13" s="5"/>
      <c r="V13" s="5"/>
    </row>
    <row r="14" spans="1:23" x14ac:dyDescent="0.3">
      <c r="A14" s="1">
        <f>+A7+1</f>
        <v>44612</v>
      </c>
      <c r="B14" s="4">
        <f>+B12+180/1440</f>
        <v>1.0798611111111112</v>
      </c>
      <c r="C14" s="4">
        <f>+C12+180/1440</f>
        <v>1.09375</v>
      </c>
      <c r="D14" s="7">
        <f t="shared" ref="D14:D21" si="5">+C14+5/1440</f>
        <v>1.0972222222222223</v>
      </c>
      <c r="E14" s="4">
        <f>+E12+180/1440</f>
        <v>1.09375</v>
      </c>
      <c r="F14" s="4">
        <f>+F12+180/1440</f>
        <v>1.1076388888888888</v>
      </c>
      <c r="G14" s="7">
        <f t="shared" ref="G14:G21" si="6">+F14+5/1440</f>
        <v>1.1111111111111112</v>
      </c>
      <c r="H14" s="7"/>
      <c r="I14" s="7"/>
      <c r="J14" s="7"/>
      <c r="K14" s="22"/>
      <c r="L14" s="22"/>
      <c r="M14" s="4">
        <f>+M12+180/1440</f>
        <v>1.1493055555555556</v>
      </c>
      <c r="N14" s="4">
        <f>+N12+180/1440</f>
        <v>1.1631944444444444</v>
      </c>
      <c r="O14" s="4">
        <f>+O12+180/1440</f>
        <v>1.1631944444444444</v>
      </c>
      <c r="P14" s="4">
        <f>+P12+180/1440</f>
        <v>1.1770833333333333</v>
      </c>
      <c r="Q14" s="4"/>
      <c r="R14" s="4"/>
      <c r="S14" s="9">
        <f t="shared" ref="S14:S20" si="7">+B15+-P14</f>
        <v>2.7777777777777901E-2</v>
      </c>
      <c r="T14" s="5"/>
      <c r="V14" s="5"/>
    </row>
    <row r="15" spans="1:23" x14ac:dyDescent="0.3">
      <c r="A15" s="2"/>
      <c r="B15" s="4">
        <f t="shared" ref="B15:C21" si="8">+B14+180/1440</f>
        <v>1.2048611111111112</v>
      </c>
      <c r="C15" s="4">
        <f t="shared" si="8"/>
        <v>1.21875</v>
      </c>
      <c r="D15" s="7">
        <f t="shared" si="5"/>
        <v>1.2222222222222223</v>
      </c>
      <c r="E15" s="4">
        <f t="shared" ref="E15:F21" si="9">+E14+180/1440</f>
        <v>1.21875</v>
      </c>
      <c r="F15" s="4">
        <f t="shared" si="9"/>
        <v>1.2326388888888888</v>
      </c>
      <c r="G15" s="7">
        <f t="shared" si="6"/>
        <v>1.2361111111111112</v>
      </c>
      <c r="H15" s="7"/>
      <c r="I15" s="7"/>
      <c r="J15" s="7"/>
      <c r="K15" s="22"/>
      <c r="L15" s="22"/>
      <c r="M15" s="4">
        <f t="shared" ref="M15:P21" si="10">+M14+180/1440</f>
        <v>1.2743055555555556</v>
      </c>
      <c r="N15" s="4">
        <f t="shared" si="10"/>
        <v>1.2881944444444444</v>
      </c>
      <c r="O15" s="4">
        <f t="shared" si="10"/>
        <v>1.2881944444444444</v>
      </c>
      <c r="P15" s="4">
        <f t="shared" si="10"/>
        <v>1.3020833333333333</v>
      </c>
      <c r="Q15" s="4"/>
      <c r="R15" s="4"/>
      <c r="S15" s="9">
        <f t="shared" si="7"/>
        <v>2.7777777777777901E-2</v>
      </c>
      <c r="T15" s="5"/>
      <c r="V15" s="5"/>
    </row>
    <row r="16" spans="1:23" x14ac:dyDescent="0.3">
      <c r="A16" s="2"/>
      <c r="B16" s="4">
        <f t="shared" si="8"/>
        <v>1.3298611111111112</v>
      </c>
      <c r="C16" s="4">
        <f t="shared" si="8"/>
        <v>1.34375</v>
      </c>
      <c r="D16" s="7">
        <f t="shared" si="5"/>
        <v>1.3472222222222223</v>
      </c>
      <c r="E16" s="4">
        <f t="shared" si="9"/>
        <v>1.34375</v>
      </c>
      <c r="F16" s="4">
        <f t="shared" si="9"/>
        <v>1.3576388888888888</v>
      </c>
      <c r="G16" s="7">
        <f t="shared" si="6"/>
        <v>1.3611111111111112</v>
      </c>
      <c r="H16" s="7"/>
      <c r="I16" s="7"/>
      <c r="J16" s="7"/>
      <c r="K16" s="22"/>
      <c r="L16" s="22"/>
      <c r="M16" s="4">
        <f t="shared" si="10"/>
        <v>1.3993055555555556</v>
      </c>
      <c r="N16" s="4">
        <f t="shared" si="10"/>
        <v>1.4131944444444444</v>
      </c>
      <c r="O16" s="4">
        <f t="shared" si="10"/>
        <v>1.4131944444444444</v>
      </c>
      <c r="P16" s="4">
        <f t="shared" si="10"/>
        <v>1.4270833333333333</v>
      </c>
      <c r="Q16" s="4"/>
      <c r="R16" s="4"/>
      <c r="S16" s="9">
        <f t="shared" si="7"/>
        <v>2.7777777777777901E-2</v>
      </c>
      <c r="T16" s="5"/>
      <c r="V16" s="5"/>
    </row>
    <row r="17" spans="1:22" x14ac:dyDescent="0.3">
      <c r="A17" s="2"/>
      <c r="B17" s="4">
        <f t="shared" si="8"/>
        <v>1.4548611111111112</v>
      </c>
      <c r="C17" s="4">
        <f t="shared" si="8"/>
        <v>1.46875</v>
      </c>
      <c r="D17" s="7">
        <f t="shared" si="5"/>
        <v>1.4722222222222223</v>
      </c>
      <c r="E17" s="4">
        <f t="shared" si="9"/>
        <v>1.46875</v>
      </c>
      <c r="F17" s="4">
        <f t="shared" si="9"/>
        <v>1.4826388888888888</v>
      </c>
      <c r="G17" s="7">
        <f t="shared" si="6"/>
        <v>1.4861111111111112</v>
      </c>
      <c r="H17" s="7"/>
      <c r="I17" s="7"/>
      <c r="J17" s="7"/>
      <c r="K17" s="22"/>
      <c r="L17" s="22"/>
      <c r="M17" s="4">
        <f t="shared" si="10"/>
        <v>1.5243055555555556</v>
      </c>
      <c r="N17" s="4">
        <f t="shared" si="10"/>
        <v>1.5381944444444444</v>
      </c>
      <c r="O17" s="4">
        <f t="shared" si="10"/>
        <v>1.5381944444444444</v>
      </c>
      <c r="P17" s="4">
        <f t="shared" si="10"/>
        <v>1.5520833333333333</v>
      </c>
      <c r="Q17" s="4"/>
      <c r="R17" s="4"/>
      <c r="S17" s="9">
        <f t="shared" si="7"/>
        <v>2.7777777777777901E-2</v>
      </c>
      <c r="T17" s="5"/>
      <c r="V17" s="5"/>
    </row>
    <row r="18" spans="1:22" x14ac:dyDescent="0.3">
      <c r="A18" s="2"/>
      <c r="B18" s="4">
        <f t="shared" si="8"/>
        <v>1.5798611111111112</v>
      </c>
      <c r="C18" s="4">
        <f t="shared" si="8"/>
        <v>1.59375</v>
      </c>
      <c r="D18" s="7">
        <f t="shared" si="5"/>
        <v>1.5972222222222223</v>
      </c>
      <c r="E18" s="4">
        <f t="shared" si="9"/>
        <v>1.59375</v>
      </c>
      <c r="F18" s="4">
        <f t="shared" si="9"/>
        <v>1.6076388888888888</v>
      </c>
      <c r="G18" s="7">
        <f t="shared" si="6"/>
        <v>1.6111111111111112</v>
      </c>
      <c r="H18" s="7"/>
      <c r="I18" s="7"/>
      <c r="J18" s="7"/>
      <c r="K18" s="22"/>
      <c r="L18" s="22"/>
      <c r="M18" s="4">
        <f t="shared" si="10"/>
        <v>1.6493055555555556</v>
      </c>
      <c r="N18" s="4">
        <f t="shared" si="10"/>
        <v>1.6631944444444444</v>
      </c>
      <c r="O18" s="4">
        <f t="shared" si="10"/>
        <v>1.6631944444444444</v>
      </c>
      <c r="P18" s="4">
        <f t="shared" si="10"/>
        <v>1.6770833333333333</v>
      </c>
      <c r="Q18" s="4"/>
      <c r="R18" s="4"/>
      <c r="S18" s="9">
        <f t="shared" si="7"/>
        <v>2.7777777777777901E-2</v>
      </c>
      <c r="T18" s="5"/>
      <c r="V18" s="5"/>
    </row>
    <row r="19" spans="1:22" x14ac:dyDescent="0.3">
      <c r="A19" s="2"/>
      <c r="B19" s="4">
        <f t="shared" si="8"/>
        <v>1.7048611111111112</v>
      </c>
      <c r="C19" s="4">
        <f t="shared" si="8"/>
        <v>1.71875</v>
      </c>
      <c r="D19" s="7">
        <f t="shared" si="5"/>
        <v>1.7222222222222223</v>
      </c>
      <c r="E19" s="4">
        <f t="shared" si="9"/>
        <v>1.71875</v>
      </c>
      <c r="F19" s="4">
        <f t="shared" si="9"/>
        <v>1.7326388888888888</v>
      </c>
      <c r="G19" s="7">
        <f t="shared" si="6"/>
        <v>1.7361111111111112</v>
      </c>
      <c r="H19" s="7"/>
      <c r="I19" s="7"/>
      <c r="J19" s="7"/>
      <c r="K19" s="22"/>
      <c r="L19" s="22"/>
      <c r="M19" s="4">
        <f t="shared" si="10"/>
        <v>1.7743055555555556</v>
      </c>
      <c r="N19" s="4">
        <f t="shared" si="10"/>
        <v>1.7881944444444444</v>
      </c>
      <c r="O19" s="4">
        <f t="shared" si="10"/>
        <v>1.7881944444444444</v>
      </c>
      <c r="P19" s="4">
        <f t="shared" si="10"/>
        <v>1.8020833333333333</v>
      </c>
      <c r="Q19" s="4"/>
      <c r="R19" s="4"/>
      <c r="S19" s="9">
        <f t="shared" si="7"/>
        <v>2.7777777777777901E-2</v>
      </c>
      <c r="T19" s="5"/>
      <c r="V19" s="5"/>
    </row>
    <row r="20" spans="1:22" x14ac:dyDescent="0.3">
      <c r="B20" s="4">
        <f t="shared" si="8"/>
        <v>1.8298611111111112</v>
      </c>
      <c r="C20" s="4">
        <f t="shared" si="8"/>
        <v>1.84375</v>
      </c>
      <c r="D20" s="7">
        <f t="shared" si="5"/>
        <v>1.8472222222222223</v>
      </c>
      <c r="E20" s="4">
        <f t="shared" si="9"/>
        <v>1.84375</v>
      </c>
      <c r="F20" s="4">
        <f t="shared" si="9"/>
        <v>1.8576388888888888</v>
      </c>
      <c r="G20" s="7">
        <f t="shared" si="6"/>
        <v>1.8611111111111112</v>
      </c>
      <c r="H20" s="7"/>
      <c r="I20" s="7"/>
      <c r="J20" s="7"/>
      <c r="K20" s="22"/>
      <c r="L20" s="22"/>
      <c r="M20" s="4">
        <f t="shared" si="10"/>
        <v>1.8993055555555556</v>
      </c>
      <c r="N20" s="4">
        <f t="shared" si="10"/>
        <v>1.9131944444444444</v>
      </c>
      <c r="O20" s="4">
        <f t="shared" si="10"/>
        <v>1.9131944444444444</v>
      </c>
      <c r="P20" s="4">
        <f t="shared" si="10"/>
        <v>1.9270833333333333</v>
      </c>
      <c r="Q20" s="4"/>
      <c r="R20" s="4"/>
      <c r="S20" s="9">
        <f t="shared" si="7"/>
        <v>2.7777777777777901E-2</v>
      </c>
    </row>
    <row r="21" spans="1:22" x14ac:dyDescent="0.3">
      <c r="A21" s="2"/>
      <c r="B21" s="4">
        <f t="shared" si="8"/>
        <v>1.9548611111111112</v>
      </c>
      <c r="C21" s="4">
        <f t="shared" si="8"/>
        <v>1.96875</v>
      </c>
      <c r="D21" s="7">
        <f t="shared" si="5"/>
        <v>1.9722222222222223</v>
      </c>
      <c r="E21" s="4">
        <f t="shared" si="9"/>
        <v>1.96875</v>
      </c>
      <c r="F21" s="4">
        <f t="shared" si="9"/>
        <v>1.9826388888888888</v>
      </c>
      <c r="G21" s="7">
        <f t="shared" si="6"/>
        <v>1.9861111111111112</v>
      </c>
      <c r="H21" s="7"/>
      <c r="I21" s="7"/>
      <c r="J21" s="7"/>
      <c r="K21" s="22"/>
      <c r="L21" s="22"/>
      <c r="M21" s="4">
        <f t="shared" si="10"/>
        <v>2.0243055555555554</v>
      </c>
      <c r="N21" s="4">
        <f t="shared" si="10"/>
        <v>2.0381944444444446</v>
      </c>
      <c r="O21" s="4">
        <f t="shared" si="10"/>
        <v>2.0381944444444446</v>
      </c>
      <c r="P21" s="4">
        <f t="shared" si="10"/>
        <v>2.052083333333333</v>
      </c>
      <c r="Q21" s="4"/>
      <c r="R21" s="4"/>
      <c r="S21" s="11"/>
    </row>
    <row r="22" spans="1:22" x14ac:dyDescent="0.3">
      <c r="A22" s="2"/>
    </row>
    <row r="23" spans="1:22" x14ac:dyDescent="0.3">
      <c r="A23" s="2"/>
    </row>
    <row r="24" spans="1:22" x14ac:dyDescent="0.3">
      <c r="A24" s="2"/>
    </row>
    <row r="25" spans="1:22" x14ac:dyDescent="0.3">
      <c r="A25" s="2"/>
    </row>
    <row r="26" spans="1:22" x14ac:dyDescent="0.3">
      <c r="A26" s="2"/>
    </row>
    <row r="27" spans="1:22" x14ac:dyDescent="0.3">
      <c r="A27" s="2"/>
    </row>
    <row r="28" spans="1:22" x14ac:dyDescent="0.3">
      <c r="A28" s="2"/>
    </row>
    <row r="29" spans="1:22" x14ac:dyDescent="0.3">
      <c r="A29" s="2"/>
    </row>
  </sheetData>
  <mergeCells count="7">
    <mergeCell ref="B5:C5"/>
    <mergeCell ref="E5:F5"/>
    <mergeCell ref="M5:N5"/>
    <mergeCell ref="O5:P5"/>
    <mergeCell ref="B4:F4"/>
    <mergeCell ref="M4:R4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lactancia</vt:lpstr>
      <vt:lpstr>real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Terrel Orellana</dc:creator>
  <cp:lastModifiedBy>Caleb Terrel Orellana</cp:lastModifiedBy>
  <dcterms:created xsi:type="dcterms:W3CDTF">2022-02-19T13:17:05Z</dcterms:created>
  <dcterms:modified xsi:type="dcterms:W3CDTF">2022-03-17T14:20:45Z</dcterms:modified>
</cp:coreProperties>
</file>