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reagor/Documents/hudspeth-lab/grn-cnn/"/>
    </mc:Choice>
  </mc:AlternateContent>
  <xr:revisionPtr revIDLastSave="0" documentId="13_ncr:1_{C55B2B8C-2031-2D4F-8EBA-ED2056F7F060}" xr6:coauthVersionLast="47" xr6:coauthVersionMax="47" xr10:uidLastSave="{00000000-0000-0000-0000-000000000000}"/>
  <bookViews>
    <workbookView xWindow="-4140" yWindow="-19980" windowWidth="28800" windowHeight="16100" xr2:uid="{E26B95C3-31AB-AB48-8817-B97A12D71819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M8" i="2" s="1"/>
  <c r="K4" i="2"/>
  <c r="M4" i="2" s="1"/>
  <c r="K3" i="2"/>
  <c r="M3" i="2" s="1"/>
  <c r="K6" i="2"/>
  <c r="M6" i="2" s="1"/>
  <c r="K7" i="2"/>
  <c r="K5" i="2"/>
  <c r="M7" i="2" l="1"/>
  <c r="M5" i="2"/>
</calcChain>
</file>

<file path=xl/sharedStrings.xml><?xml version="1.0" encoding="utf-8"?>
<sst xmlns="http://schemas.openxmlformats.org/spreadsheetml/2006/main" count="60" uniqueCount="57">
  <si>
    <t>mHSC-E</t>
  </si>
  <si>
    <t>mHSC-L</t>
  </si>
  <si>
    <t>mHSC-GM</t>
  </si>
  <si>
    <t>mESC</t>
  </si>
  <si>
    <t>hESC</t>
  </si>
  <si>
    <t>hHep</t>
  </si>
  <si>
    <t>Examples</t>
  </si>
  <si>
    <t># Cells</t>
  </si>
  <si>
    <t>NETWORK STATISTICS</t>
  </si>
  <si>
    <t>TFs</t>
  </si>
  <si>
    <t>Targets</t>
  </si>
  <si>
    <t>Cell Type</t>
  </si>
  <si>
    <t>DATASETS</t>
  </si>
  <si>
    <t>37 (41)</t>
  </si>
  <si>
    <t>125 (142)</t>
  </si>
  <si>
    <t>33 (36)</t>
  </si>
  <si>
    <t>Study</t>
  </si>
  <si>
    <t>Hayashi et al., 2018</t>
  </si>
  <si>
    <t>Chu et al., 2016</t>
  </si>
  <si>
    <t>Nestorowa et al., 2016</t>
  </si>
  <si>
    <t>Camp et al., 2017</t>
  </si>
  <si>
    <t>TRAINING</t>
  </si>
  <si>
    <t>TESTING</t>
  </si>
  <si>
    <t>Split</t>
  </si>
  <si>
    <t>Kolla et al., 2020</t>
  </si>
  <si>
    <t>EVALUATION</t>
  </si>
  <si>
    <t>mOHC</t>
  </si>
  <si>
    <t>GEO</t>
  </si>
  <si>
    <t>Samples</t>
  </si>
  <si>
    <t>E14, E16, P1, P7</t>
  </si>
  <si>
    <t>166 (FT)</t>
  </si>
  <si>
    <t>1,112 (FT)</t>
  </si>
  <si>
    <t>Wang et al., 2021</t>
  </si>
  <si>
    <t>160 (FT)</t>
  </si>
  <si>
    <t>768 (FT)</t>
  </si>
  <si>
    <t>Data Type</t>
  </si>
  <si>
    <t>scATAC-seq</t>
  </si>
  <si>
    <t>scRNA-seq</t>
  </si>
  <si>
    <t>0h, 12h, 24h, 36h, 72h, 96h</t>
  </si>
  <si>
    <t>Source</t>
  </si>
  <si>
    <t>Cochlea</t>
  </si>
  <si>
    <t>H1 cells</t>
  </si>
  <si>
    <t xml:space="preserve">GSE75748 </t>
  </si>
  <si>
    <t>0h, 12h, 24h, 48h, 72h</t>
  </si>
  <si>
    <t>5G6GR cells</t>
  </si>
  <si>
    <t xml:space="preserve">GSE98664 </t>
  </si>
  <si>
    <t>Bone Marrow</t>
  </si>
  <si>
    <t>12wk</t>
  </si>
  <si>
    <t>P2 (Apex, Base)</t>
  </si>
  <si>
    <t>0d, 6d, 8d, 14d, 21d</t>
  </si>
  <si>
    <t>iPSCs</t>
  </si>
  <si>
    <t>GSE81252</t>
  </si>
  <si>
    <t>GSE137299</t>
  </si>
  <si>
    <t>14.93% (FT)</t>
  </si>
  <si>
    <t>20.83% (FT)</t>
  </si>
  <si>
    <t xml:space="preserve">GSE157398 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</si>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</sst>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4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3" fontId="0" fillId="0" borderId="7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0" fillId="0" borderId="8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3" fontId="0" fillId="0" borderId="17" xfId="0" applyNumberFormat="1" applyBorder="1" applyAlignment="1">
      <alignment horizontal="right" vertical="center"/>
    </xf>
    <xf numFmtId="3" fontId="0" fillId="0" borderId="17" xfId="0" applyNumberFormat="1" applyBorder="1" applyAlignment="1">
      <alignment vertical="center"/>
    </xf>
    <xf numFmtId="10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3" fontId="0" fillId="0" borderId="21" xfId="0" applyNumberFormat="1" applyBorder="1" applyAlignment="1">
      <alignment horizontal="right" vertical="center"/>
    </xf>
    <xf numFmtId="3" fontId="0" fillId="0" borderId="21" xfId="0" applyNumberFormat="1" applyBorder="1" applyAlignment="1">
      <alignment vertical="center"/>
    </xf>
    <xf numFmtId="3" fontId="0" fillId="0" borderId="22" xfId="0" applyNumberFormat="1" applyBorder="1" applyAlignment="1">
      <alignment vertical="center"/>
    </xf>
    <xf numFmtId="1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3" fontId="0" fillId="0" borderId="26" xfId="0" applyNumberFormat="1" applyBorder="1" applyAlignment="1">
      <alignment horizontal="right" vertical="center"/>
    </xf>
    <xf numFmtId="3" fontId="0" fillId="0" borderId="26" xfId="0" applyNumberFormat="1" applyBorder="1" applyAlignment="1">
      <alignment vertical="center"/>
    </xf>
    <xf numFmtId="10" fontId="0" fillId="0" borderId="28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8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E324-4368-784E-9590-6929F1C3FD36}">
  <sheetPr>
    <pageSetUpPr fitToPage="1"/>
  </sheetPr>
  <dimension ref="A1:M11"/>
  <sheetViews>
    <sheetView tabSelected="1" zoomScale="110" zoomScaleNormal="110" workbookViewId="0">
      <selection activeCell="C18" sqref="C18"/>
    </sheetView>
  </sheetViews>
  <sheetFormatPr baseColWidth="10" defaultRowHeight="16" x14ac:dyDescent="0.2"/>
  <cols>
    <col min="1" max="1" width="9.6640625" style="4" bestFit="1" customWidth="1"/>
    <col min="2" max="2" width="11.1640625" style="4" bestFit="1" customWidth="1"/>
    <col min="3" max="3" width="24" style="4" bestFit="1" customWidth="1"/>
    <col min="4" max="4" width="10.6640625" style="4" bestFit="1" customWidth="1"/>
    <col min="5" max="5" width="20" style="4" bestFit="1" customWidth="1"/>
    <col min="6" max="6" width="11" style="4" bestFit="1" customWidth="1"/>
    <col min="7" max="7" width="12" style="4" bestFit="1" customWidth="1"/>
    <col min="8" max="8" width="6.5" style="4" bestFit="1" customWidth="1"/>
    <col min="9" max="9" width="9.1640625" style="4" customWidth="1"/>
    <col min="10" max="10" width="7.33203125" style="4" bestFit="1" customWidth="1"/>
    <col min="11" max="11" width="9.5" style="4" customWidth="1"/>
    <col min="12" max="12" width="8" style="4" customWidth="1"/>
    <col min="13" max="13" width="11" style="4" customWidth="1"/>
    <col min="14" max="16384" width="10.83203125" style="4"/>
  </cols>
  <sheetData>
    <row r="1" spans="1:13" ht="18" thickTop="1" thickBot="1" x14ac:dyDescent="0.25">
      <c r="A1" s="49" t="s">
        <v>12</v>
      </c>
      <c r="B1" s="50"/>
      <c r="C1" s="50"/>
      <c r="D1" s="50"/>
      <c r="E1" s="50"/>
      <c r="F1" s="50"/>
      <c r="G1" s="50"/>
      <c r="H1" s="51"/>
      <c r="I1" s="49" t="s">
        <v>8</v>
      </c>
      <c r="J1" s="50"/>
      <c r="K1" s="50"/>
      <c r="L1" s="50"/>
      <c r="M1" s="51"/>
    </row>
    <row r="2" spans="1:13" ht="19" thickTop="1" thickBot="1" x14ac:dyDescent="0.25">
      <c r="A2" s="17" t="s">
        <v>11</v>
      </c>
      <c r="B2" s="18" t="s">
        <v>39</v>
      </c>
      <c r="C2" s="18" t="s">
        <v>28</v>
      </c>
      <c r="D2" s="18" t="s">
        <v>35</v>
      </c>
      <c r="E2" s="18" t="s">
        <v>16</v>
      </c>
      <c r="F2" s="18" t="s">
        <v>27</v>
      </c>
      <c r="G2" s="18" t="s">
        <v>23</v>
      </c>
      <c r="H2" s="19" t="s">
        <v>7</v>
      </c>
      <c r="I2" s="10" t="s">
        <v>9</v>
      </c>
      <c r="J2" s="10" t="s">
        <v>10</v>
      </c>
      <c r="K2" s="11" t="s">
        <v>6</v>
      </c>
      <c r="L2" s="11" t="b">
        <v>1</v>
      </c>
      <c r="M2" s="21" t="s">
        <v>56</v>
      </c>
    </row>
    <row r="3" spans="1:13" ht="17" thickTop="1" x14ac:dyDescent="0.2">
      <c r="A3" s="7" t="s">
        <v>4</v>
      </c>
      <c r="B3" s="40" t="s">
        <v>41</v>
      </c>
      <c r="C3" s="40" t="s">
        <v>38</v>
      </c>
      <c r="D3" s="53" t="s">
        <v>37</v>
      </c>
      <c r="E3" s="15" t="s">
        <v>18</v>
      </c>
      <c r="F3" s="47" t="s">
        <v>42</v>
      </c>
      <c r="G3" s="53" t="s">
        <v>21</v>
      </c>
      <c r="H3" s="12">
        <v>758</v>
      </c>
      <c r="I3" s="20" t="s">
        <v>13</v>
      </c>
      <c r="J3" s="9">
        <v>541</v>
      </c>
      <c r="K3" s="8">
        <f>37*J3</f>
        <v>20017</v>
      </c>
      <c r="L3" s="8">
        <v>3166</v>
      </c>
      <c r="M3" s="2">
        <f>L3/K3</f>
        <v>0.15816555927461656</v>
      </c>
    </row>
    <row r="4" spans="1:13" x14ac:dyDescent="0.2">
      <c r="A4" s="1" t="s">
        <v>3</v>
      </c>
      <c r="B4" s="41" t="s">
        <v>44</v>
      </c>
      <c r="C4" s="41" t="s">
        <v>43</v>
      </c>
      <c r="D4" s="52"/>
      <c r="E4" s="16" t="s">
        <v>17</v>
      </c>
      <c r="F4" s="46" t="s">
        <v>45</v>
      </c>
      <c r="G4" s="52"/>
      <c r="H4" s="13">
        <v>421</v>
      </c>
      <c r="I4" s="14" t="s">
        <v>14</v>
      </c>
      <c r="J4" s="5">
        <v>642</v>
      </c>
      <c r="K4" s="6">
        <f>125*J4</f>
        <v>80250</v>
      </c>
      <c r="L4" s="6">
        <v>20580</v>
      </c>
      <c r="M4" s="3">
        <f>L4/K4</f>
        <v>0.25644859813084114</v>
      </c>
    </row>
    <row r="5" spans="1:13" x14ac:dyDescent="0.2">
      <c r="A5" s="1" t="s">
        <v>0</v>
      </c>
      <c r="B5" s="59" t="s">
        <v>46</v>
      </c>
      <c r="C5" s="52" t="s">
        <v>47</v>
      </c>
      <c r="D5" s="52"/>
      <c r="E5" s="52" t="s">
        <v>19</v>
      </c>
      <c r="F5" s="52" t="s">
        <v>42</v>
      </c>
      <c r="G5" s="52"/>
      <c r="H5" s="13">
        <v>1071</v>
      </c>
      <c r="I5" s="5">
        <v>33</v>
      </c>
      <c r="J5" s="5">
        <v>533</v>
      </c>
      <c r="K5" s="6">
        <f t="shared" ref="K5:K7" si="0">I5*J5</f>
        <v>17589</v>
      </c>
      <c r="L5" s="6">
        <v>9592</v>
      </c>
      <c r="M5" s="3">
        <f t="shared" ref="M5:M8" si="1">L5/K5</f>
        <v>0.54534083802376487</v>
      </c>
    </row>
    <row r="6" spans="1:13" x14ac:dyDescent="0.2">
      <c r="A6" s="1" t="s">
        <v>2</v>
      </c>
      <c r="B6" s="59"/>
      <c r="C6" s="52"/>
      <c r="D6" s="52"/>
      <c r="E6" s="52"/>
      <c r="F6" s="52"/>
      <c r="G6" s="52"/>
      <c r="H6" s="13">
        <v>889</v>
      </c>
      <c r="I6" s="5">
        <v>23</v>
      </c>
      <c r="J6" s="5">
        <v>523</v>
      </c>
      <c r="K6" s="6">
        <f>I6*J6</f>
        <v>12029</v>
      </c>
      <c r="L6" s="6">
        <v>6587</v>
      </c>
      <c r="M6" s="3">
        <f>L6/K6</f>
        <v>0.54759331615263118</v>
      </c>
    </row>
    <row r="7" spans="1:13" x14ac:dyDescent="0.2">
      <c r="A7" s="1" t="s">
        <v>1</v>
      </c>
      <c r="B7" s="60"/>
      <c r="C7" s="58"/>
      <c r="D7" s="58"/>
      <c r="E7" s="52"/>
      <c r="F7" s="58"/>
      <c r="G7" s="52"/>
      <c r="H7" s="13">
        <v>847</v>
      </c>
      <c r="I7" s="5">
        <v>16</v>
      </c>
      <c r="J7" s="5">
        <v>516</v>
      </c>
      <c r="K7" s="6">
        <f t="shared" si="0"/>
        <v>8256</v>
      </c>
      <c r="L7" s="6">
        <v>4026</v>
      </c>
      <c r="M7" s="3">
        <f t="shared" si="1"/>
        <v>0.48764534883720928</v>
      </c>
    </row>
    <row r="8" spans="1:13" x14ac:dyDescent="0.2">
      <c r="A8" s="27" t="s">
        <v>5</v>
      </c>
      <c r="B8" s="42" t="s">
        <v>50</v>
      </c>
      <c r="C8" s="42" t="s">
        <v>49</v>
      </c>
      <c r="D8" s="43" t="s">
        <v>37</v>
      </c>
      <c r="E8" s="28" t="s">
        <v>20</v>
      </c>
      <c r="F8" s="28" t="s">
        <v>51</v>
      </c>
      <c r="G8" s="28" t="s">
        <v>22</v>
      </c>
      <c r="H8" s="29">
        <v>425</v>
      </c>
      <c r="I8" s="30" t="s">
        <v>15</v>
      </c>
      <c r="J8" s="31">
        <v>536</v>
      </c>
      <c r="K8" s="32">
        <f>33*J8</f>
        <v>17688</v>
      </c>
      <c r="L8" s="32">
        <v>6171</v>
      </c>
      <c r="M8" s="33">
        <f t="shared" si="1"/>
        <v>0.34888059701492535</v>
      </c>
    </row>
    <row r="9" spans="1:13" x14ac:dyDescent="0.2">
      <c r="A9" s="54" t="s">
        <v>26</v>
      </c>
      <c r="B9" s="56" t="s">
        <v>40</v>
      </c>
      <c r="C9" s="43" t="s">
        <v>29</v>
      </c>
      <c r="D9" s="43" t="s">
        <v>37</v>
      </c>
      <c r="E9" s="34" t="s">
        <v>24</v>
      </c>
      <c r="F9" s="34" t="s">
        <v>52</v>
      </c>
      <c r="G9" s="56" t="s">
        <v>25</v>
      </c>
      <c r="H9" s="35">
        <v>1563</v>
      </c>
      <c r="I9" s="36">
        <v>56</v>
      </c>
      <c r="J9" s="37">
        <v>556</v>
      </c>
      <c r="K9" s="39" t="s">
        <v>31</v>
      </c>
      <c r="L9" s="39" t="s">
        <v>30</v>
      </c>
      <c r="M9" s="38" t="s">
        <v>53</v>
      </c>
    </row>
    <row r="10" spans="1:13" ht="17" thickBot="1" x14ac:dyDescent="0.25">
      <c r="A10" s="55"/>
      <c r="B10" s="57"/>
      <c r="C10" s="44" t="s">
        <v>48</v>
      </c>
      <c r="D10" s="44" t="s">
        <v>36</v>
      </c>
      <c r="E10" s="22" t="s">
        <v>32</v>
      </c>
      <c r="F10" s="48" t="s">
        <v>55</v>
      </c>
      <c r="G10" s="57"/>
      <c r="H10" s="23">
        <v>402</v>
      </c>
      <c r="I10" s="24">
        <v>48</v>
      </c>
      <c r="J10" s="25">
        <v>384</v>
      </c>
      <c r="K10" s="45" t="s">
        <v>34</v>
      </c>
      <c r="L10" s="45" t="s">
        <v>33</v>
      </c>
      <c r="M10" s="26" t="s">
        <v>54</v>
      </c>
    </row>
    <row r="11" spans="1:13" ht="17" thickTop="1" x14ac:dyDescent="0.2"/>
  </sheetData>
  <mergeCells count="11">
    <mergeCell ref="I1:M1"/>
    <mergeCell ref="A1:H1"/>
    <mergeCell ref="E5:E7"/>
    <mergeCell ref="G3:G7"/>
    <mergeCell ref="A9:A10"/>
    <mergeCell ref="G9:G10"/>
    <mergeCell ref="D3:D7"/>
    <mergeCell ref="B9:B10"/>
    <mergeCell ref="B5:B7"/>
    <mergeCell ref="F5:F7"/>
    <mergeCell ref="C5:C7"/>
  </mergeCells>
  <pageMargins left="0.7" right="0.7" top="0.75" bottom="0.75" header="0.3" footer="0.3"/>
  <pageSetup scale="86" fitToWidth="2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Reagor</dc:creator>
  <cp:lastModifiedBy>Caleb Reagor</cp:lastModifiedBy>
  <cp:lastPrinted>2021-03-18T19:18:12Z</cp:lastPrinted>
  <dcterms:created xsi:type="dcterms:W3CDTF">2021-02-17T23:51:23Z</dcterms:created>
  <dcterms:modified xsi:type="dcterms:W3CDTF">2021-10-12T19:58:28Z</dcterms:modified>
</cp:coreProperties>
</file>