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42" i="1"/>
  <c r="G31"/>
  <c r="G47"/>
  <c r="G25"/>
  <c r="G60"/>
  <c r="G29"/>
  <c r="G38"/>
  <c r="G40"/>
  <c r="G53"/>
  <c r="G61"/>
  <c r="G59"/>
  <c r="G57"/>
  <c r="G56"/>
  <c r="G55"/>
  <c r="G54"/>
  <c r="G46"/>
  <c r="G43"/>
  <c r="G39"/>
  <c r="G37"/>
  <c r="G26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1"/>
  <c r="G69"/>
  <c r="G68"/>
  <c r="G67"/>
  <c r="G50"/>
  <c r="G48"/>
  <c r="G33"/>
  <c r="G35"/>
  <c r="G44"/>
</calcChain>
</file>

<file path=xl/sharedStrings.xml><?xml version="1.0" encoding="utf-8"?>
<sst xmlns="http://schemas.openxmlformats.org/spreadsheetml/2006/main" count="316" uniqueCount="146">
  <si>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</si>
  <si>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</si>
  <si>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</si>
  <si>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</si>
  <si>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</si>
  <si>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</si>
  <si>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</si>
  <si>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</si>
  <si>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</si>
  <si>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</si>
  <si>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</si>
  <si>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</si>
  <si>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</si>
  <si>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</si>
  <si>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</si>
  <si>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</si>
  <si>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</si>
  <si>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</si>
  <si>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</si>
  <si>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</si>
  <si>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</si>
  <si>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</si>
  <si>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</si>
  <si>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</si>
  <si>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</si>
  <si>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</si>
  <si>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</si>
  <si>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</si>
  <si>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</si>
  <si>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</si>
  <si>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</si>
  <si>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</si>
  <si>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</si>
  <si>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</si>
  <si>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</si>
  <si>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</si>
  <si>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</si>
  <si>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</si>
  <si>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</si>
  <si>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</si>
  <si>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</si>
  <si>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</si>
  <si>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</si>
  <si>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</si>
  <si>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</si>
  <si>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</si>
  <si>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</si>
  <si>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</si>
  <si>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</si>
  <si>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</si>
  <si>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</si>
  <si>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</si>
  <si>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</si>
  <si>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</si>
  <si>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</si>
  <si>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</si>
  <si>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</si>
  <si>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</si>
  <si>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</si>
  <si>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</si>
  <si>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</si>
  <si>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</si>
  <si>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</si>
  <si>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</si>
  <si>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</si>
  <si>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</si>
  <si>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</si>
  <si>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</si>
  <si>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</si>
  <si>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</si>
  <si>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</si>
  <si>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</si>
  <si>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</si>
  <si>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</si>
  <si>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</si>
  <si>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</si>
  <si>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</si>
  <si>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</si>
  <si>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</si>
  <si>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</si>
  <si>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</si>
  <si>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</si>
  <si>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</si>
  <si>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</si>
  <si>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</si>
  <si>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</si>
  <si>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</si>
  <si>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</si>
  <si>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</si>
  <si>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</si>
  <si>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</si>
  <si>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</si>
  <si>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</si>
  <si>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</si>
  <si>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</si>
  <si>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</si>
  <si>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</si>
  <si>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</si>
  <si>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</si>
  <si>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</si>
  <si>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</si>
  <si>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</si>
  <si>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</si>
  <si>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</si>
  <si>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</si>
  <si>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</si>
  <si>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</si>
  <si>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</si>
  <si>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</si>
  <si>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</si>
  <si>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</si>
  <si>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</si>
  <si>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</si>
  <si>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</si>
  <si>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</si>
  <si>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</si>
  <si>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</si>
  <si>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</si>
  <si>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</si>
  <si>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</si>
  <si>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</si>
  <si>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</si>
  <si>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</si>
  <si>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</si>
  <si>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</si>
  <si>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</si>
  <si>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</si>
  <si>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</si>
  <si>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</si>
  <si>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</si>
  <si>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</si>
  <si>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</si>
  <si>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</si>
  <si>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</si>
  <si>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</si>
  <si>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</si>
  <si>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</si>
  <si>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</si>
  <si>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</si>
  <si>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</si>
  <si>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</si>
  <si>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</si>
  <si>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</si>
  <si>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Beginning from the center, grass is changed randomly to the other types, excepting sea</t>
  </si>
  <si>
    <t>This process repeats at least twice, with similar tiles being more likely to be created next to one another</t>
  </si>
  <si>
    <t>On the final pass, shore is created on any tile bordering sea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</si>
</sst>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109482752"/>
        <c:axId val="109484288"/>
      </c:scatterChart>
      <c:valAx>
        <c:axId val="109482752"/>
        <c:scaling>
          <c:orientation val="minMax"/>
        </c:scaling>
        <c:axPos val="b"/>
        <c:numFmt formatCode="General" sourceLinked="1"/>
        <c:tickLblPos val="nextTo"/>
        <c:crossAx val="109484288"/>
        <c:crosses val="autoZero"/>
        <c:crossBetween val="midCat"/>
      </c:valAx>
      <c:valAx>
        <c:axId val="109484288"/>
        <c:scaling>
          <c:orientation val="minMax"/>
        </c:scaling>
        <c:axPos val="l"/>
        <c:majorGridlines/>
        <c:numFmt formatCode="General" sourceLinked="1"/>
        <c:tickLblPos val="nextTo"/>
        <c:crossAx val="10948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15" zoomScaleNormal="100" workbookViewId="0">
      <selection activeCell="G42" sqref="G42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108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106</v>
      </c>
      <c r="D3" s="6"/>
      <c r="E3" s="6"/>
      <c r="F3" s="6"/>
      <c r="G3" s="6"/>
    </row>
    <row r="4" spans="1:7">
      <c r="A4" s="8" t="s">
        <v>2</v>
      </c>
      <c r="B4" s="8"/>
      <c r="C4" s="8" t="s">
        <v>133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45</v>
      </c>
      <c r="B7" s="8"/>
      <c r="C7" s="8" t="s">
        <v>54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89</v>
      </c>
      <c r="B9" s="5"/>
      <c r="C9" s="6" t="s">
        <v>134</v>
      </c>
      <c r="D9" s="6"/>
      <c r="E9" s="6"/>
      <c r="F9" s="6"/>
      <c r="G9" s="6"/>
    </row>
    <row r="10" spans="1:7">
      <c r="A10" s="8" t="s">
        <v>85</v>
      </c>
      <c r="C10" s="8" t="s">
        <v>91</v>
      </c>
      <c r="D10" s="8"/>
      <c r="E10" s="8"/>
      <c r="F10" s="8"/>
      <c r="G10" s="8"/>
    </row>
    <row r="11" spans="1:7">
      <c r="A11" s="8" t="s">
        <v>84</v>
      </c>
      <c r="B11" s="8"/>
      <c r="C11" s="8" t="s">
        <v>90</v>
      </c>
      <c r="D11" s="8"/>
      <c r="E11" s="8"/>
      <c r="F11" s="8"/>
      <c r="G11" s="8"/>
    </row>
    <row r="12" spans="1:7">
      <c r="A12" s="8" t="s">
        <v>86</v>
      </c>
      <c r="B12" s="8"/>
      <c r="C12" s="8" t="s">
        <v>136</v>
      </c>
      <c r="D12" s="8"/>
      <c r="E12" s="8"/>
      <c r="F12" s="8"/>
      <c r="G12" s="8"/>
    </row>
    <row r="13" spans="1:7">
      <c r="A13" s="8" t="s">
        <v>88</v>
      </c>
      <c r="B13" s="8"/>
      <c r="C13" s="8" t="s">
        <v>92</v>
      </c>
      <c r="D13" s="8"/>
      <c r="E13" s="8"/>
      <c r="F13" s="8"/>
      <c r="G13" s="8"/>
    </row>
    <row r="14" spans="1:7">
      <c r="A14" s="8" t="s">
        <v>93</v>
      </c>
      <c r="B14" s="8"/>
      <c r="C14" s="8" t="s">
        <v>94</v>
      </c>
      <c r="D14" s="8"/>
      <c r="E14" s="8"/>
      <c r="F14" s="8"/>
      <c r="G14" s="8"/>
    </row>
    <row r="15" spans="1:7">
      <c r="A15" s="8" t="s">
        <v>96</v>
      </c>
      <c r="B15" s="8"/>
      <c r="C15" s="8" t="s">
        <v>131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132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81</v>
      </c>
      <c r="E18" s="2" t="s">
        <v>128</v>
      </c>
      <c r="F18" s="2" t="s">
        <v>27</v>
      </c>
      <c r="G18" s="2" t="s">
        <v>10</v>
      </c>
    </row>
    <row r="19" spans="1:7">
      <c r="A19" s="8" t="s">
        <v>79</v>
      </c>
      <c r="B19" s="8"/>
      <c r="C19" s="8"/>
      <c r="D19" s="8" t="s">
        <v>86</v>
      </c>
      <c r="E19" s="8" t="s">
        <v>129</v>
      </c>
      <c r="F19" s="14" t="s">
        <v>37</v>
      </c>
      <c r="G19" s="8" t="s">
        <v>38</v>
      </c>
    </row>
    <row r="20" spans="1:7">
      <c r="A20" s="8" t="s">
        <v>135</v>
      </c>
      <c r="B20" s="8"/>
      <c r="C20" s="8"/>
      <c r="D20" s="8" t="s">
        <v>85</v>
      </c>
      <c r="E20" s="8" t="s">
        <v>129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83</v>
      </c>
      <c r="E21" s="8" t="s">
        <v>129</v>
      </c>
      <c r="F21" s="14" t="s">
        <v>37</v>
      </c>
      <c r="G21" s="8" t="s">
        <v>38</v>
      </c>
    </row>
    <row r="22" spans="1:7" hidden="1">
      <c r="A22" s="16" t="s">
        <v>110</v>
      </c>
      <c r="B22" s="16"/>
      <c r="C22" s="16"/>
      <c r="D22" s="16" t="s">
        <v>93</v>
      </c>
      <c r="E22" s="16" t="s">
        <v>130</v>
      </c>
      <c r="F22" s="14" t="s">
        <v>37</v>
      </c>
      <c r="G22" s="8" t="s">
        <v>38</v>
      </c>
    </row>
    <row r="23" spans="1:7" hidden="1">
      <c r="A23" s="8" t="s">
        <v>68</v>
      </c>
      <c r="B23" s="8"/>
      <c r="C23" s="8"/>
      <c r="D23" s="8" t="s">
        <v>84</v>
      </c>
      <c r="E23" s="16" t="s">
        <v>130</v>
      </c>
      <c r="F23" s="14" t="s">
        <v>37</v>
      </c>
      <c r="G23" s="8" t="s">
        <v>38</v>
      </c>
    </row>
    <row r="24" spans="1:7">
      <c r="A24" s="16" t="s">
        <v>80</v>
      </c>
      <c r="B24" s="16"/>
      <c r="C24" s="16"/>
      <c r="D24" s="16" t="s">
        <v>84</v>
      </c>
      <c r="E24" s="8" t="s">
        <v>129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84</v>
      </c>
      <c r="E25" s="8" t="s">
        <v>129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61</v>
      </c>
      <c r="B26" s="2" t="s">
        <v>14</v>
      </c>
      <c r="C26" s="2" t="s">
        <v>76</v>
      </c>
      <c r="D26" s="16" t="s">
        <v>84</v>
      </c>
      <c r="E26" s="8" t="s">
        <v>129</v>
      </c>
      <c r="F26" s="12" t="s">
        <v>30</v>
      </c>
      <c r="G26" s="2" t="str">
        <f>"-1 Treasure, +3 Actives"</f>
        <v>-1 Treasure, +3 Actives</v>
      </c>
    </row>
    <row r="27" spans="1:7" hidden="1">
      <c r="A27" s="8" t="s">
        <v>75</v>
      </c>
      <c r="B27" s="8"/>
      <c r="C27" s="8" t="s">
        <v>76</v>
      </c>
      <c r="D27" s="16" t="s">
        <v>84</v>
      </c>
      <c r="E27" s="16" t="s">
        <v>130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139</v>
      </c>
      <c r="B28" s="16"/>
      <c r="C28" s="16" t="s">
        <v>111</v>
      </c>
      <c r="D28" s="16" t="s">
        <v>84</v>
      </c>
      <c r="E28" s="16" t="s">
        <v>130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138</v>
      </c>
      <c r="B29" s="16"/>
      <c r="C29" s="16" t="s">
        <v>111</v>
      </c>
      <c r="D29" s="16" t="s">
        <v>84</v>
      </c>
      <c r="E29" s="16" t="s">
        <v>130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77</v>
      </c>
      <c r="B30" s="8"/>
      <c r="C30" s="8" t="s">
        <v>69</v>
      </c>
      <c r="D30" s="16" t="s">
        <v>84</v>
      </c>
      <c r="E30" s="8" t="s">
        <v>129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60</v>
      </c>
      <c r="B31" s="2" t="s">
        <v>25</v>
      </c>
      <c r="C31" s="2" t="s">
        <v>21</v>
      </c>
      <c r="D31" s="16" t="s">
        <v>84</v>
      </c>
      <c r="E31" s="8" t="s">
        <v>129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99</v>
      </c>
      <c r="B32" s="16"/>
      <c r="C32" s="16" t="s">
        <v>98</v>
      </c>
      <c r="D32" s="16" t="s">
        <v>84</v>
      </c>
      <c r="E32" s="16" t="s">
        <v>130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84</v>
      </c>
      <c r="E33" s="8" t="s">
        <v>129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78</v>
      </c>
      <c r="B34" s="8"/>
      <c r="C34" s="8" t="s">
        <v>65</v>
      </c>
      <c r="D34" s="16" t="s">
        <v>84</v>
      </c>
      <c r="E34" s="8" t="s">
        <v>129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85</v>
      </c>
      <c r="E35" s="8" t="s">
        <v>129</v>
      </c>
      <c r="F35" s="9" t="s">
        <v>28</v>
      </c>
      <c r="G35" s="2" t="str">
        <f>"+1 Food"</f>
        <v>+1 Food</v>
      </c>
    </row>
    <row r="36" spans="1:7" hidden="1">
      <c r="A36" s="16" t="s">
        <v>97</v>
      </c>
      <c r="B36" s="16"/>
      <c r="C36" s="16" t="s">
        <v>20</v>
      </c>
      <c r="D36" s="16" t="s">
        <v>83</v>
      </c>
      <c r="E36" s="16" t="s">
        <v>130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112</v>
      </c>
      <c r="B37" s="16"/>
      <c r="C37" s="16" t="s">
        <v>102</v>
      </c>
      <c r="D37" s="16" t="s">
        <v>82</v>
      </c>
      <c r="E37" s="16" t="s">
        <v>130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137</v>
      </c>
      <c r="B38" s="2" t="s">
        <v>16</v>
      </c>
      <c r="C38" s="2" t="s">
        <v>102</v>
      </c>
      <c r="D38" s="2" t="s">
        <v>85</v>
      </c>
      <c r="E38" s="8" t="s">
        <v>129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86</v>
      </c>
      <c r="E39" s="8" t="s">
        <v>129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49</v>
      </c>
      <c r="B40" s="8"/>
      <c r="C40" s="8" t="s">
        <v>21</v>
      </c>
      <c r="D40" s="2" t="s">
        <v>87</v>
      </c>
      <c r="E40" s="16" t="s">
        <v>130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64</v>
      </c>
      <c r="B41" s="8"/>
      <c r="C41" s="8" t="s">
        <v>21</v>
      </c>
      <c r="D41" s="2" t="s">
        <v>85</v>
      </c>
      <c r="E41" s="8" t="s">
        <v>129</v>
      </c>
      <c r="F41" s="9" t="s">
        <v>28</v>
      </c>
      <c r="G41" s="8" t="str">
        <f>"-1 Material, +3 Food"</f>
        <v>-1 Material, +3 Food</v>
      </c>
    </row>
    <row r="42" spans="1:7">
      <c r="A42" s="8" t="s">
        <v>107</v>
      </c>
      <c r="B42" s="8"/>
      <c r="C42" s="8" t="s">
        <v>21</v>
      </c>
      <c r="D42" s="8" t="s">
        <v>85</v>
      </c>
      <c r="E42" s="8" t="s">
        <v>129</v>
      </c>
      <c r="F42" s="9" t="s">
        <v>28</v>
      </c>
      <c r="G42" s="8" t="str">
        <f>"+2 Food"</f>
        <v>+2 Food</v>
      </c>
    </row>
    <row r="43" spans="1:7" hidden="1">
      <c r="A43" s="8" t="s">
        <v>71</v>
      </c>
      <c r="B43" s="8"/>
      <c r="C43" s="8" t="s">
        <v>55</v>
      </c>
      <c r="D43" s="2" t="s">
        <v>85</v>
      </c>
      <c r="E43" s="16" t="s">
        <v>130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86</v>
      </c>
      <c r="E44" s="8" t="s">
        <v>129</v>
      </c>
      <c r="F44" s="10" t="s">
        <v>48</v>
      </c>
      <c r="G44" s="2" t="str">
        <f>"+1 Material"</f>
        <v>+1 Material</v>
      </c>
    </row>
    <row r="45" spans="1:7" hidden="1">
      <c r="A45" s="16" t="s">
        <v>95</v>
      </c>
      <c r="B45" s="16"/>
      <c r="C45" s="16" t="s">
        <v>20</v>
      </c>
      <c r="D45" s="16" t="s">
        <v>96</v>
      </c>
      <c r="E45" s="16" t="s">
        <v>130</v>
      </c>
      <c r="F45" s="18" t="s">
        <v>48</v>
      </c>
      <c r="G45" s="16" t="str">
        <f>"Build another Rope Weaver"</f>
        <v>Build another Rope Weaver</v>
      </c>
    </row>
    <row r="46" spans="1:7" hidden="1">
      <c r="A46" s="16" t="s">
        <v>113</v>
      </c>
      <c r="B46" s="16"/>
      <c r="C46" s="16" t="s">
        <v>102</v>
      </c>
      <c r="D46" s="16" t="s">
        <v>82</v>
      </c>
      <c r="E46" s="16" t="s">
        <v>130</v>
      </c>
      <c r="F46" s="18" t="s">
        <v>48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88</v>
      </c>
      <c r="E47" s="8" t="s">
        <v>129</v>
      </c>
      <c r="F47" s="10" t="s">
        <v>48</v>
      </c>
      <c r="G47" s="2" t="str">
        <f>"-2 Food, +1 Treasure"</f>
        <v>-2 Food, +1 Treasure</v>
      </c>
    </row>
    <row r="48" spans="1:7">
      <c r="A48" s="8" t="s">
        <v>105</v>
      </c>
      <c r="B48" s="8" t="s">
        <v>26</v>
      </c>
      <c r="C48" s="8" t="s">
        <v>21</v>
      </c>
      <c r="D48" s="2" t="s">
        <v>88</v>
      </c>
      <c r="E48" s="8" t="s">
        <v>129</v>
      </c>
      <c r="F48" s="10" t="s">
        <v>48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87</v>
      </c>
      <c r="E49" s="16" t="s">
        <v>130</v>
      </c>
      <c r="F49" s="10" t="s">
        <v>48</v>
      </c>
      <c r="G49" s="8" t="str">
        <f>"Destroy 1 Cave to build this, +1 Treasure"</f>
        <v>Destroy 1 Cave to build this, +1 Treasure</v>
      </c>
    </row>
    <row r="50" spans="1:7">
      <c r="A50" s="8" t="s">
        <v>43</v>
      </c>
      <c r="B50" s="8"/>
      <c r="C50" s="8" t="s">
        <v>21</v>
      </c>
      <c r="D50" s="2" t="s">
        <v>86</v>
      </c>
      <c r="E50" s="8" t="s">
        <v>129</v>
      </c>
      <c r="F50" s="10" t="s">
        <v>48</v>
      </c>
      <c r="G50" s="8" t="str">
        <f>"+2 Material"</f>
        <v>+2 Material</v>
      </c>
    </row>
    <row r="51" spans="1:7" hidden="1">
      <c r="A51" s="16" t="s">
        <v>100</v>
      </c>
      <c r="B51" s="16"/>
      <c r="C51" s="16" t="s">
        <v>21</v>
      </c>
      <c r="D51" s="16" t="s">
        <v>93</v>
      </c>
      <c r="E51" s="16" t="s">
        <v>130</v>
      </c>
      <c r="F51" s="18" t="s">
        <v>48</v>
      </c>
      <c r="G51" s="16" t="str">
        <f>"+1 Material"</f>
        <v>+1 Material</v>
      </c>
    </row>
    <row r="52" spans="1:7">
      <c r="A52" s="8" t="s">
        <v>67</v>
      </c>
      <c r="B52" s="8"/>
      <c r="C52" s="8" t="s">
        <v>58</v>
      </c>
      <c r="D52" s="2" t="s">
        <v>88</v>
      </c>
      <c r="E52" s="8" t="s">
        <v>129</v>
      </c>
      <c r="F52" s="10" t="s">
        <v>48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87</v>
      </c>
      <c r="E53" s="16" t="s">
        <v>130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63</v>
      </c>
      <c r="B54" s="2" t="s">
        <v>13</v>
      </c>
      <c r="C54" s="2" t="s">
        <v>20</v>
      </c>
      <c r="D54" s="8" t="s">
        <v>82</v>
      </c>
      <c r="E54" s="8" t="s">
        <v>129</v>
      </c>
      <c r="F54" s="11" t="s">
        <v>29</v>
      </c>
      <c r="G54" s="2" t="str">
        <f>"-1 Food, +2 Actives"</f>
        <v>-1 Food, +2 Actives</v>
      </c>
    </row>
    <row r="55" spans="1:7">
      <c r="A55" s="8" t="s">
        <v>66</v>
      </c>
      <c r="B55" s="8"/>
      <c r="C55" s="8" t="s">
        <v>20</v>
      </c>
      <c r="D55" s="8" t="s">
        <v>82</v>
      </c>
      <c r="E55" s="8" t="s">
        <v>129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109</v>
      </c>
      <c r="B56" s="16"/>
      <c r="C56" s="16" t="s">
        <v>20</v>
      </c>
      <c r="D56" s="16" t="s">
        <v>96</v>
      </c>
      <c r="E56" s="16" t="s">
        <v>130</v>
      </c>
      <c r="F56" s="11" t="s">
        <v>29</v>
      </c>
      <c r="G56" s="16" t="str">
        <f>"+1 Active"</f>
        <v>+1 Active</v>
      </c>
    </row>
    <row r="57" spans="1:7" hidden="1">
      <c r="A57" s="16" t="s">
        <v>101</v>
      </c>
      <c r="B57" s="16"/>
      <c r="C57" s="16" t="s">
        <v>102</v>
      </c>
      <c r="D57" s="8" t="s">
        <v>82</v>
      </c>
      <c r="E57" s="16" t="s">
        <v>130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82</v>
      </c>
      <c r="E58" s="8" t="s">
        <v>129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70</v>
      </c>
      <c r="B59" s="2" t="s">
        <v>17</v>
      </c>
      <c r="C59" s="2" t="s">
        <v>22</v>
      </c>
      <c r="D59" s="8" t="s">
        <v>82</v>
      </c>
      <c r="E59" s="8" t="s">
        <v>129</v>
      </c>
      <c r="F59" s="11" t="s">
        <v>29</v>
      </c>
      <c r="G59" s="2" t="str">
        <f>"-1 Food, +2 Actives, +1 Material"</f>
        <v>-1 Food, +2 Actives,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82</v>
      </c>
      <c r="E60" s="16" t="s">
        <v>130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82</v>
      </c>
      <c r="E61" s="8" t="s">
        <v>129</v>
      </c>
      <c r="F61" s="11" t="s">
        <v>29</v>
      </c>
      <c r="G61" s="8" t="str">
        <f>"-2 Food, +3 Actives"</f>
        <v>-2 Food, +3 Actives</v>
      </c>
    </row>
    <row r="62" spans="1:7" hidden="1">
      <c r="A62" s="16" t="s">
        <v>104</v>
      </c>
      <c r="B62" s="16"/>
      <c r="C62" s="16" t="s">
        <v>103</v>
      </c>
      <c r="D62" s="16"/>
      <c r="E62" s="16" t="s">
        <v>130</v>
      </c>
      <c r="F62" s="15" t="s">
        <v>62</v>
      </c>
      <c r="G62" s="16" t="str">
        <f>"Destroy 2 Black developments to build this, +1 Ship"</f>
        <v>Destroy 2 Black developments to build this, +1 Ship</v>
      </c>
    </row>
    <row r="63" spans="1:7">
      <c r="A63" s="8" t="s">
        <v>44</v>
      </c>
      <c r="B63" s="8"/>
      <c r="C63" s="8" t="s">
        <v>56</v>
      </c>
      <c r="D63" s="8"/>
      <c r="E63" s="8" t="s">
        <v>129</v>
      </c>
      <c r="F63" s="15" t="s">
        <v>62</v>
      </c>
      <c r="G63" s="8" t="str">
        <f>"Destroy 1 Blue development to build this, +1 Ship"</f>
        <v>Destroy 1 Blue development to build this, +1 Ship</v>
      </c>
    </row>
    <row r="64" spans="1:7">
      <c r="A64" s="8" t="s">
        <v>46</v>
      </c>
      <c r="B64" s="8"/>
      <c r="C64" s="8" t="s">
        <v>57</v>
      </c>
      <c r="D64" s="8"/>
      <c r="E64" s="8" t="s">
        <v>129</v>
      </c>
      <c r="F64" s="15" t="s">
        <v>62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50</v>
      </c>
      <c r="B65" s="8"/>
      <c r="C65" s="8" t="s">
        <v>59</v>
      </c>
      <c r="D65" s="8"/>
      <c r="E65" s="16" t="s">
        <v>130</v>
      </c>
      <c r="F65" s="15" t="s">
        <v>62</v>
      </c>
      <c r="G65" s="8" t="str">
        <f>"Destroy 1 Red development to build this, +2 Ships"</f>
        <v>Destroy 1 Red development to build this, +2 Ships</v>
      </c>
    </row>
    <row r="66" spans="1:7">
      <c r="A66" s="8" t="s">
        <v>47</v>
      </c>
      <c r="B66" s="8"/>
      <c r="C66" s="8" t="s">
        <v>58</v>
      </c>
      <c r="D66" s="8"/>
      <c r="E66" s="8" t="s">
        <v>129</v>
      </c>
      <c r="F66" s="15" t="s">
        <v>62</v>
      </c>
      <c r="G66" s="8" t="str">
        <f>"Destroy 1 Orange development to build this, +1 Ship"</f>
        <v>Destroy 1 Orange development to build this, +1 Ship</v>
      </c>
    </row>
    <row r="67" spans="1:7">
      <c r="A67" s="8" t="s">
        <v>72</v>
      </c>
      <c r="B67" s="8"/>
      <c r="C67" s="8" t="s">
        <v>51</v>
      </c>
      <c r="D67" s="8"/>
      <c r="E67" s="8" t="s">
        <v>129</v>
      </c>
      <c r="F67" s="15" t="s">
        <v>62</v>
      </c>
      <c r="G67" s="8" t="str">
        <f>"+1 Ship"</f>
        <v>+1 Ship</v>
      </c>
    </row>
    <row r="68" spans="1:7">
      <c r="A68" s="8" t="s">
        <v>74</v>
      </c>
      <c r="B68" s="8"/>
      <c r="C68" s="8" t="s">
        <v>52</v>
      </c>
      <c r="D68" s="8"/>
      <c r="E68" s="8" t="s">
        <v>129</v>
      </c>
      <c r="F68" s="15" t="s">
        <v>62</v>
      </c>
      <c r="G68" s="8" t="str">
        <f>"+1 Ship"</f>
        <v>+1 Ship</v>
      </c>
    </row>
    <row r="69" spans="1:7">
      <c r="A69" s="8" t="s">
        <v>73</v>
      </c>
      <c r="B69" s="8"/>
      <c r="C69" s="8" t="s">
        <v>53</v>
      </c>
      <c r="D69" s="8"/>
      <c r="E69" s="8" t="s">
        <v>129</v>
      </c>
      <c r="F69" s="15" t="s">
        <v>62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124</v>
      </c>
    </row>
    <row r="34" spans="10:18" ht="30" customHeight="1">
      <c r="J34" s="32"/>
      <c r="O34" s="26"/>
      <c r="R34" s="19" t="s">
        <v>127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125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126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114</v>
      </c>
      <c r="B1">
        <v>3</v>
      </c>
    </row>
    <row r="2" spans="1:3">
      <c r="A2" t="s">
        <v>115</v>
      </c>
      <c r="B2">
        <v>1.5</v>
      </c>
    </row>
    <row r="4" spans="1:3">
      <c r="B4" t="s">
        <v>122</v>
      </c>
      <c r="C4" t="s">
        <v>123</v>
      </c>
    </row>
    <row r="5" spans="1:3">
      <c r="A5" t="s">
        <v>116</v>
      </c>
      <c r="B5">
        <f>0.5*width</f>
        <v>1.5</v>
      </c>
      <c r="C5">
        <v>0</v>
      </c>
    </row>
    <row r="6" spans="1:3">
      <c r="A6" t="s">
        <v>117</v>
      </c>
      <c r="B6">
        <f>(0.5*width-0.5*height)</f>
        <v>0.75</v>
      </c>
      <c r="C6">
        <f>-0.5*height</f>
        <v>-0.75</v>
      </c>
    </row>
    <row r="7" spans="1:3">
      <c r="A7" t="s">
        <v>118</v>
      </c>
      <c r="B7">
        <f>-(0.5*width-0.5*height)</f>
        <v>-0.75</v>
      </c>
      <c r="C7">
        <f>-0.5*height</f>
        <v>-0.75</v>
      </c>
    </row>
    <row r="8" spans="1:3">
      <c r="A8" t="s">
        <v>119</v>
      </c>
      <c r="B8">
        <v>-1.5</v>
      </c>
      <c r="C8">
        <v>0</v>
      </c>
    </row>
    <row r="9" spans="1:3">
      <c r="A9" t="s">
        <v>120</v>
      </c>
      <c r="B9">
        <f>-(0.5*width-0.5*height)</f>
        <v>-0.75</v>
      </c>
      <c r="C9">
        <f>0.5*height</f>
        <v>0.75</v>
      </c>
    </row>
    <row r="10" spans="1:3">
      <c r="A10" t="s">
        <v>121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G10" sqref="G10"/>
    </sheetView>
  </sheetViews>
  <sheetFormatPr defaultRowHeight="15"/>
  <cols>
    <col min="1" max="1" width="3.42578125" style="45" customWidth="1"/>
    <col min="2" max="2" width="44" style="46" customWidth="1"/>
    <col min="3" max="16384" width="9.140625" style="45"/>
  </cols>
  <sheetData>
    <row r="1" spans="1:2">
      <c r="A1" s="44" t="s">
        <v>140</v>
      </c>
      <c r="B1" s="44"/>
    </row>
    <row r="2" spans="1:2">
      <c r="A2" s="45">
        <v>1</v>
      </c>
      <c r="B2" s="46" t="s">
        <v>141</v>
      </c>
    </row>
    <row r="3" spans="1:2">
      <c r="A3" s="45">
        <v>2</v>
      </c>
      <c r="B3" s="46" t="s">
        <v>142</v>
      </c>
    </row>
    <row r="4" spans="1:2" ht="30">
      <c r="A4" s="45">
        <v>3</v>
      </c>
      <c r="B4" s="46" t="s">
        <v>143</v>
      </c>
    </row>
    <row r="5" spans="1:2" ht="45">
      <c r="A5" s="45">
        <v>4</v>
      </c>
      <c r="B5" s="46" t="s">
        <v>144</v>
      </c>
    </row>
    <row r="6" spans="1:2" ht="30">
      <c r="A6" s="45">
        <v>5</v>
      </c>
      <c r="B6" s="46" t="s">
        <v>145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2016-06-10T17:57:34Z</dcterms:modified>
</cp:coreProperties>
</file>