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01_Projects\04_CRISPRi\TMCC2\Experiment 2\"/>
    </mc:Choice>
  </mc:AlternateContent>
  <xr:revisionPtr revIDLastSave="0" documentId="13_ncr:1_{531D545E-64CF-45E8-A386-9EDBF0151C8C}" xr6:coauthVersionLast="37" xr6:coauthVersionMax="37" xr10:uidLastSave="{00000000-0000-0000-0000-000000000000}"/>
  <bookViews>
    <workbookView xWindow="180" yWindow="0" windowWidth="36840" windowHeight="20100" tabRatio="500" xr2:uid="{00000000-000D-0000-FFFF-FFFF00000000}"/>
  </bookViews>
  <sheets>
    <sheet name="Sheet1" sheetId="1" r:id="rId1"/>
  </sheets>
  <definedNames>
    <definedName name="_xlnm.Print_Area" localSheetId="0">Sheet1!$A$2:$M$18</definedName>
  </definedNames>
  <calcPr calcId="179021" iterateCount="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D58" i="1"/>
  <c r="D46" i="1"/>
  <c r="D47" i="1"/>
  <c r="D48" i="1"/>
  <c r="F58" i="1"/>
  <c r="G58" i="1"/>
  <c r="D59" i="1"/>
  <c r="F59" i="1"/>
  <c r="G59" i="1"/>
  <c r="D60" i="1"/>
  <c r="F60" i="1"/>
  <c r="G60" i="1"/>
  <c r="I58" i="1"/>
  <c r="H58" i="1"/>
  <c r="D55" i="1"/>
  <c r="F55" i="1"/>
  <c r="G55" i="1"/>
  <c r="D56" i="1"/>
  <c r="F56" i="1"/>
  <c r="G56" i="1"/>
  <c r="D57" i="1"/>
  <c r="F57" i="1"/>
  <c r="G57" i="1"/>
  <c r="I55" i="1"/>
  <c r="H55" i="1"/>
  <c r="D52" i="1"/>
  <c r="F52" i="1"/>
  <c r="G52" i="1"/>
  <c r="D53" i="1"/>
  <c r="F53" i="1"/>
  <c r="G53" i="1"/>
  <c r="D54" i="1"/>
  <c r="F54" i="1"/>
  <c r="G54" i="1"/>
  <c r="I52" i="1"/>
  <c r="H52" i="1"/>
  <c r="D49" i="1"/>
  <c r="F49" i="1"/>
  <c r="G49" i="1"/>
  <c r="D50" i="1"/>
  <c r="F50" i="1"/>
  <c r="G50" i="1"/>
  <c r="D51" i="1"/>
  <c r="F51" i="1"/>
  <c r="G51" i="1"/>
  <c r="I49" i="1"/>
  <c r="H49" i="1"/>
  <c r="F46" i="1"/>
  <c r="G46" i="1"/>
  <c r="F47" i="1"/>
  <c r="G47" i="1"/>
  <c r="F48" i="1"/>
  <c r="G48" i="1"/>
  <c r="I46" i="1"/>
  <c r="H46" i="1"/>
  <c r="D38" i="1"/>
  <c r="D26" i="1"/>
  <c r="D27" i="1"/>
  <c r="D28" i="1"/>
  <c r="E26" i="1"/>
  <c r="F38" i="1"/>
  <c r="G38" i="1"/>
  <c r="D39" i="1"/>
  <c r="F39" i="1"/>
  <c r="G39" i="1"/>
  <c r="D40" i="1"/>
  <c r="F40" i="1"/>
  <c r="G40" i="1"/>
  <c r="I38" i="1"/>
  <c r="H38" i="1"/>
  <c r="D35" i="1"/>
  <c r="F35" i="1"/>
  <c r="G35" i="1"/>
  <c r="D36" i="1"/>
  <c r="F36" i="1"/>
  <c r="G36" i="1"/>
  <c r="D37" i="1"/>
  <c r="F37" i="1"/>
  <c r="G37" i="1"/>
  <c r="I35" i="1"/>
  <c r="H35" i="1"/>
  <c r="D32" i="1"/>
  <c r="F32" i="1"/>
  <c r="G32" i="1"/>
  <c r="D33" i="1"/>
  <c r="F33" i="1"/>
  <c r="G33" i="1"/>
  <c r="D34" i="1"/>
  <c r="F34" i="1"/>
  <c r="G34" i="1"/>
  <c r="I32" i="1"/>
  <c r="H32" i="1"/>
  <c r="D29" i="1"/>
  <c r="F29" i="1"/>
  <c r="G29" i="1"/>
  <c r="D30" i="1"/>
  <c r="F30" i="1"/>
  <c r="G30" i="1"/>
  <c r="D31" i="1"/>
  <c r="F31" i="1"/>
  <c r="G31" i="1"/>
  <c r="I29" i="1"/>
  <c r="H29" i="1"/>
  <c r="F26" i="1"/>
  <c r="G26" i="1"/>
  <c r="F27" i="1"/>
  <c r="G27" i="1"/>
  <c r="F28" i="1"/>
  <c r="G28" i="1"/>
  <c r="I26" i="1"/>
  <c r="H26" i="1"/>
  <c r="D5" i="1"/>
  <c r="D4" i="1"/>
  <c r="D6" i="1"/>
  <c r="E4" i="1"/>
  <c r="F5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G9" i="1"/>
  <c r="G13" i="1"/>
  <c r="G18" i="1"/>
  <c r="F4" i="1"/>
  <c r="G4" i="1"/>
  <c r="G6" i="1"/>
  <c r="G15" i="1"/>
  <c r="G7" i="1"/>
  <c r="G17" i="1"/>
  <c r="G12" i="1"/>
  <c r="G8" i="1"/>
  <c r="G11" i="1"/>
  <c r="G5" i="1"/>
  <c r="G14" i="1"/>
  <c r="G10" i="1"/>
  <c r="G16" i="1"/>
  <c r="I13" i="1"/>
  <c r="H13" i="1"/>
  <c r="H4" i="1"/>
  <c r="I4" i="1"/>
  <c r="H10" i="1"/>
  <c r="I10" i="1"/>
  <c r="I7" i="1"/>
  <c r="H7" i="1"/>
  <c r="H16" i="1"/>
  <c r="I16" i="1"/>
</calcChain>
</file>

<file path=xl/sharedStrings.xml><?xml version="1.0" encoding="utf-8"?>
<sst xmlns="http://schemas.openxmlformats.org/spreadsheetml/2006/main" count="50" uniqueCount="31">
  <si>
    <t>ACTB</t>
  </si>
  <si>
    <t>Sample</t>
  </si>
  <si>
    <t>ΔCt</t>
  </si>
  <si>
    <t>Average</t>
  </si>
  <si>
    <t>Fold Change</t>
  </si>
  <si>
    <t>SD</t>
  </si>
  <si>
    <t>TMCC2</t>
  </si>
  <si>
    <t>TMCC g1-rep1</t>
  </si>
  <si>
    <t>TMCC g1-rep2</t>
  </si>
  <si>
    <t>TMCC g1-rep3</t>
  </si>
  <si>
    <t>TMCC g2-rep1</t>
  </si>
  <si>
    <t>TMCC g2-rep2</t>
  </si>
  <si>
    <t>TMCC g2-rep3</t>
  </si>
  <si>
    <t>TMCC g6-rep1</t>
  </si>
  <si>
    <t>TMCC g6-rep2</t>
  </si>
  <si>
    <t>TMCC g6-rep3</t>
  </si>
  <si>
    <t>TMCC g9-rep1</t>
  </si>
  <si>
    <t>TMCC g9-rep2</t>
  </si>
  <si>
    <t>TMCC g9-rep3</t>
  </si>
  <si>
    <t>ΔΔCt</t>
  </si>
  <si>
    <t>Replicate #1</t>
  </si>
  <si>
    <t>Replicate #2</t>
  </si>
  <si>
    <t>Replicate #3</t>
  </si>
  <si>
    <t>NC7-rep1</t>
  </si>
  <si>
    <t>NC7-rep2</t>
  </si>
  <si>
    <t>NC7-rep3</t>
  </si>
  <si>
    <t>NC7</t>
  </si>
  <si>
    <t>TMCC2_g1</t>
  </si>
  <si>
    <t>TMCC2_g2</t>
  </si>
  <si>
    <t>TMCC2_g6</t>
  </si>
  <si>
    <t>TMCC2_g9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</si>
</sst>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13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136"/>
      <scheme val="minor"/>
    </font>
    <font>
      <sz val="12"/>
      <name val="Microsoft Sans Serif"/>
    </font>
    <font>
      <sz val="10"/>
      <name val="Microsoft Sans Serif"/>
    </font>
    <font>
      <sz val="8.25"/>
      <name val="Microsoft Sans Serif"/>
    </font>
    <font>
      <sz val="8"/>
      <color rgb="FFFF0000"/>
      <name val="Microsoft Sans Serif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0"/>
      <name val="Microsoft Sans Serif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5" fillId="0" borderId="0" xfId="0" applyNumberFormat="1" applyFont="1" applyFill="1" applyBorder="1" applyAlignment="1" applyProtection="1">
      <alignment vertical="center"/>
    </xf>
    <xf numFmtId="164" fontId="0" fillId="0" borderId="0" xfId="0" applyNumberFormat="1"/>
    <xf numFmtId="0" fontId="6" fillId="0" borderId="1" xfId="0" applyFont="1" applyFill="1" applyBorder="1" applyAlignment="1" applyProtection="1">
      <alignment vertical="center"/>
      <protection locked="0"/>
    </xf>
    <xf numFmtId="2" fontId="0" fillId="0" borderId="0" xfId="0" applyNumberFormat="1"/>
    <xf numFmtId="0" fontId="0" fillId="0" borderId="1" xfId="0" applyFill="1" applyBorder="1"/>
    <xf numFmtId="0" fontId="6" fillId="0" borderId="0" xfId="0" applyFont="1" applyFill="1" applyBorder="1" applyAlignment="1" applyProtection="1">
      <alignment vertical="center"/>
      <protection locked="0"/>
    </xf>
    <xf numFmtId="164" fontId="7" fillId="0" borderId="0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Border="1" applyAlignment="1" applyProtection="1">
      <alignment vertical="center"/>
    </xf>
    <xf numFmtId="0" fontId="0" fillId="0" borderId="0" xfId="0" applyFill="1" applyBorder="1"/>
    <xf numFmtId="0" fontId="1" fillId="0" borderId="0" xfId="0" applyFont="1" applyFill="1" applyBorder="1"/>
    <xf numFmtId="164" fontId="6" fillId="0" borderId="0" xfId="0" applyNumberFormat="1" applyFont="1" applyFill="1" applyBorder="1" applyAlignment="1" applyProtection="1">
      <alignment vertic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0" fontId="9" fillId="0" borderId="1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0" fontId="10" fillId="0" borderId="0" xfId="0" applyFont="1" applyFill="1" applyBorder="1"/>
    <xf numFmtId="164" fontId="11" fillId="0" borderId="0" xfId="0" applyNumberFormat="1" applyFont="1" applyFill="1" applyBorder="1" applyAlignment="1" applyProtection="1">
      <alignment vertic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/>
    <xf numFmtId="164" fontId="6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6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</cellXfs>
  <cellStyles count="7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Replicate</a:t>
            </a:r>
            <a:r>
              <a:rPr lang="en-US" baseline="0">
                <a:solidFill>
                  <a:sysClr val="windowText" lastClr="000000"/>
                </a:solidFill>
              </a:rPr>
              <a:t> 2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(Sheet1!$I$26,Sheet1!$I$29,Sheet1!$I$32,Sheet1!$I$35,Sheet1!$I$38)</c:f>
                <c:numCache>
                  <c:formatCode>General</c:formatCode>
                  <c:ptCount val="5"/>
                  <c:pt idx="0">
                    <c:v>2.1344158063765925E-2</c:v>
                  </c:pt>
                  <c:pt idx="1">
                    <c:v>5.3083150850345567E-3</c:v>
                  </c:pt>
                  <c:pt idx="2">
                    <c:v>1.9458791014847854E-3</c:v>
                  </c:pt>
                  <c:pt idx="3">
                    <c:v>3.8626019925203725E-3</c:v>
                  </c:pt>
                  <c:pt idx="4">
                    <c:v>9.3386426234235067E-3</c:v>
                  </c:pt>
                </c:numCache>
              </c:numRef>
            </c:plus>
            <c:minus>
              <c:numRef>
                <c:f>(Sheet1!$I$26,Sheet1!$I$29,Sheet1!$I$32,Sheet1!$I$35,Sheet1!$I$38)</c:f>
                <c:numCache>
                  <c:formatCode>General</c:formatCode>
                  <c:ptCount val="5"/>
                  <c:pt idx="0">
                    <c:v>2.1344158063765925E-2</c:v>
                  </c:pt>
                  <c:pt idx="1">
                    <c:v>5.3083150850345567E-3</c:v>
                  </c:pt>
                  <c:pt idx="2">
                    <c:v>1.9458791014847854E-3</c:v>
                  </c:pt>
                  <c:pt idx="3">
                    <c:v>3.8626019925203725E-3</c:v>
                  </c:pt>
                  <c:pt idx="4">
                    <c:v>9.3386426234235067E-3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Sheet1!$S$4:$S$8</c:f>
              <c:strCache>
                <c:ptCount val="5"/>
                <c:pt idx="0">
                  <c:v>NC7</c:v>
                </c:pt>
                <c:pt idx="1">
                  <c:v>TMCC2_g1</c:v>
                </c:pt>
                <c:pt idx="2">
                  <c:v>TMCC2_g2</c:v>
                </c:pt>
                <c:pt idx="3">
                  <c:v>TMCC2_g6</c:v>
                </c:pt>
                <c:pt idx="4">
                  <c:v>TMCC2_g9</c:v>
                </c:pt>
              </c:strCache>
            </c:strRef>
          </c:cat>
          <c:val>
            <c:numRef>
              <c:f>(Sheet1!$H$26,Sheet1!$H$29,Sheet1!$H$32,Sheet1!$H$35,Sheet1!$H$38)</c:f>
              <c:numCache>
                <c:formatCode>0.00</c:formatCode>
                <c:ptCount val="5"/>
                <c:pt idx="0">
                  <c:v>1.0002298376259071</c:v>
                </c:pt>
                <c:pt idx="1">
                  <c:v>5.970395916085941E-2</c:v>
                </c:pt>
                <c:pt idx="2">
                  <c:v>3.7905055416661733E-2</c:v>
                </c:pt>
                <c:pt idx="3">
                  <c:v>0.27254915929878049</c:v>
                </c:pt>
                <c:pt idx="4">
                  <c:v>0.31785370366593307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4-4E2B-980D-F2A2BDD5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76066888"/>
        <c:axId val="476067872"/>
      </c:barChart>
      <c:catAx>
        <c:axId val="47606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7872"/>
        <c:crosses val="autoZero"/>
        <c:auto val="1"/>
        <c:lblAlgn val="ctr"/>
        <c:lblOffset val="100"/>
        <c:noMultiLvlLbl val="0"/>
      </c:catAx>
      <c:valAx>
        <c:axId val="4760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TMCC2 Expression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Replicate</a:t>
            </a:r>
            <a:r>
              <a:rPr lang="en-US" baseline="0">
                <a:solidFill>
                  <a:sysClr val="windowText" lastClr="000000"/>
                </a:solidFill>
              </a:rPr>
              <a:t> 3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(Sheet1!$I$46,Sheet1!$I$49,Sheet1!$I$52,Sheet1!$I$55,Sheet1!$I$58)</c:f>
                <c:numCache>
                  <c:formatCode>General</c:formatCode>
                  <c:ptCount val="5"/>
                  <c:pt idx="0">
                    <c:v>2.0947212765073435E-2</c:v>
                  </c:pt>
                  <c:pt idx="1">
                    <c:v>6.3554156994390506E-3</c:v>
                  </c:pt>
                  <c:pt idx="2">
                    <c:v>2.9586338566950014E-3</c:v>
                  </c:pt>
                  <c:pt idx="3">
                    <c:v>9.6053959297152294E-3</c:v>
                  </c:pt>
                  <c:pt idx="4">
                    <c:v>1.3018344533573338E-2</c:v>
                  </c:pt>
                </c:numCache>
              </c:numRef>
            </c:plus>
            <c:minus>
              <c:numRef>
                <c:f>(Sheet1!$I$46,Sheet1!$I$49,Sheet1!$I$52,Sheet1!$I$55,Sheet1!$I$58)</c:f>
                <c:numCache>
                  <c:formatCode>General</c:formatCode>
                  <c:ptCount val="5"/>
                  <c:pt idx="0">
                    <c:v>2.0947212765073435E-2</c:v>
                  </c:pt>
                  <c:pt idx="1">
                    <c:v>6.3554156994390506E-3</c:v>
                  </c:pt>
                  <c:pt idx="2">
                    <c:v>2.9586338566950014E-3</c:v>
                  </c:pt>
                  <c:pt idx="3">
                    <c:v>9.6053959297152294E-3</c:v>
                  </c:pt>
                  <c:pt idx="4">
                    <c:v>1.3018344533573338E-2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Sheet1!$S$4:$S$8</c:f>
              <c:strCache>
                <c:ptCount val="5"/>
                <c:pt idx="0">
                  <c:v>NC7</c:v>
                </c:pt>
                <c:pt idx="1">
                  <c:v>TMCC2_g1</c:v>
                </c:pt>
                <c:pt idx="2">
                  <c:v>TMCC2_g2</c:v>
                </c:pt>
                <c:pt idx="3">
                  <c:v>TMCC2_g6</c:v>
                </c:pt>
                <c:pt idx="4">
                  <c:v>TMCC2_g9</c:v>
                </c:pt>
              </c:strCache>
            </c:strRef>
          </c:cat>
          <c:val>
            <c:numRef>
              <c:f>(Sheet1!$H$46,Sheet1!$H$49,Sheet1!$H$52,Sheet1!$H$55,Sheet1!$H$58)</c:f>
              <c:numCache>
                <c:formatCode>0.00</c:formatCode>
                <c:ptCount val="5"/>
                <c:pt idx="0">
                  <c:v>1.0002213744551702</c:v>
                </c:pt>
                <c:pt idx="1">
                  <c:v>7.4830415611990997E-2</c:v>
                </c:pt>
                <c:pt idx="2">
                  <c:v>4.8895645016577227E-2</c:v>
                </c:pt>
                <c:pt idx="3">
                  <c:v>0.2667093122915053</c:v>
                </c:pt>
                <c:pt idx="4">
                  <c:v>0.35303338785474758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4-4A18-B5EB-573E1604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76066888"/>
        <c:axId val="476067872"/>
      </c:barChart>
      <c:catAx>
        <c:axId val="47606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7872"/>
        <c:crosses val="autoZero"/>
        <c:auto val="1"/>
        <c:lblAlgn val="ctr"/>
        <c:lblOffset val="100"/>
        <c:noMultiLvlLbl val="0"/>
      </c:catAx>
      <c:valAx>
        <c:axId val="4760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TMCC2 Expression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Replicate</a:t>
            </a:r>
            <a:r>
              <a:rPr lang="en-US" baseline="0">
                <a:solidFill>
                  <a:sysClr val="windowText" lastClr="000000"/>
                </a:solidFill>
              </a:rPr>
              <a:t> 1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(Sheet1!$I$4,Sheet1!$I$7,Sheet1!$I$10,Sheet1!$I$13,Sheet1!$I$16)</c:f>
                <c:numCache>
                  <c:formatCode>General</c:formatCode>
                  <c:ptCount val="5"/>
                  <c:pt idx="0">
                    <c:v>0.10497353995332126</c:v>
                  </c:pt>
                  <c:pt idx="1">
                    <c:v>2.0084933737326929E-3</c:v>
                  </c:pt>
                  <c:pt idx="2">
                    <c:v>5.6814538586980028E-3</c:v>
                  </c:pt>
                  <c:pt idx="3">
                    <c:v>1.5829417721779256E-2</c:v>
                  </c:pt>
                  <c:pt idx="4">
                    <c:v>2.5228055542180971E-3</c:v>
                  </c:pt>
                </c:numCache>
              </c:numRef>
            </c:plus>
            <c:minus>
              <c:numRef>
                <c:f>(Sheet1!$I$4,Sheet1!$I$7,Sheet1!$I$10,Sheet1!$I$13,Sheet1!$I$16)</c:f>
                <c:numCache>
                  <c:formatCode>General</c:formatCode>
                  <c:ptCount val="5"/>
                  <c:pt idx="0">
                    <c:v>0.10497353995332126</c:v>
                  </c:pt>
                  <c:pt idx="1">
                    <c:v>2.0084933737326929E-3</c:v>
                  </c:pt>
                  <c:pt idx="2">
                    <c:v>5.6814538586980028E-3</c:v>
                  </c:pt>
                  <c:pt idx="3">
                    <c:v>1.5829417721779256E-2</c:v>
                  </c:pt>
                  <c:pt idx="4">
                    <c:v>2.5228055542180971E-3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Sheet1!$S$4:$S$8</c:f>
              <c:strCache>
                <c:ptCount val="5"/>
                <c:pt idx="0">
                  <c:v>NC7</c:v>
                </c:pt>
                <c:pt idx="1">
                  <c:v>TMCC2_g1</c:v>
                </c:pt>
                <c:pt idx="2">
                  <c:v>TMCC2_g2</c:v>
                </c:pt>
                <c:pt idx="3">
                  <c:v>TMCC2_g6</c:v>
                </c:pt>
                <c:pt idx="4">
                  <c:v>TMCC2_g9</c:v>
                </c:pt>
              </c:strCache>
            </c:strRef>
          </c:cat>
          <c:val>
            <c:numRef>
              <c:f>(Sheet1!$H$4,Sheet1!$H$7,Sheet1!$H$10,Sheet1!$H$13,Sheet1!$H$16)</c:f>
              <c:numCache>
                <c:formatCode>0.00</c:formatCode>
                <c:ptCount val="5"/>
                <c:pt idx="0">
                  <c:v>1.0053413697999245</c:v>
                </c:pt>
                <c:pt idx="1">
                  <c:v>5.3898144689529082E-2</c:v>
                </c:pt>
                <c:pt idx="2">
                  <c:v>3.7307867737824935E-2</c:v>
                </c:pt>
                <c:pt idx="3">
                  <c:v>0.26268359322030022</c:v>
                </c:pt>
                <c:pt idx="4">
                  <c:v>0.34165996157039985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2-4015-A2B6-84B19ADB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76066888"/>
        <c:axId val="476067872"/>
      </c:barChart>
      <c:catAx>
        <c:axId val="47606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7872"/>
        <c:crosses val="autoZero"/>
        <c:auto val="1"/>
        <c:lblAlgn val="ctr"/>
        <c:lblOffset val="100"/>
        <c:noMultiLvlLbl val="0"/>
      </c:catAx>
      <c:valAx>
        <c:axId val="4760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TMCC2 Expression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467519</xdr:colOff>
      <xdr:row>24</xdr:row>
      <xdr:rowOff>92076</xdr:rowOff>
    </xdr:from>
    <xdr:to>
      <xdr:col>14</xdr:col>
      <xdr:colOff>782638</xdr:colOff>
      <xdr:row>37</xdr:row>
      <xdr:rowOff>197645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55595962-3553-4573-86E1-9513667AFC77}"/>
            </a:ext>
          </a:extLst>
        </xdr:cNvPr>
        <xdr:cNvGrpSpPr/>
      </xdr:nvGrpSpPr>
      <xdr:grpSpPr>
        <a:xfrm>
          <a:off x="6250782" y="4949826"/>
          <a:ext cx="4568825" cy="2740025"/>
          <a:chOff x="6253957" y="4949826"/>
          <a:chExt cx="4565650" cy="273685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E248439-FAD2-4FA3-8B6F-B4A40054335C}"/>
              </a:ext>
            </a:extLst>
          </xdr:cNvPr>
          <xdr:cNvGraphicFramePr>
            <a:graphicFrameLocks/>
          </xdr:cNvGraphicFramePr>
        </xdr:nvGraphicFramePr>
        <xdr:xfrm>
          <a:off x="6253957" y="4949826"/>
          <a:ext cx="4565650" cy="2736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1">
            <a:extLst>
              <a:ext uri="{FF2B5EF4-FFF2-40B4-BE49-F238E27FC236}">
                <a16:creationId xmlns:a16="http://schemas.microsoft.com/office/drawing/2014/main" id="{8AC2AD74-0283-4EC6-85D8-394F4540771B}"/>
              </a:ext>
            </a:extLst>
          </xdr:cNvPr>
          <xdr:cNvSpPr txBox="1"/>
        </xdr:nvSpPr>
        <xdr:spPr>
          <a:xfrm>
            <a:off x="8045450" y="6682574"/>
            <a:ext cx="1261194" cy="22901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Promoter guides</a:t>
            </a:r>
          </a:p>
        </xdr:txBody>
      </xdr:sp>
      <xdr:sp macro="" textlink="">
        <xdr:nvSpPr>
          <xdr:cNvPr id="8" name="TextBox 1">
            <a:extLst>
              <a:ext uri="{FF2B5EF4-FFF2-40B4-BE49-F238E27FC236}">
                <a16:creationId xmlns:a16="http://schemas.microsoft.com/office/drawing/2014/main" id="{E7A5ADBC-EDCB-4668-B893-77AEC7C882C5}"/>
              </a:ext>
            </a:extLst>
          </xdr:cNvPr>
          <xdr:cNvSpPr txBox="1"/>
        </xdr:nvSpPr>
        <xdr:spPr>
          <a:xfrm>
            <a:off x="9401893" y="6099175"/>
            <a:ext cx="1251669" cy="22263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Enhancer guides</a:t>
            </a:r>
          </a:p>
        </xdr:txBody>
      </xdr: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FDF0A310-81DB-402A-AFAC-1383E85663DC}"/>
              </a:ext>
            </a:extLst>
          </xdr:cNvPr>
          <xdr:cNvCxnSpPr/>
        </xdr:nvCxnSpPr>
        <xdr:spPr>
          <a:xfrm flipV="1">
            <a:off x="8066881" y="6983413"/>
            <a:ext cx="1063733" cy="2381"/>
          </a:xfrm>
          <a:prstGeom prst="line">
            <a:avLst/>
          </a:prstGeom>
          <a:ln w="1270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5E4761E2-E1F5-47E9-8F68-78B553F69BC0}"/>
              </a:ext>
            </a:extLst>
          </xdr:cNvPr>
          <xdr:cNvCxnSpPr/>
        </xdr:nvCxnSpPr>
        <xdr:spPr>
          <a:xfrm flipV="1">
            <a:off x="9421020" y="6396831"/>
            <a:ext cx="1063733" cy="2381"/>
          </a:xfrm>
          <a:prstGeom prst="line">
            <a:avLst/>
          </a:prstGeom>
          <a:ln w="1270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520700</xdr:colOff>
      <xdr:row>44</xdr:row>
      <xdr:rowOff>154781</xdr:rowOff>
    </xdr:from>
    <xdr:to>
      <xdr:col>15</xdr:col>
      <xdr:colOff>11907</xdr:colOff>
      <xdr:row>58</xdr:row>
      <xdr:rowOff>54768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C078D230-4951-48E9-A4B9-D0481F630792}"/>
            </a:ext>
          </a:extLst>
        </xdr:cNvPr>
        <xdr:cNvGrpSpPr/>
      </xdr:nvGrpSpPr>
      <xdr:grpSpPr>
        <a:xfrm>
          <a:off x="6310313" y="9060656"/>
          <a:ext cx="4568825" cy="2733675"/>
          <a:chOff x="6307138" y="9060656"/>
          <a:chExt cx="4575175" cy="2733675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784D9B33-D06C-4955-8406-884E3EC77CAC}"/>
              </a:ext>
            </a:extLst>
          </xdr:cNvPr>
          <xdr:cNvGraphicFramePr>
            <a:graphicFrameLocks/>
          </xdr:cNvGraphicFramePr>
        </xdr:nvGraphicFramePr>
        <xdr:xfrm>
          <a:off x="6307138" y="9060656"/>
          <a:ext cx="4575175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Box 1">
            <a:extLst>
              <a:ext uri="{FF2B5EF4-FFF2-40B4-BE49-F238E27FC236}">
                <a16:creationId xmlns:a16="http://schemas.microsoft.com/office/drawing/2014/main" id="{8AC2AD74-0283-4EC6-85D8-394F4540771B}"/>
              </a:ext>
            </a:extLst>
          </xdr:cNvPr>
          <xdr:cNvSpPr txBox="1"/>
        </xdr:nvSpPr>
        <xdr:spPr>
          <a:xfrm>
            <a:off x="8085047" y="10831506"/>
            <a:ext cx="1259444" cy="23854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Promoter guides</a:t>
            </a:r>
          </a:p>
        </xdr:txBody>
      </xdr:sp>
      <xdr:sp macro="" textlink="">
        <xdr:nvSpPr>
          <xdr:cNvPr id="10" name="TextBox 1">
            <a:extLst>
              <a:ext uri="{FF2B5EF4-FFF2-40B4-BE49-F238E27FC236}">
                <a16:creationId xmlns:a16="http://schemas.microsoft.com/office/drawing/2014/main" id="{E7A5ADBC-EDCB-4668-B893-77AEC7C882C5}"/>
              </a:ext>
            </a:extLst>
          </xdr:cNvPr>
          <xdr:cNvSpPr txBox="1"/>
        </xdr:nvSpPr>
        <xdr:spPr>
          <a:xfrm>
            <a:off x="9439607" y="10224295"/>
            <a:ext cx="1256282" cy="232155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Enhancer guides</a:t>
            </a:r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8BB0CF71-4FB6-4631-AB15-C73214FD14F7}"/>
              </a:ext>
            </a:extLst>
          </xdr:cNvPr>
          <xdr:cNvCxnSpPr/>
        </xdr:nvCxnSpPr>
        <xdr:spPr>
          <a:xfrm flipV="1">
            <a:off x="8085058" y="11120437"/>
            <a:ext cx="1074939" cy="15081"/>
          </a:xfrm>
          <a:prstGeom prst="line">
            <a:avLst/>
          </a:prstGeom>
          <a:ln w="1270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B9E28E93-C358-42D6-B9A5-43020C671B69}"/>
              </a:ext>
            </a:extLst>
          </xdr:cNvPr>
          <xdr:cNvCxnSpPr/>
        </xdr:nvCxnSpPr>
        <xdr:spPr>
          <a:xfrm flipV="1">
            <a:off x="9482497" y="10501312"/>
            <a:ext cx="1062257" cy="2381"/>
          </a:xfrm>
          <a:prstGeom prst="line">
            <a:avLst/>
          </a:prstGeom>
          <a:ln w="12700"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446087</xdr:colOff>
      <xdr:row>2</xdr:row>
      <xdr:rowOff>179387</xdr:rowOff>
    </xdr:from>
    <xdr:to>
      <xdr:col>14</xdr:col>
      <xdr:colOff>770731</xdr:colOff>
      <xdr:row>16</xdr:row>
      <xdr:rowOff>82550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CC58CEFD-4AC4-4CC1-B770-F2A52AB4750E}"/>
            </a:ext>
          </a:extLst>
        </xdr:cNvPr>
        <xdr:cNvGrpSpPr/>
      </xdr:nvGrpSpPr>
      <xdr:grpSpPr>
        <a:xfrm>
          <a:off x="6235700" y="587375"/>
          <a:ext cx="4575175" cy="2736850"/>
          <a:chOff x="6232525" y="584200"/>
          <a:chExt cx="4575175" cy="27368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46CFD10-0153-4D5D-8D25-7A469A3E4044}"/>
              </a:ext>
            </a:extLst>
          </xdr:cNvPr>
          <xdr:cNvGraphicFramePr/>
        </xdr:nvGraphicFramePr>
        <xdr:xfrm>
          <a:off x="6232525" y="584200"/>
          <a:ext cx="4575175" cy="2736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F92A8D34-AC0A-433D-B2FE-110D9808D6F2}"/>
              </a:ext>
            </a:extLst>
          </xdr:cNvPr>
          <xdr:cNvGrpSpPr/>
        </xdr:nvGrpSpPr>
        <xdr:grpSpPr>
          <a:xfrm>
            <a:off x="8038198" y="2012156"/>
            <a:ext cx="2428298" cy="654844"/>
            <a:chOff x="8038198" y="2012156"/>
            <a:chExt cx="2428298" cy="654844"/>
          </a:xfrm>
        </xdr:grpSpPr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D6582D18-E249-43D2-803C-B36C97B0ADE6}"/>
                </a:ext>
              </a:extLst>
            </xdr:cNvPr>
            <xdr:cNvCxnSpPr/>
          </xdr:nvCxnSpPr>
          <xdr:spPr>
            <a:xfrm flipV="1">
              <a:off x="9402763" y="2012156"/>
              <a:ext cx="1063733" cy="2381"/>
            </a:xfrm>
            <a:prstGeom prst="line">
              <a:avLst/>
            </a:prstGeom>
            <a:ln w="12700"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4364C764-D68D-42A8-BD97-7068606958F6}"/>
                </a:ext>
              </a:extLst>
            </xdr:cNvPr>
            <xdr:cNvCxnSpPr/>
          </xdr:nvCxnSpPr>
          <xdr:spPr>
            <a:xfrm flipV="1">
              <a:off x="8038198" y="2651919"/>
              <a:ext cx="1073258" cy="15081"/>
            </a:xfrm>
            <a:prstGeom prst="line">
              <a:avLst/>
            </a:prstGeom>
            <a:ln w="12700"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19</xdr:col>
      <xdr:colOff>392907</xdr:colOff>
      <xdr:row>2</xdr:row>
      <xdr:rowOff>11906</xdr:rowOff>
    </xdr:from>
    <xdr:to>
      <xdr:col>24</xdr:col>
      <xdr:colOff>581455</xdr:colOff>
      <xdr:row>15</xdr:row>
      <xdr:rowOff>133334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52D8431-8B2F-4BE4-9C06-85629830C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23282" y="416719"/>
          <a:ext cx="4593861" cy="2752709"/>
        </a:xfrm>
        <a:prstGeom prst="rect">
          <a:avLst/>
        </a:prstGeom>
      </xdr:spPr>
    </xdr:pic>
    <xdr:clientData/>
  </xdr:twoCellAnchor>
  <xdr:twoCellAnchor editAs="oneCell">
    <xdr:from>
      <xdr:col>19</xdr:col>
      <xdr:colOff>396081</xdr:colOff>
      <xdr:row>16</xdr:row>
      <xdr:rowOff>95250</xdr:rowOff>
    </xdr:from>
    <xdr:to>
      <xdr:col>24</xdr:col>
      <xdr:colOff>566086</xdr:colOff>
      <xdr:row>30</xdr:row>
      <xdr:rowOff>11096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E8F2EF3-E95E-4162-A905-85ADD7F8D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26456" y="3333750"/>
          <a:ext cx="4575318" cy="2749534"/>
        </a:xfrm>
        <a:prstGeom prst="rect">
          <a:avLst/>
        </a:prstGeom>
      </xdr:spPr>
    </xdr:pic>
    <xdr:clientData/>
  </xdr:twoCellAnchor>
  <xdr:twoCellAnchor editAs="oneCell">
    <xdr:from>
      <xdr:col>19</xdr:col>
      <xdr:colOff>404813</xdr:colOff>
      <xdr:row>30</xdr:row>
      <xdr:rowOff>119062</xdr:rowOff>
    </xdr:from>
    <xdr:to>
      <xdr:col>24</xdr:col>
      <xdr:colOff>587264</xdr:colOff>
      <xdr:row>44</xdr:row>
      <xdr:rowOff>38084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4F530D4-B64E-42A7-B7B0-E866C557F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35188" y="6191250"/>
          <a:ext cx="4587764" cy="275270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0.38933</cdr:x>
      <cdr:y>0.64501</cdr:y>
    </cdr:from>
    <cdr:to>
      <cdr:x>0.6643</cdr:x>
      <cdr:y>0.72985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B5BA6CA-ADAE-4864-B122-5F9956AB2F5D}"/>
            </a:ext>
          </a:extLst>
        </cdr:cNvPr>
        <cdr:cNvSpPr txBox="1"/>
      </cdr:nvSpPr>
      <cdr:spPr>
        <a:xfrm xmlns:a="http://schemas.openxmlformats.org/drawingml/2006/main">
          <a:off x="1781251" y="1765293"/>
          <a:ext cx="1258019" cy="232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Promoter guides</a:t>
          </a:r>
        </a:p>
      </cdr:txBody>
    </cdr:sp>
  </cdr:relSizeAnchor>
  <cdr:relSizeAnchor xmlns:cdr="http://schemas.openxmlformats.org/drawingml/2006/chartDrawing">
    <cdr:from>
      <cdr:x>0.68511</cdr:x>
      <cdr:y>0.43184</cdr:y>
    </cdr:from>
    <cdr:to>
      <cdr:x>0.96008</cdr:x>
      <cdr:y>0.51667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5180283-5AB1-42EE-A15D-552554555A9D}"/>
            </a:ext>
          </a:extLst>
        </cdr:cNvPr>
        <cdr:cNvSpPr txBox="1"/>
      </cdr:nvSpPr>
      <cdr:spPr>
        <a:xfrm xmlns:a="http://schemas.openxmlformats.org/drawingml/2006/main">
          <a:off x="3134519" y="1181894"/>
          <a:ext cx="1258019" cy="232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Enhancer guides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36"/>
  <sheetViews>
    <sheetView tabSelected="1" zoomScale="80" zoomScaleNormal="80" zoomScalePageLayoutView="125" workbookViewId="0">
      <selection activeCell="R18" sqref="R18"/>
    </sheetView>
  </sheetViews>
  <sheetFormatPr defaultColWidth="11" defaultRowHeight="15.5"/>
  <cols>
    <col min="1" max="1" width="13" bestFit="1" customWidth="1"/>
    <col min="2" max="2" width="7" bestFit="1" customWidth="1"/>
    <col min="3" max="3" width="5.25" bestFit="1" customWidth="1"/>
    <col min="4" max="4" width="4.83203125" bestFit="1" customWidth="1"/>
    <col min="5" max="5" width="7.75" style="1" bestFit="1" customWidth="1"/>
    <col min="6" max="6" width="5.5" bestFit="1" customWidth="1"/>
    <col min="7" max="7" width="11.5" bestFit="1" customWidth="1"/>
    <col min="8" max="8" width="7.75" bestFit="1" customWidth="1"/>
    <col min="9" max="9" width="13.08203125" bestFit="1" customWidth="1"/>
    <col min="10" max="10" width="10.1640625" customWidth="1"/>
    <col min="11" max="11" width="10.6640625" customWidth="1"/>
    <col min="12" max="12" width="13.1640625" customWidth="1"/>
    <col min="13" max="13" width="11" customWidth="1"/>
    <col min="16" max="16" width="13.83203125" customWidth="1"/>
    <col min="20" max="20" width="14" customWidth="1"/>
  </cols>
  <sheetData>
    <row r="1" spans="1:19">
      <c r="A1" s="22" t="s">
        <v>20</v>
      </c>
      <c r="B1" s="9"/>
      <c r="C1" s="9"/>
      <c r="D1" s="3"/>
      <c r="F1" s="19"/>
      <c r="G1" s="5"/>
      <c r="J1" s="10"/>
      <c r="K1" s="10"/>
      <c r="L1" s="10"/>
      <c r="M1" s="10"/>
      <c r="N1" s="10"/>
      <c r="O1" s="9"/>
      <c r="P1" s="9"/>
    </row>
    <row r="2" spans="1:19">
      <c r="A2" s="10"/>
      <c r="B2" s="9"/>
      <c r="C2" s="9"/>
      <c r="D2" s="3"/>
      <c r="F2" s="11"/>
      <c r="G2" s="5"/>
      <c r="J2" s="21"/>
      <c r="K2" s="21"/>
      <c r="L2" s="21"/>
      <c r="M2" s="21"/>
      <c r="N2" s="10"/>
      <c r="O2" s="9"/>
      <c r="P2" s="9"/>
    </row>
    <row r="3" spans="1:19">
      <c r="A3" s="6" t="s">
        <v>1</v>
      </c>
      <c r="B3" s="6" t="s">
        <v>6</v>
      </c>
      <c r="C3" s="15" t="s">
        <v>0</v>
      </c>
      <c r="D3" s="4" t="s">
        <v>2</v>
      </c>
      <c r="E3" s="31" t="s">
        <v>3</v>
      </c>
      <c r="F3" s="4" t="s">
        <v>19</v>
      </c>
      <c r="G3" s="6" t="s">
        <v>4</v>
      </c>
      <c r="H3" s="6" t="s">
        <v>3</v>
      </c>
      <c r="I3" s="31" t="s">
        <v>5</v>
      </c>
      <c r="J3" s="10"/>
      <c r="K3" s="10"/>
      <c r="L3" s="10"/>
      <c r="M3" s="10"/>
      <c r="N3" s="10"/>
      <c r="O3" s="9"/>
      <c r="P3" s="9"/>
    </row>
    <row r="4" spans="1:19">
      <c r="A4" s="10" t="s">
        <v>23</v>
      </c>
      <c r="B4" s="23">
        <v>21.048678291452099</v>
      </c>
      <c r="C4" s="23">
        <v>17.083598134428701</v>
      </c>
      <c r="D4" s="24">
        <f t="shared" ref="D4:D6" si="0">B4-C4</f>
        <v>3.9650801570233973</v>
      </c>
      <c r="E4" s="24">
        <f>AVERAGE(D4:D6)</f>
        <v>3.807280572953998</v>
      </c>
      <c r="F4" s="24">
        <f>D4-E$4</f>
        <v>0.15779958406939931</v>
      </c>
      <c r="G4" s="25">
        <f>2^-F4</f>
        <v>0.89639121555980794</v>
      </c>
      <c r="H4" s="25">
        <f>AVERAGE(G4:G6)</f>
        <v>1.0053413697999245</v>
      </c>
      <c r="I4" s="26">
        <f>_xlfn.STDEV.P(G4:G6)</f>
        <v>0.10497353995332126</v>
      </c>
      <c r="J4" s="11"/>
      <c r="K4" s="11"/>
      <c r="L4" s="11"/>
      <c r="M4" s="11"/>
      <c r="N4" s="10"/>
      <c r="O4" s="9"/>
      <c r="P4" s="9"/>
      <c r="S4" s="10" t="s">
        <v>26</v>
      </c>
    </row>
    <row r="5" spans="1:19">
      <c r="A5" s="10"/>
      <c r="B5" s="23">
        <v>21.037174137749599</v>
      </c>
      <c r="C5" s="23">
        <v>17.189643315408301</v>
      </c>
      <c r="D5" s="24">
        <f t="shared" si="0"/>
        <v>3.8475308223412981</v>
      </c>
      <c r="E5" s="21"/>
      <c r="F5" s="24">
        <f>D5-E$4</f>
        <v>4.0250249387300041E-2</v>
      </c>
      <c r="G5" s="25">
        <f t="shared" ref="G5:G17" si="1">2^-F5</f>
        <v>0.97248624565038877</v>
      </c>
      <c r="H5" s="25"/>
      <c r="I5" s="26"/>
      <c r="J5" s="10"/>
      <c r="K5" s="10"/>
      <c r="L5" s="10"/>
      <c r="M5" s="10"/>
      <c r="N5" s="10"/>
      <c r="O5" s="9"/>
      <c r="P5" s="9"/>
      <c r="S5" s="10" t="s">
        <v>27</v>
      </c>
    </row>
    <row r="6" spans="1:19">
      <c r="A6" s="10"/>
      <c r="B6" s="29">
        <v>20.8550849214752</v>
      </c>
      <c r="C6" s="29">
        <v>17.245854181977901</v>
      </c>
      <c r="D6" s="30">
        <f t="shared" si="0"/>
        <v>3.6092307394972991</v>
      </c>
      <c r="E6" s="31"/>
      <c r="F6" s="30">
        <f>D6-E$4</f>
        <v>-0.19804983345669891</v>
      </c>
      <c r="G6" s="32">
        <f t="shared" si="1"/>
        <v>1.1471466481895771</v>
      </c>
      <c r="H6" s="32"/>
      <c r="I6" s="33"/>
      <c r="J6" s="11"/>
      <c r="K6" s="11"/>
      <c r="L6" s="11"/>
      <c r="M6" s="11"/>
      <c r="N6" s="10"/>
      <c r="O6" s="9"/>
      <c r="P6" s="9"/>
      <c r="S6" s="10" t="s">
        <v>28</v>
      </c>
    </row>
    <row r="7" spans="1:19">
      <c r="A7" s="10" t="s">
        <v>7</v>
      </c>
      <c r="B7" s="23">
        <v>25.1234511397695</v>
      </c>
      <c r="C7" s="23">
        <v>17.0973344822408</v>
      </c>
      <c r="D7" s="24">
        <f t="shared" ref="D7:D18" si="2">B7-C7</f>
        <v>8.0261166575287</v>
      </c>
      <c r="E7" s="21"/>
      <c r="F7" s="24">
        <f>D7-E$4</f>
        <v>4.2188360845747024</v>
      </c>
      <c r="G7" s="25">
        <f t="shared" si="1"/>
        <v>5.3703648512668421E-2</v>
      </c>
      <c r="H7" s="27">
        <f>AVERAGE(G7:G9)</f>
        <v>5.3898144689529082E-2</v>
      </c>
      <c r="I7" s="26">
        <f>_xlfn.STDEV.P(G7:G9)</f>
        <v>2.0084933737326929E-3</v>
      </c>
      <c r="J7" s="10"/>
      <c r="K7" s="10"/>
      <c r="L7" s="10"/>
      <c r="M7" s="10"/>
      <c r="N7" s="10"/>
      <c r="O7" s="9"/>
      <c r="P7" s="9"/>
      <c r="S7" s="10" t="s">
        <v>29</v>
      </c>
    </row>
    <row r="8" spans="1:19">
      <c r="A8" s="10"/>
      <c r="B8" s="23">
        <v>25.1779134445203</v>
      </c>
      <c r="C8" s="23">
        <v>17.092504892019701</v>
      </c>
      <c r="D8" s="24">
        <f t="shared" si="2"/>
        <v>8.0854085525005992</v>
      </c>
      <c r="E8" s="21"/>
      <c r="F8" s="24">
        <f>D8-E$4</f>
        <v>4.2781279795466016</v>
      </c>
      <c r="G8" s="25">
        <f t="shared" si="1"/>
        <v>5.1541274427842176E-2</v>
      </c>
      <c r="H8" s="25"/>
      <c r="I8" s="26"/>
      <c r="J8" s="11"/>
      <c r="K8" s="11"/>
      <c r="L8" s="11"/>
      <c r="M8" s="11"/>
      <c r="N8" s="10"/>
      <c r="O8" s="9"/>
      <c r="P8" s="9"/>
      <c r="S8" s="10" t="s">
        <v>30</v>
      </c>
    </row>
    <row r="9" spans="1:19">
      <c r="A9" s="10"/>
      <c r="B9" s="29">
        <v>24.977249915060199</v>
      </c>
      <c r="C9" s="29">
        <v>17.0230742391552</v>
      </c>
      <c r="D9" s="30">
        <f t="shared" si="2"/>
        <v>7.9541756759049989</v>
      </c>
      <c r="E9" s="31"/>
      <c r="F9" s="30">
        <f>D9-E$4</f>
        <v>4.1468951029510013</v>
      </c>
      <c r="G9" s="32">
        <f t="shared" si="1"/>
        <v>5.6449511128076647E-2</v>
      </c>
      <c r="H9" s="31"/>
      <c r="I9" s="31"/>
      <c r="J9" s="10"/>
      <c r="K9" s="10"/>
      <c r="L9" s="10"/>
      <c r="M9" s="10"/>
      <c r="N9" s="10"/>
      <c r="O9" s="9"/>
      <c r="P9" s="9"/>
    </row>
    <row r="10" spans="1:19">
      <c r="A10" s="10" t="s">
        <v>10</v>
      </c>
      <c r="B10" s="23">
        <v>25.887097575898999</v>
      </c>
      <c r="C10" s="23">
        <v>17.2212090604629</v>
      </c>
      <c r="D10" s="24">
        <f t="shared" si="2"/>
        <v>8.6658885154360981</v>
      </c>
      <c r="E10" s="24"/>
      <c r="F10" s="24">
        <f>D10-E$4</f>
        <v>4.8586079424821005</v>
      </c>
      <c r="G10" s="25">
        <f t="shared" si="1"/>
        <v>3.4467776814459339E-2</v>
      </c>
      <c r="H10" s="27">
        <f>AVERAGE(G10:G12)</f>
        <v>3.7307867737824935E-2</v>
      </c>
      <c r="I10" s="26">
        <f>_xlfn.STDEV.P(G10:G12)</f>
        <v>5.6814538586980028E-3</v>
      </c>
      <c r="J10" s="11"/>
      <c r="K10" s="11"/>
      <c r="L10" s="11"/>
      <c r="M10" s="11"/>
      <c r="N10" s="10"/>
      <c r="O10" s="9"/>
      <c r="P10" s="9"/>
    </row>
    <row r="11" spans="1:19">
      <c r="A11" s="10"/>
      <c r="B11" s="23">
        <v>25.538087608474601</v>
      </c>
      <c r="C11" s="23">
        <v>17.264455519934302</v>
      </c>
      <c r="D11" s="24">
        <f t="shared" si="2"/>
        <v>8.2736320885402996</v>
      </c>
      <c r="E11" s="21"/>
      <c r="F11" s="24">
        <f>D11-E$4</f>
        <v>4.4663515155863021</v>
      </c>
      <c r="G11" s="25">
        <f t="shared" si="1"/>
        <v>4.5237044445921026E-2</v>
      </c>
      <c r="H11" s="27"/>
      <c r="I11" s="21"/>
      <c r="J11" s="10"/>
      <c r="K11" s="10"/>
      <c r="L11" s="10"/>
      <c r="M11" s="10"/>
      <c r="N11" s="10"/>
      <c r="O11" s="9"/>
      <c r="P11" s="9"/>
    </row>
    <row r="12" spans="1:19">
      <c r="A12" s="10"/>
      <c r="B12" s="29">
        <v>25.984944742963901</v>
      </c>
      <c r="C12" s="29">
        <v>17.221709933514699</v>
      </c>
      <c r="D12" s="30">
        <f t="shared" si="2"/>
        <v>8.7632348094492016</v>
      </c>
      <c r="E12" s="31"/>
      <c r="F12" s="30">
        <f>D12-E$4</f>
        <v>4.9559542364952041</v>
      </c>
      <c r="G12" s="32">
        <f t="shared" si="1"/>
        <v>3.2218781953094432E-2</v>
      </c>
      <c r="H12" s="31"/>
      <c r="I12" s="31"/>
      <c r="J12" s="11"/>
      <c r="K12" s="11"/>
      <c r="L12" s="11"/>
      <c r="M12" s="11"/>
      <c r="N12" s="10"/>
      <c r="O12" s="9"/>
      <c r="P12" s="9"/>
    </row>
    <row r="13" spans="1:19">
      <c r="A13" s="10" t="s">
        <v>13</v>
      </c>
      <c r="B13" s="23">
        <v>22.8814464270963</v>
      </c>
      <c r="C13" s="23">
        <v>17.2062353723671</v>
      </c>
      <c r="D13" s="24">
        <f t="shared" si="2"/>
        <v>5.6752110547291998</v>
      </c>
      <c r="E13" s="21"/>
      <c r="F13" s="24">
        <f>D13-E$4</f>
        <v>1.8679304817752018</v>
      </c>
      <c r="G13" s="25">
        <f t="shared" si="1"/>
        <v>0.27396614272545999</v>
      </c>
      <c r="H13" s="25">
        <f>AVERAGE(G13:G15)</f>
        <v>0.26268359322030022</v>
      </c>
      <c r="I13" s="26">
        <f>_xlfn.STDEV.P(G13:G15)</f>
        <v>1.5829417721779256E-2</v>
      </c>
      <c r="J13" s="10"/>
      <c r="K13" s="10"/>
      <c r="L13" s="10"/>
      <c r="M13" s="10"/>
      <c r="N13" s="10"/>
      <c r="O13" s="9"/>
      <c r="P13" s="9"/>
    </row>
    <row r="14" spans="1:19">
      <c r="A14" s="10"/>
      <c r="B14" s="23">
        <v>23.021754279942002</v>
      </c>
      <c r="C14" s="23">
        <v>17.157368181592101</v>
      </c>
      <c r="D14" s="24">
        <f t="shared" si="2"/>
        <v>5.8643860983499003</v>
      </c>
      <c r="E14" s="21"/>
      <c r="F14" s="24">
        <f>D14-E$4</f>
        <v>2.0571055253959023</v>
      </c>
      <c r="G14" s="25">
        <f t="shared" si="1"/>
        <v>0.24029765497114375</v>
      </c>
      <c r="H14" s="27"/>
      <c r="I14" s="21"/>
      <c r="J14" s="11"/>
      <c r="K14" s="11"/>
      <c r="L14" s="11"/>
      <c r="M14" s="11"/>
      <c r="N14" s="10"/>
      <c r="O14" s="9"/>
      <c r="P14" s="9"/>
    </row>
    <row r="15" spans="1:19">
      <c r="A15" s="10"/>
      <c r="B15" s="29">
        <v>22.809464010876201</v>
      </c>
      <c r="C15" s="29">
        <v>17.133309193932899</v>
      </c>
      <c r="D15" s="30">
        <f t="shared" si="2"/>
        <v>5.6761548169433027</v>
      </c>
      <c r="E15" s="31"/>
      <c r="F15" s="30">
        <f>D15-E$4</f>
        <v>1.8688742439893047</v>
      </c>
      <c r="G15" s="32">
        <f t="shared" si="1"/>
        <v>0.27378698196429679</v>
      </c>
      <c r="H15" s="31"/>
      <c r="I15" s="31"/>
      <c r="J15" s="10"/>
      <c r="K15" s="10"/>
      <c r="L15" s="10"/>
      <c r="M15" s="10"/>
      <c r="N15" s="10"/>
      <c r="O15" s="9"/>
      <c r="P15" s="9"/>
    </row>
    <row r="16" spans="1:19">
      <c r="A16" s="10" t="s">
        <v>16</v>
      </c>
      <c r="B16" s="23">
        <v>22.677934565060198</v>
      </c>
      <c r="C16" s="23">
        <v>17.326957946390099</v>
      </c>
      <c r="D16" s="24">
        <f t="shared" si="2"/>
        <v>5.3509766186700993</v>
      </c>
      <c r="E16" s="24"/>
      <c r="F16" s="24">
        <f>D16-E$4</f>
        <v>1.5436960457161013</v>
      </c>
      <c r="G16" s="25">
        <f t="shared" si="1"/>
        <v>0.34300558068508402</v>
      </c>
      <c r="H16" s="25">
        <f>AVERAGE(G16:G18)</f>
        <v>0.34165996157039985</v>
      </c>
      <c r="I16" s="26">
        <f>_xlfn.STDEV.P(G16:G18)</f>
        <v>2.5228055542180971E-3</v>
      </c>
      <c r="J16" s="11"/>
      <c r="K16" s="11"/>
      <c r="L16" s="11"/>
      <c r="M16" s="11"/>
      <c r="N16" s="10"/>
      <c r="O16" s="9"/>
      <c r="P16" s="9"/>
    </row>
    <row r="17" spans="1:16">
      <c r="A17" s="10"/>
      <c r="B17" s="23">
        <v>22.783671772515401</v>
      </c>
      <c r="C17" s="23">
        <v>17.4120221122825</v>
      </c>
      <c r="D17" s="24">
        <f t="shared" si="2"/>
        <v>5.3716496602329009</v>
      </c>
      <c r="E17" s="21"/>
      <c r="F17" s="24">
        <f>D17-E$4</f>
        <v>1.5643690872789029</v>
      </c>
      <c r="G17" s="25">
        <f t="shared" si="1"/>
        <v>0.33812554342779705</v>
      </c>
      <c r="H17" s="27"/>
      <c r="I17" s="21"/>
      <c r="J17" s="10"/>
      <c r="K17" s="10"/>
      <c r="L17" s="10"/>
      <c r="M17" s="10"/>
      <c r="N17" s="10"/>
      <c r="O17" s="9"/>
      <c r="P17" s="9"/>
    </row>
    <row r="18" spans="1:16">
      <c r="A18" s="10"/>
      <c r="B18" s="23">
        <v>22.709155295422999</v>
      </c>
      <c r="C18" s="23">
        <v>17.361720772994701</v>
      </c>
      <c r="D18" s="24">
        <f t="shared" si="2"/>
        <v>5.3474345224282978</v>
      </c>
      <c r="E18" s="21"/>
      <c r="F18" s="24">
        <f>D18-E$4</f>
        <v>1.5401539494742997</v>
      </c>
      <c r="G18" s="25">
        <f t="shared" ref="G18" si="3">2^-F18</f>
        <v>0.34384876059831854</v>
      </c>
      <c r="H18" s="21"/>
      <c r="I18" s="21"/>
      <c r="J18" s="11"/>
      <c r="K18" s="11"/>
      <c r="L18" s="11"/>
      <c r="M18" s="11"/>
      <c r="N18" s="10"/>
      <c r="O18" s="9"/>
      <c r="P18" s="9"/>
    </row>
    <row r="19" spans="1:16">
      <c r="A19" s="10"/>
      <c r="B19" s="8"/>
      <c r="C19" s="8"/>
      <c r="D19" s="16"/>
      <c r="E19" s="21"/>
      <c r="F19" s="16"/>
      <c r="G19" s="17"/>
      <c r="H19" s="17"/>
      <c r="I19" s="18"/>
      <c r="J19" s="10"/>
      <c r="K19" s="10"/>
      <c r="L19" s="10"/>
      <c r="M19" s="10"/>
      <c r="N19" s="10"/>
      <c r="O19" s="8"/>
      <c r="P19" s="8"/>
    </row>
    <row r="20" spans="1:16">
      <c r="A20" s="10"/>
      <c r="B20" s="8"/>
      <c r="C20" s="8"/>
      <c r="D20" s="16"/>
      <c r="E20" s="21"/>
      <c r="F20" s="16"/>
      <c r="G20" s="17"/>
      <c r="H20" s="14"/>
      <c r="I20" s="10"/>
    </row>
    <row r="21" spans="1:16">
      <c r="A21" s="10"/>
      <c r="B21" s="8"/>
      <c r="C21" s="8"/>
      <c r="D21" s="16"/>
      <c r="E21" s="21"/>
      <c r="F21" s="16"/>
      <c r="G21" s="17"/>
      <c r="H21" s="10"/>
      <c r="I21" s="10"/>
      <c r="J21" s="10"/>
      <c r="K21" s="7"/>
      <c r="L21" s="10"/>
      <c r="M21" s="10"/>
      <c r="N21" s="10"/>
    </row>
    <row r="22" spans="1:16">
      <c r="A22" s="10"/>
      <c r="B22" s="12"/>
      <c r="C22" s="12"/>
      <c r="D22" s="16"/>
      <c r="E22" s="21"/>
      <c r="F22" s="3"/>
      <c r="G22" s="5"/>
      <c r="H22" s="5"/>
      <c r="J22" s="16"/>
      <c r="K22" s="13"/>
      <c r="L22" s="17"/>
      <c r="M22" s="17"/>
      <c r="N22" s="18"/>
    </row>
    <row r="23" spans="1:16">
      <c r="A23" s="22" t="s">
        <v>21</v>
      </c>
      <c r="B23" s="12"/>
      <c r="C23" s="12"/>
      <c r="D23" s="16"/>
      <c r="E23" s="21"/>
      <c r="F23" s="3"/>
      <c r="G23" s="5"/>
      <c r="H23" s="14"/>
      <c r="I23" s="10"/>
      <c r="J23" s="18"/>
      <c r="K23" s="10"/>
      <c r="L23" s="17"/>
      <c r="M23" s="18"/>
      <c r="N23" s="18"/>
    </row>
    <row r="24" spans="1:16">
      <c r="A24" s="10"/>
      <c r="B24" s="12"/>
      <c r="C24" s="12"/>
      <c r="D24" s="16"/>
      <c r="E24" s="21"/>
      <c r="F24" s="3"/>
      <c r="G24" s="5"/>
      <c r="H24" s="10"/>
      <c r="I24" s="10"/>
      <c r="J24" s="18"/>
      <c r="K24" s="11"/>
      <c r="L24" s="17"/>
      <c r="M24" s="18"/>
      <c r="N24" s="18"/>
    </row>
    <row r="25" spans="1:16">
      <c r="A25" s="6" t="s">
        <v>1</v>
      </c>
      <c r="B25" s="6" t="s">
        <v>6</v>
      </c>
      <c r="C25" s="15" t="s">
        <v>0</v>
      </c>
      <c r="D25" s="4" t="s">
        <v>2</v>
      </c>
      <c r="E25" s="31" t="s">
        <v>3</v>
      </c>
      <c r="F25" s="4" t="s">
        <v>19</v>
      </c>
      <c r="G25" s="6" t="s">
        <v>4</v>
      </c>
      <c r="H25" s="6" t="s">
        <v>3</v>
      </c>
      <c r="I25" s="31" t="s">
        <v>5</v>
      </c>
      <c r="J25" s="18"/>
      <c r="K25" s="19"/>
      <c r="L25" s="17"/>
      <c r="M25" s="17"/>
      <c r="N25" s="18"/>
    </row>
    <row r="26" spans="1:16">
      <c r="A26" s="10" t="s">
        <v>24</v>
      </c>
      <c r="B26" s="23">
        <v>21.0167129819949</v>
      </c>
      <c r="C26" s="23">
        <v>17.056521087588202</v>
      </c>
      <c r="D26" s="28">
        <f t="shared" ref="D26:D40" si="4">B26-C26</f>
        <v>3.9601918944066981</v>
      </c>
      <c r="E26" s="28">
        <f>AVERAGE(D26:D28)</f>
        <v>3.9168463272718994</v>
      </c>
      <c r="F26" s="28">
        <f>D26-E$26</f>
        <v>4.3345567134798646E-2</v>
      </c>
      <c r="G26" s="27">
        <f>2^-F26</f>
        <v>0.97040200261949561</v>
      </c>
      <c r="H26" s="27">
        <f>AVERAGE(G26:G28)</f>
        <v>1.0002298376259071</v>
      </c>
      <c r="I26" s="21">
        <f>_xlfn.STDEV.P(G26:G28)</f>
        <v>2.1344158063765925E-2</v>
      </c>
      <c r="J26" s="18"/>
      <c r="K26" s="11"/>
      <c r="L26" s="17"/>
      <c r="M26" s="18"/>
      <c r="N26" s="18"/>
    </row>
    <row r="27" spans="1:16">
      <c r="A27" s="10"/>
      <c r="B27" s="23">
        <v>21.0687731571341</v>
      </c>
      <c r="C27" s="23">
        <v>17.167899843256201</v>
      </c>
      <c r="D27" s="28">
        <f t="shared" si="4"/>
        <v>3.9008733138778986</v>
      </c>
      <c r="E27" s="21"/>
      <c r="F27" s="28">
        <f>D27-E$26</f>
        <v>-1.5973013394000812E-2</v>
      </c>
      <c r="G27" s="27">
        <f t="shared" ref="G27:G40" si="5">2^-F27</f>
        <v>1.0111331667309786</v>
      </c>
      <c r="H27" s="21"/>
      <c r="I27" s="21"/>
      <c r="J27" s="18"/>
      <c r="K27" s="19"/>
      <c r="L27" s="17"/>
      <c r="M27" s="18"/>
      <c r="N27" s="18"/>
    </row>
    <row r="28" spans="1:16">
      <c r="A28" s="10"/>
      <c r="B28" s="29">
        <v>20.999354025032702</v>
      </c>
      <c r="C28" s="29">
        <v>17.1098802515016</v>
      </c>
      <c r="D28" s="34">
        <f t="shared" si="4"/>
        <v>3.8894737735311011</v>
      </c>
      <c r="E28" s="31"/>
      <c r="F28" s="34">
        <f>D28-E$26</f>
        <v>-2.7372553740798278E-2</v>
      </c>
      <c r="G28" s="35">
        <f t="shared" si="5"/>
        <v>1.0191543435272474</v>
      </c>
      <c r="H28" s="35"/>
      <c r="I28" s="31"/>
      <c r="J28" s="18"/>
      <c r="K28" s="11"/>
      <c r="L28" s="17"/>
      <c r="M28" s="17"/>
      <c r="N28" s="18"/>
    </row>
    <row r="29" spans="1:16">
      <c r="A29" s="10" t="s">
        <v>8</v>
      </c>
      <c r="B29" s="23">
        <v>25.154190824659501</v>
      </c>
      <c r="C29" s="23">
        <v>16.985402182027599</v>
      </c>
      <c r="D29" s="28">
        <f t="shared" si="4"/>
        <v>8.1687886426319025</v>
      </c>
      <c r="E29" s="21"/>
      <c r="F29" s="28">
        <f>D29-E$26</f>
        <v>4.2519423153600027</v>
      </c>
      <c r="G29" s="27">
        <f t="shared" si="5"/>
        <v>5.2485316837106714E-2</v>
      </c>
      <c r="H29" s="27">
        <f>AVERAGE(G29:G31)</f>
        <v>5.970395916085941E-2</v>
      </c>
      <c r="I29" s="21">
        <f>_xlfn.STDEV.P(G29:G31)</f>
        <v>5.3083150850345567E-3</v>
      </c>
      <c r="J29" s="18"/>
      <c r="K29" s="19"/>
      <c r="L29" s="17"/>
      <c r="M29" s="18"/>
      <c r="N29" s="18"/>
    </row>
    <row r="30" spans="1:16">
      <c r="A30" s="10"/>
      <c r="B30" s="23">
        <v>25.0367716059075</v>
      </c>
      <c r="C30" s="23">
        <v>17.178685360566199</v>
      </c>
      <c r="D30" s="28">
        <f t="shared" si="4"/>
        <v>7.8580862453413012</v>
      </c>
      <c r="E30" s="21"/>
      <c r="F30" s="28">
        <f>D30-E$26</f>
        <v>3.9412399180694018</v>
      </c>
      <c r="G30" s="27">
        <f t="shared" si="5"/>
        <v>6.5098137687990165E-2</v>
      </c>
      <c r="H30" s="21"/>
      <c r="I30" s="21"/>
      <c r="J30" s="18"/>
      <c r="K30" s="11"/>
      <c r="L30" s="17"/>
      <c r="M30" s="18"/>
      <c r="N30" s="18"/>
    </row>
    <row r="31" spans="1:16">
      <c r="A31" s="10"/>
      <c r="B31" s="29">
        <v>24.9155107488845</v>
      </c>
      <c r="C31" s="29">
        <v>16.976061246958</v>
      </c>
      <c r="D31" s="34">
        <f t="shared" si="4"/>
        <v>7.9394495019265001</v>
      </c>
      <c r="E31" s="31"/>
      <c r="F31" s="34">
        <f>D31-E$26</f>
        <v>4.0226031746546003</v>
      </c>
      <c r="G31" s="35">
        <f t="shared" si="5"/>
        <v>6.152842295748133E-2</v>
      </c>
      <c r="H31" s="35"/>
      <c r="I31" s="31"/>
      <c r="J31" s="18"/>
      <c r="K31" s="19"/>
      <c r="L31" s="17"/>
      <c r="M31" s="17"/>
      <c r="N31" s="18"/>
    </row>
    <row r="32" spans="1:16">
      <c r="A32" s="10" t="s">
        <v>11</v>
      </c>
      <c r="B32" s="23">
        <v>25.869321378012501</v>
      </c>
      <c r="C32" s="23">
        <v>17.227632204689701</v>
      </c>
      <c r="D32" s="28">
        <f t="shared" si="4"/>
        <v>8.6416891733227992</v>
      </c>
      <c r="E32" s="21"/>
      <c r="F32" s="28">
        <f>D32-E$26</f>
        <v>4.7248428460508993</v>
      </c>
      <c r="G32" s="27">
        <f t="shared" si="5"/>
        <v>3.7816434438836956E-2</v>
      </c>
      <c r="H32" s="27">
        <f>AVERAGE(G32:G34)</f>
        <v>3.7905055416661733E-2</v>
      </c>
      <c r="I32" s="21">
        <f>_xlfn.STDEV.P(G32:G34)</f>
        <v>1.9458791014847854E-3</v>
      </c>
      <c r="J32" s="18"/>
      <c r="K32" s="11"/>
      <c r="L32" s="17"/>
      <c r="M32" s="18"/>
      <c r="N32" s="18"/>
    </row>
    <row r="33" spans="1:14">
      <c r="A33" s="10"/>
      <c r="B33" s="23">
        <v>25.9661297729611</v>
      </c>
      <c r="C33" s="23">
        <v>17.2359826327354</v>
      </c>
      <c r="D33" s="28">
        <f t="shared" si="4"/>
        <v>8.7301471402257</v>
      </c>
      <c r="E33" s="21"/>
      <c r="F33" s="28">
        <f>D33-E$26</f>
        <v>4.8133008129538002</v>
      </c>
      <c r="G33" s="27">
        <f t="shared" si="5"/>
        <v>3.5567396561079975E-2</v>
      </c>
      <c r="H33" s="27"/>
      <c r="I33" s="21"/>
      <c r="J33" s="18"/>
      <c r="K33" s="19"/>
      <c r="L33" s="17"/>
      <c r="M33" s="18"/>
      <c r="N33" s="18"/>
    </row>
    <row r="34" spans="1:14">
      <c r="A34" s="10"/>
      <c r="B34" s="29">
        <v>25.913206711065499</v>
      </c>
      <c r="C34" s="29">
        <v>17.3644053638778</v>
      </c>
      <c r="D34" s="34">
        <f t="shared" si="4"/>
        <v>8.5488013471876982</v>
      </c>
      <c r="E34" s="31"/>
      <c r="F34" s="34">
        <f>D34-E$26</f>
        <v>4.6319550199157984</v>
      </c>
      <c r="G34" s="35">
        <f t="shared" si="5"/>
        <v>4.0331335250068275E-2</v>
      </c>
      <c r="H34" s="35"/>
      <c r="I34" s="31"/>
      <c r="K34" s="11"/>
      <c r="L34" s="5"/>
      <c r="M34" s="5"/>
    </row>
    <row r="35" spans="1:14">
      <c r="A35" s="19" t="s">
        <v>14</v>
      </c>
      <c r="B35" s="23">
        <v>22.933073227984401</v>
      </c>
      <c r="C35" s="23">
        <v>17.168831184735001</v>
      </c>
      <c r="D35" s="28">
        <f t="shared" si="4"/>
        <v>5.7642420432493999</v>
      </c>
      <c r="E35" s="21"/>
      <c r="F35" s="28">
        <f>D35-E$26</f>
        <v>1.8473957159775005</v>
      </c>
      <c r="G35" s="27">
        <f t="shared" si="5"/>
        <v>0.27789355566413693</v>
      </c>
      <c r="H35" s="27">
        <f>AVERAGE(G35:G37)</f>
        <v>0.27254915929878049</v>
      </c>
      <c r="I35" s="21">
        <f>_xlfn.STDEV.P(G35:G37)</f>
        <v>3.8626019925203725E-3</v>
      </c>
    </row>
    <row r="36" spans="1:14">
      <c r="A36" s="10"/>
      <c r="B36" s="23">
        <v>22.9921039324243</v>
      </c>
      <c r="C36" s="23">
        <v>17.180390598964401</v>
      </c>
      <c r="D36" s="28">
        <f t="shared" si="4"/>
        <v>5.8117133334598989</v>
      </c>
      <c r="E36" s="21"/>
      <c r="F36" s="28">
        <f>D36-E$26</f>
        <v>1.8948670061879995</v>
      </c>
      <c r="G36" s="27">
        <f t="shared" si="5"/>
        <v>0.2688983846773878</v>
      </c>
      <c r="H36" s="27"/>
      <c r="I36" s="21"/>
    </row>
    <row r="37" spans="1:14">
      <c r="A37" s="10"/>
      <c r="B37" s="29">
        <v>23.009678670690398</v>
      </c>
      <c r="C37" s="29">
        <v>17.208427835080201</v>
      </c>
      <c r="D37" s="34">
        <f t="shared" si="4"/>
        <v>5.8012508356101975</v>
      </c>
      <c r="E37" s="31"/>
      <c r="F37" s="34">
        <f>D37-E$26</f>
        <v>1.8844045083382981</v>
      </c>
      <c r="G37" s="35">
        <f t="shared" si="5"/>
        <v>0.27085553755481667</v>
      </c>
      <c r="H37" s="31"/>
      <c r="I37" s="31"/>
    </row>
    <row r="38" spans="1:14">
      <c r="A38" s="19" t="s">
        <v>17</v>
      </c>
      <c r="B38" s="23">
        <v>22.7085614841736</v>
      </c>
      <c r="C38" s="23">
        <v>17.099000542067699</v>
      </c>
      <c r="D38" s="28">
        <f t="shared" si="4"/>
        <v>5.6095609421059009</v>
      </c>
      <c r="E38" s="21"/>
      <c r="F38" s="28">
        <f>D38-E$26</f>
        <v>1.6927146148340015</v>
      </c>
      <c r="G38" s="27">
        <f t="shared" si="5"/>
        <v>0.30934430623064757</v>
      </c>
      <c r="H38" s="27">
        <f>AVERAGE(G38:G40)</f>
        <v>0.31785370366593307</v>
      </c>
      <c r="I38" s="21">
        <f>_xlfn.STDEV.P(G38:G40)</f>
        <v>9.3386426234235067E-3</v>
      </c>
    </row>
    <row r="39" spans="1:14">
      <c r="A39" s="10"/>
      <c r="B39" s="23">
        <v>22.699263022882999</v>
      </c>
      <c r="C39" s="23">
        <v>17.108316623142301</v>
      </c>
      <c r="D39" s="28">
        <f t="shared" si="4"/>
        <v>5.5909463997406981</v>
      </c>
      <c r="E39" s="21"/>
      <c r="F39" s="28">
        <f>D39-E$26</f>
        <v>1.6741000724687987</v>
      </c>
      <c r="G39" s="27">
        <f t="shared" si="5"/>
        <v>0.31336151805038037</v>
      </c>
      <c r="H39" s="21"/>
      <c r="I39" s="21"/>
    </row>
    <row r="40" spans="1:14">
      <c r="A40" s="10"/>
      <c r="B40" s="23">
        <v>22.591374692193401</v>
      </c>
      <c r="C40" s="23">
        <v>17.078800602510501</v>
      </c>
      <c r="D40" s="28">
        <f t="shared" si="4"/>
        <v>5.5125740896829001</v>
      </c>
      <c r="E40" s="21"/>
      <c r="F40" s="28">
        <f>D40-E$26</f>
        <v>1.5957277624110007</v>
      </c>
      <c r="G40" s="27">
        <f t="shared" si="5"/>
        <v>0.33085528671677134</v>
      </c>
      <c r="H40" s="21"/>
      <c r="I40" s="21"/>
    </row>
    <row r="41" spans="1:14">
      <c r="A41" s="10"/>
      <c r="B41" s="10"/>
      <c r="C41" s="10"/>
      <c r="D41" s="10"/>
      <c r="E41" s="21"/>
      <c r="F41" s="10"/>
      <c r="G41" s="10"/>
      <c r="H41" s="14"/>
      <c r="I41" s="10"/>
    </row>
    <row r="42" spans="1:14">
      <c r="H42" s="10"/>
      <c r="I42" s="10"/>
    </row>
    <row r="43" spans="1:14">
      <c r="A43" s="22" t="s">
        <v>22</v>
      </c>
      <c r="H43" s="10"/>
      <c r="I43" s="10"/>
    </row>
    <row r="44" spans="1:14">
      <c r="H44" s="14"/>
      <c r="I44" s="10"/>
    </row>
    <row r="45" spans="1:14">
      <c r="A45" s="6" t="s">
        <v>1</v>
      </c>
      <c r="B45" s="6" t="s">
        <v>6</v>
      </c>
      <c r="C45" s="15" t="s">
        <v>0</v>
      </c>
      <c r="D45" s="4" t="s">
        <v>2</v>
      </c>
      <c r="E45" s="31" t="s">
        <v>3</v>
      </c>
      <c r="F45" s="4" t="s">
        <v>19</v>
      </c>
      <c r="G45" s="6" t="s">
        <v>4</v>
      </c>
      <c r="H45" s="6" t="s">
        <v>3</v>
      </c>
      <c r="I45" s="31" t="s">
        <v>5</v>
      </c>
    </row>
    <row r="46" spans="1:14">
      <c r="A46" s="10" t="s">
        <v>25</v>
      </c>
      <c r="B46" s="23">
        <v>20.927938888224102</v>
      </c>
      <c r="C46" s="23">
        <v>17.159336353081301</v>
      </c>
      <c r="D46" s="28">
        <f t="shared" ref="D46:D60" si="6">B46-C46</f>
        <v>3.7686025351428007</v>
      </c>
      <c r="E46" s="28">
        <f>AVERAGE(D46:D48)</f>
        <v>3.7259693562860008</v>
      </c>
      <c r="F46" s="28">
        <f>D46-E$46</f>
        <v>4.2633178856799958E-2</v>
      </c>
      <c r="G46" s="27">
        <f>2^-F46</f>
        <v>0.97088129567821069</v>
      </c>
      <c r="H46" s="27">
        <f>AVERAGE(G46:G48)</f>
        <v>1.0002213744551702</v>
      </c>
      <c r="I46" s="21">
        <f>_xlfn.STDEV.P(G46:G48)</f>
        <v>2.0947212765073435E-2</v>
      </c>
    </row>
    <row r="47" spans="1:14">
      <c r="A47" s="10"/>
      <c r="B47" s="23">
        <v>20.879196677415301</v>
      </c>
      <c r="C47" s="23">
        <v>17.169508310906298</v>
      </c>
      <c r="D47" s="28">
        <f t="shared" si="6"/>
        <v>3.7096883665090026</v>
      </c>
      <c r="E47" s="21"/>
      <c r="F47" s="28">
        <f>D47-E$46</f>
        <v>-1.6280989776998211E-2</v>
      </c>
      <c r="G47" s="27">
        <f t="shared" ref="G47:G60" si="7">2^-F47</f>
        <v>1.0113490393632711</v>
      </c>
      <c r="H47" s="21"/>
      <c r="I47" s="21"/>
    </row>
    <row r="48" spans="1:14">
      <c r="A48" s="10"/>
      <c r="B48" s="29">
        <v>20.834736567153399</v>
      </c>
      <c r="C48" s="29">
        <v>17.1351193999472</v>
      </c>
      <c r="D48" s="34">
        <f t="shared" si="6"/>
        <v>3.699617167206199</v>
      </c>
      <c r="E48" s="31"/>
      <c r="F48" s="34">
        <f>D48-E$46</f>
        <v>-2.6352189079801747E-2</v>
      </c>
      <c r="G48" s="35">
        <f t="shared" si="7"/>
        <v>1.0184337883240289</v>
      </c>
      <c r="H48" s="31"/>
      <c r="I48" s="31"/>
    </row>
    <row r="49" spans="1:23">
      <c r="A49" s="10" t="s">
        <v>9</v>
      </c>
      <c r="B49" s="23">
        <v>24.632630403672</v>
      </c>
      <c r="C49" s="23">
        <v>16.9822481782161</v>
      </c>
      <c r="D49" s="28">
        <f t="shared" si="6"/>
        <v>7.6503822254558997</v>
      </c>
      <c r="E49" s="21"/>
      <c r="F49" s="28">
        <f>D49-E$46</f>
        <v>3.924412869169899</v>
      </c>
      <c r="G49" s="27">
        <f t="shared" si="7"/>
        <v>6.5861862969682147E-2</v>
      </c>
      <c r="H49" s="27">
        <f>AVERAGE(G49:G51)</f>
        <v>7.4830415611990997E-2</v>
      </c>
      <c r="I49" s="21">
        <f>_xlfn.STDEV.P(G49:G51)</f>
        <v>6.3554156994390506E-3</v>
      </c>
    </row>
    <row r="50" spans="1:23">
      <c r="A50" s="10"/>
      <c r="B50" s="23">
        <v>24.683174698146701</v>
      </c>
      <c r="C50" s="23">
        <v>17.310195931446501</v>
      </c>
      <c r="D50" s="28">
        <f t="shared" si="6"/>
        <v>7.3729787667002</v>
      </c>
      <c r="E50" s="21"/>
      <c r="F50" s="28">
        <f>D50-E$46</f>
        <v>3.6470094104141992</v>
      </c>
      <c r="G50" s="27">
        <f t="shared" si="7"/>
        <v>7.9825339263125517E-2</v>
      </c>
      <c r="H50" s="27"/>
      <c r="I50" s="21"/>
    </row>
    <row r="51" spans="1:23">
      <c r="A51" s="10"/>
      <c r="B51" s="29">
        <v>24.4456368350635</v>
      </c>
      <c r="C51" s="29">
        <v>17.0540809666436</v>
      </c>
      <c r="D51" s="34">
        <f t="shared" si="6"/>
        <v>7.3915558684198999</v>
      </c>
      <c r="E51" s="31"/>
      <c r="F51" s="34">
        <f>D51-E$46</f>
        <v>3.6655865121338991</v>
      </c>
      <c r="G51" s="35">
        <f t="shared" si="7"/>
        <v>7.8804044603165313E-2</v>
      </c>
      <c r="H51" s="31"/>
      <c r="I51" s="31"/>
    </row>
    <row r="52" spans="1:23">
      <c r="A52" s="10" t="s">
        <v>12</v>
      </c>
      <c r="B52" s="23">
        <v>25.175526320710102</v>
      </c>
      <c r="C52" s="23">
        <v>17.207932018745002</v>
      </c>
      <c r="D52" s="28">
        <f t="shared" si="6"/>
        <v>7.9675943019651001</v>
      </c>
      <c r="E52" s="21"/>
      <c r="F52" s="28">
        <f>D52-E$46</f>
        <v>4.2416249456790993</v>
      </c>
      <c r="G52" s="27">
        <f t="shared" si="7"/>
        <v>5.2862008597417756E-2</v>
      </c>
      <c r="H52" s="27">
        <f>AVERAGE(G52:G54)</f>
        <v>4.8895645016577227E-2</v>
      </c>
      <c r="I52" s="21">
        <f>_xlfn.STDEV.P(G52:G54)</f>
        <v>2.9586338566950014E-3</v>
      </c>
    </row>
    <row r="53" spans="1:23">
      <c r="A53" s="10"/>
      <c r="B53" s="23">
        <v>25.3307724516912</v>
      </c>
      <c r="C53" s="23">
        <v>17.154991990181799</v>
      </c>
      <c r="D53" s="28">
        <f t="shared" si="6"/>
        <v>8.175780461509401</v>
      </c>
      <c r="E53" s="21"/>
      <c r="F53" s="28">
        <f>D53-E$46</f>
        <v>4.4498111052234002</v>
      </c>
      <c r="G53" s="27">
        <f t="shared" si="7"/>
        <v>4.5758668874719348E-2</v>
      </c>
      <c r="H53" s="27"/>
      <c r="I53" s="21"/>
      <c r="O53" s="10"/>
    </row>
    <row r="54" spans="1:23">
      <c r="A54" s="10"/>
      <c r="B54" s="29">
        <v>25.253780234187499</v>
      </c>
      <c r="C54" s="29">
        <v>17.1489791682319</v>
      </c>
      <c r="D54" s="34">
        <f t="shared" si="6"/>
        <v>8.1048010659555985</v>
      </c>
      <c r="E54" s="31"/>
      <c r="F54" s="34">
        <f>D54-E$46</f>
        <v>4.3788317096695977</v>
      </c>
      <c r="G54" s="35">
        <f t="shared" si="7"/>
        <v>4.8066257577594598E-2</v>
      </c>
      <c r="H54" s="31"/>
      <c r="I54" s="31"/>
      <c r="O54" s="10"/>
    </row>
    <row r="55" spans="1:23">
      <c r="A55" s="19" t="s">
        <v>15</v>
      </c>
      <c r="B55" s="23">
        <v>22.808149805592802</v>
      </c>
      <c r="C55" s="23">
        <v>17.1001428010055</v>
      </c>
      <c r="D55" s="28">
        <f t="shared" si="6"/>
        <v>5.7080070045873015</v>
      </c>
      <c r="E55" s="21"/>
      <c r="F55" s="28">
        <f>D55-E$46</f>
        <v>1.9820376483013007</v>
      </c>
      <c r="G55" s="27">
        <f t="shared" si="7"/>
        <v>0.25313209606336123</v>
      </c>
      <c r="H55" s="27">
        <f>AVERAGE(G55:G57)</f>
        <v>0.2667093122915053</v>
      </c>
      <c r="I55" s="21">
        <f>_xlfn.STDEV.P(G55:G57)</f>
        <v>9.6053959297152294E-3</v>
      </c>
      <c r="O55" s="10"/>
    </row>
    <row r="56" spans="1:23">
      <c r="A56" s="10"/>
      <c r="B56" s="23">
        <v>22.7561805176151</v>
      </c>
      <c r="C56" s="23">
        <v>17.1578389497991</v>
      </c>
      <c r="D56" s="28">
        <f t="shared" si="6"/>
        <v>5.598341567816</v>
      </c>
      <c r="E56" s="21"/>
      <c r="F56" s="28">
        <f>D56-E$46</f>
        <v>1.8723722115299992</v>
      </c>
      <c r="G56" s="27">
        <f t="shared" si="7"/>
        <v>0.27312396042034981</v>
      </c>
      <c r="H56" s="21"/>
      <c r="I56" s="21"/>
      <c r="O56" s="10"/>
    </row>
    <row r="57" spans="1:23">
      <c r="A57" s="10"/>
      <c r="B57" s="29">
        <v>22.7242396383716</v>
      </c>
      <c r="C57" s="29">
        <v>17.1298433331126</v>
      </c>
      <c r="D57" s="34">
        <f t="shared" si="6"/>
        <v>5.594396305259</v>
      </c>
      <c r="E57" s="31"/>
      <c r="F57" s="34">
        <f>D57-E$46</f>
        <v>1.8684269489729992</v>
      </c>
      <c r="G57" s="35">
        <f t="shared" si="7"/>
        <v>0.27387188039080479</v>
      </c>
      <c r="H57" s="31"/>
      <c r="I57" s="31"/>
      <c r="O57" s="10"/>
    </row>
    <row r="58" spans="1:23">
      <c r="A58" s="19" t="s">
        <v>18</v>
      </c>
      <c r="B58" s="23">
        <v>22.3048765898256</v>
      </c>
      <c r="C58" s="23">
        <v>17.144883963779002</v>
      </c>
      <c r="D58" s="28">
        <f t="shared" si="6"/>
        <v>5.1599926260465985</v>
      </c>
      <c r="E58" s="21"/>
      <c r="F58" s="28">
        <f>D58-E$46</f>
        <v>1.4340232697605977</v>
      </c>
      <c r="G58" s="27">
        <f t="shared" si="7"/>
        <v>0.37009735501508373</v>
      </c>
      <c r="H58" s="27">
        <f>AVERAGE(G58:G60)</f>
        <v>0.35303338785474758</v>
      </c>
      <c r="I58" s="21">
        <f>_xlfn.STDEV.P(G58:G60)</f>
        <v>1.3018344533573338E-2</v>
      </c>
      <c r="O58" s="10"/>
    </row>
    <row r="59" spans="1:23">
      <c r="A59" s="10"/>
      <c r="B59" s="23">
        <v>22.2704066555761</v>
      </c>
      <c r="C59" s="23">
        <v>16.981730863046401</v>
      </c>
      <c r="D59" s="28">
        <f t="shared" si="6"/>
        <v>5.2886757925296983</v>
      </c>
      <c r="E59" s="21"/>
      <c r="F59" s="28">
        <f>D59-E$46</f>
        <v>1.5627064362436975</v>
      </c>
      <c r="G59" s="27">
        <f t="shared" si="7"/>
        <v>0.33851544485645318</v>
      </c>
      <c r="H59" s="21"/>
      <c r="I59" s="21"/>
      <c r="O59" s="10"/>
      <c r="P59" s="10"/>
      <c r="Q59" s="10"/>
      <c r="R59" s="10"/>
      <c r="S59" s="10"/>
      <c r="T59" s="10"/>
      <c r="U59" s="10"/>
      <c r="V59" s="10"/>
      <c r="W59" s="10"/>
    </row>
    <row r="60" spans="1:23">
      <c r="A60" s="10"/>
      <c r="B60" s="23">
        <v>22.3282863236117</v>
      </c>
      <c r="C60" s="23">
        <v>17.089751303360401</v>
      </c>
      <c r="D60" s="28">
        <f t="shared" si="6"/>
        <v>5.2385350202512981</v>
      </c>
      <c r="E60" s="21"/>
      <c r="F60" s="28">
        <f>D60-E$46</f>
        <v>1.5125656639652973</v>
      </c>
      <c r="G60" s="27">
        <f t="shared" si="7"/>
        <v>0.35048736369270578</v>
      </c>
      <c r="H60" s="21"/>
      <c r="I60" s="21"/>
      <c r="O60" s="10"/>
      <c r="P60" s="10"/>
      <c r="Q60" s="12"/>
      <c r="R60" s="12"/>
      <c r="S60" s="13"/>
      <c r="T60" s="10"/>
      <c r="U60" s="12"/>
      <c r="V60" s="12"/>
      <c r="W60" s="10"/>
    </row>
    <row r="61" spans="1:23">
      <c r="A61" s="10"/>
      <c r="B61" s="10"/>
      <c r="C61" s="11"/>
      <c r="D61" s="20"/>
      <c r="O61" s="10"/>
      <c r="P61" s="10"/>
      <c r="Q61" s="12"/>
      <c r="R61" s="12"/>
      <c r="S61" s="13"/>
      <c r="T61" s="10"/>
      <c r="U61" s="12"/>
      <c r="V61" s="12"/>
      <c r="W61" s="10"/>
    </row>
    <row r="62" spans="1:23">
      <c r="A62" s="10"/>
      <c r="B62" s="10"/>
      <c r="C62" s="11"/>
      <c r="D62" s="20"/>
      <c r="O62" s="10"/>
      <c r="P62" s="10"/>
      <c r="Q62" s="12"/>
      <c r="R62" s="12"/>
      <c r="S62" s="10"/>
      <c r="T62" s="10"/>
      <c r="U62" s="12"/>
      <c r="V62" s="12"/>
      <c r="W62" s="10"/>
    </row>
    <row r="63" spans="1:23">
      <c r="O63" s="10"/>
      <c r="P63" s="10"/>
      <c r="Q63" s="12"/>
      <c r="R63" s="12"/>
      <c r="S63" s="10"/>
      <c r="T63" s="10"/>
      <c r="U63" s="12"/>
      <c r="V63" s="12"/>
      <c r="W63" s="10"/>
    </row>
    <row r="64" spans="1:23">
      <c r="O64" s="10"/>
      <c r="P64" s="10"/>
      <c r="Q64" s="12"/>
      <c r="R64" s="12"/>
      <c r="S64" s="10"/>
      <c r="T64" s="19"/>
      <c r="U64" s="12"/>
      <c r="V64" s="12"/>
      <c r="W64" s="10"/>
    </row>
    <row r="65" spans="1:23">
      <c r="O65" s="10"/>
      <c r="P65" s="10"/>
      <c r="Q65" s="12"/>
      <c r="R65" s="12"/>
      <c r="S65" s="10"/>
      <c r="T65" s="10"/>
      <c r="U65" s="12"/>
      <c r="V65" s="12"/>
      <c r="W65" s="10"/>
    </row>
    <row r="66" spans="1:23">
      <c r="O66" s="10"/>
      <c r="P66" s="10"/>
      <c r="Q66" s="12"/>
      <c r="R66" s="12"/>
      <c r="S66" s="10"/>
      <c r="T66" s="10"/>
      <c r="U66" s="12"/>
      <c r="V66" s="12"/>
      <c r="W66" s="10"/>
    </row>
    <row r="67" spans="1:23">
      <c r="O67" s="10"/>
      <c r="P67" s="10"/>
      <c r="Q67" s="12"/>
      <c r="R67" s="12"/>
      <c r="S67" s="10"/>
      <c r="T67" s="19"/>
      <c r="U67" s="12"/>
      <c r="V67" s="12"/>
      <c r="W67" s="10"/>
    </row>
    <row r="68" spans="1:23">
      <c r="O68" s="10"/>
      <c r="P68" s="10"/>
      <c r="Q68" s="12"/>
      <c r="R68" s="12"/>
      <c r="S68" s="10"/>
      <c r="T68" s="10"/>
      <c r="U68" s="12"/>
      <c r="V68" s="12"/>
      <c r="W68" s="10"/>
    </row>
    <row r="69" spans="1:23">
      <c r="O69" s="10"/>
      <c r="P69" s="10"/>
      <c r="Q69" s="12"/>
      <c r="R69" s="12"/>
      <c r="S69" s="10"/>
      <c r="T69" s="10"/>
      <c r="U69" s="12"/>
      <c r="V69" s="12"/>
      <c r="W69" s="10"/>
    </row>
    <row r="70" spans="1:23">
      <c r="O70" s="10"/>
      <c r="P70" s="10"/>
      <c r="Q70" s="12"/>
      <c r="R70" s="12"/>
      <c r="S70" s="13"/>
      <c r="T70" s="19"/>
      <c r="U70" s="12"/>
      <c r="V70" s="12"/>
      <c r="W70" s="10"/>
    </row>
    <row r="71" spans="1:23">
      <c r="P71" s="10"/>
      <c r="Q71" s="12"/>
      <c r="R71" s="12"/>
      <c r="S71" s="13"/>
      <c r="T71" s="10"/>
      <c r="U71" s="12"/>
      <c r="V71" s="12"/>
      <c r="W71" s="10"/>
    </row>
    <row r="72" spans="1:23">
      <c r="P72" s="10"/>
      <c r="Q72" s="12"/>
      <c r="R72" s="12"/>
      <c r="S72" s="13"/>
      <c r="T72" s="10"/>
      <c r="U72" s="12"/>
      <c r="V72" s="12"/>
      <c r="W72" s="10"/>
    </row>
    <row r="73" spans="1:23">
      <c r="P73" s="10"/>
      <c r="Q73" s="12"/>
      <c r="R73" s="12"/>
      <c r="S73" s="10"/>
      <c r="T73" s="19"/>
      <c r="U73" s="12"/>
      <c r="V73" s="12"/>
      <c r="W73" s="10"/>
    </row>
    <row r="74" spans="1:23">
      <c r="P74" s="10"/>
      <c r="Q74" s="12"/>
      <c r="R74" s="12"/>
      <c r="S74" s="7"/>
      <c r="T74" s="10"/>
      <c r="U74" s="12"/>
      <c r="V74" s="12"/>
      <c r="W74" s="10"/>
    </row>
    <row r="75" spans="1:23">
      <c r="A75" s="10"/>
      <c r="B75" s="10"/>
      <c r="C75" s="11"/>
      <c r="D75" s="20"/>
      <c r="P75" s="10"/>
      <c r="Q75" s="12"/>
      <c r="R75" s="12"/>
      <c r="S75" s="13"/>
      <c r="T75" s="10"/>
      <c r="U75" s="12"/>
      <c r="V75" s="12"/>
      <c r="W75" s="10"/>
    </row>
    <row r="76" spans="1:23">
      <c r="A76" s="10"/>
      <c r="B76" s="19"/>
      <c r="C76" s="11"/>
      <c r="D76" s="20"/>
      <c r="P76" s="10"/>
      <c r="Q76" s="12"/>
      <c r="R76" s="12"/>
      <c r="S76" s="13"/>
      <c r="T76" s="19"/>
      <c r="U76" s="12"/>
      <c r="V76" s="12"/>
      <c r="W76" s="10"/>
    </row>
    <row r="77" spans="1:23">
      <c r="A77" s="10"/>
      <c r="B77" s="10"/>
      <c r="C77" s="11"/>
      <c r="D77" s="20"/>
      <c r="P77" s="10"/>
      <c r="Q77" s="12"/>
      <c r="R77" s="12"/>
      <c r="S77" s="13"/>
      <c r="T77" s="10"/>
      <c r="U77" s="12"/>
      <c r="V77" s="12"/>
      <c r="W77" s="10"/>
    </row>
    <row r="78" spans="1:23">
      <c r="A78" s="10"/>
      <c r="B78" s="10"/>
      <c r="C78" s="11"/>
      <c r="D78" s="20"/>
      <c r="P78" s="10"/>
      <c r="Q78" s="12"/>
      <c r="R78" s="12"/>
      <c r="S78" s="13"/>
      <c r="T78" s="10"/>
      <c r="U78" s="12"/>
      <c r="V78" s="12"/>
      <c r="W78" s="10"/>
    </row>
    <row r="79" spans="1:23">
      <c r="A79" s="10"/>
      <c r="B79" s="10"/>
      <c r="C79" s="11"/>
      <c r="D79" s="20"/>
      <c r="P79" s="10"/>
      <c r="Q79" s="12"/>
      <c r="R79" s="12"/>
      <c r="S79" s="13"/>
      <c r="T79" s="19"/>
      <c r="U79" s="12"/>
      <c r="V79" s="12"/>
      <c r="W79" s="10"/>
    </row>
    <row r="80" spans="1:23">
      <c r="A80" s="10"/>
      <c r="B80" s="10"/>
      <c r="C80" s="11"/>
      <c r="D80" s="20"/>
      <c r="P80" s="10"/>
      <c r="Q80" s="12"/>
      <c r="R80" s="12"/>
      <c r="S80" s="13"/>
      <c r="T80" s="10"/>
      <c r="U80" s="12"/>
      <c r="V80" s="12"/>
      <c r="W80" s="10"/>
    </row>
    <row r="81" spans="1:23">
      <c r="A81" s="10"/>
      <c r="B81" s="10"/>
      <c r="C81" s="11"/>
      <c r="D81" s="20"/>
      <c r="P81" s="10"/>
      <c r="Q81" s="12"/>
      <c r="R81" s="12"/>
      <c r="S81" s="10"/>
      <c r="T81" s="10"/>
      <c r="U81" s="12"/>
      <c r="V81" s="12"/>
      <c r="W81" s="10"/>
    </row>
    <row r="82" spans="1:23">
      <c r="A82" s="10"/>
      <c r="B82" s="10"/>
      <c r="C82" s="11"/>
      <c r="D82" s="20"/>
      <c r="P82" s="10"/>
      <c r="Q82" s="12"/>
      <c r="R82" s="12"/>
      <c r="S82" s="10"/>
      <c r="T82" s="10"/>
      <c r="U82" s="12"/>
      <c r="V82" s="10"/>
      <c r="W82" s="10"/>
    </row>
    <row r="83" spans="1:23">
      <c r="A83" s="10"/>
      <c r="B83" s="10"/>
      <c r="C83" s="11"/>
      <c r="D83" s="20"/>
      <c r="P83" s="10"/>
      <c r="Q83" s="12"/>
      <c r="R83" s="12"/>
      <c r="S83" s="7"/>
      <c r="T83" s="10"/>
      <c r="U83" s="12"/>
      <c r="V83" s="10"/>
      <c r="W83" s="10"/>
    </row>
    <row r="84" spans="1:23">
      <c r="A84" s="10"/>
      <c r="B84" s="10"/>
      <c r="C84" s="11"/>
      <c r="D84" s="20"/>
      <c r="P84" s="10"/>
      <c r="Q84" s="12"/>
      <c r="R84" s="12"/>
      <c r="S84" s="13"/>
      <c r="T84" s="13"/>
      <c r="U84" s="12"/>
      <c r="V84" s="14"/>
      <c r="W84" s="10"/>
    </row>
    <row r="85" spans="1:23">
      <c r="A85" s="10"/>
      <c r="B85" s="10"/>
      <c r="C85" s="11"/>
      <c r="D85" s="20"/>
      <c r="P85" s="10"/>
      <c r="Q85" s="12"/>
      <c r="R85" s="12"/>
      <c r="S85" s="13"/>
      <c r="T85" s="10"/>
      <c r="U85" s="13"/>
      <c r="V85" s="14"/>
      <c r="W85" s="10"/>
    </row>
    <row r="86" spans="1:23">
      <c r="A86" s="10"/>
      <c r="B86" s="10"/>
      <c r="C86" s="11"/>
      <c r="D86" s="20"/>
      <c r="P86" s="10"/>
      <c r="Q86" s="12"/>
      <c r="R86" s="12"/>
      <c r="S86" s="13"/>
      <c r="T86" s="10"/>
      <c r="U86" s="13"/>
      <c r="V86" s="14"/>
      <c r="W86" s="10"/>
    </row>
    <row r="87" spans="1:23">
      <c r="A87" s="10"/>
      <c r="B87" s="10"/>
      <c r="C87" s="11"/>
      <c r="D87" s="20"/>
      <c r="P87" s="10"/>
      <c r="Q87" s="12"/>
      <c r="R87" s="12"/>
      <c r="S87" s="13"/>
      <c r="T87" s="10"/>
      <c r="U87" s="13"/>
      <c r="V87" s="14"/>
      <c r="W87" s="10"/>
    </row>
    <row r="88" spans="1:23">
      <c r="A88" s="10"/>
      <c r="B88" s="19"/>
      <c r="C88" s="11"/>
      <c r="D88" s="20"/>
      <c r="P88" s="10"/>
      <c r="Q88" s="2"/>
      <c r="R88" s="2"/>
      <c r="S88" s="13"/>
      <c r="T88" s="10"/>
      <c r="U88" s="13"/>
      <c r="V88" s="14"/>
      <c r="W88" s="10"/>
    </row>
    <row r="89" spans="1:23">
      <c r="A89" s="10"/>
      <c r="B89" s="10"/>
      <c r="C89" s="11"/>
      <c r="D89" s="20"/>
      <c r="P89" s="10"/>
      <c r="Q89" s="10"/>
      <c r="R89" s="10"/>
      <c r="S89" s="10"/>
      <c r="T89" s="10"/>
      <c r="U89" s="10"/>
      <c r="V89" s="10"/>
      <c r="W89" s="10"/>
    </row>
    <row r="90" spans="1:23">
      <c r="A90" s="10"/>
      <c r="B90" s="10"/>
      <c r="C90" s="11"/>
      <c r="D90" s="20"/>
      <c r="P90" s="10"/>
      <c r="Q90" s="10"/>
      <c r="R90" s="10"/>
      <c r="S90" s="10"/>
      <c r="T90" s="10"/>
      <c r="U90" s="10"/>
      <c r="V90" s="10"/>
      <c r="W90" s="10"/>
    </row>
    <row r="91" spans="1:23">
      <c r="A91" s="10"/>
      <c r="B91" s="10"/>
      <c r="C91" s="11"/>
      <c r="D91" s="20"/>
      <c r="P91" s="10"/>
      <c r="Q91" s="10"/>
      <c r="R91" s="10"/>
      <c r="S91" s="10"/>
      <c r="T91" s="10"/>
      <c r="U91" s="10"/>
      <c r="V91" s="10"/>
      <c r="W91" s="10"/>
    </row>
    <row r="92" spans="1:23">
      <c r="A92" s="10"/>
      <c r="B92" s="10"/>
      <c r="C92" s="11"/>
      <c r="D92" s="20"/>
      <c r="P92" s="10"/>
      <c r="Q92" s="10"/>
      <c r="R92" s="10"/>
      <c r="S92" s="10"/>
      <c r="T92" s="10"/>
      <c r="U92" s="10"/>
      <c r="V92" s="10"/>
      <c r="W92" s="10"/>
    </row>
    <row r="93" spans="1:23">
      <c r="A93" s="10"/>
      <c r="B93" s="10"/>
      <c r="C93" s="11"/>
      <c r="D93" s="20"/>
    </row>
    <row r="94" spans="1:23">
      <c r="A94" s="10"/>
      <c r="B94" s="10"/>
      <c r="C94" s="11"/>
      <c r="D94" s="20"/>
    </row>
    <row r="95" spans="1:23">
      <c r="A95" s="10"/>
      <c r="B95" s="10"/>
      <c r="C95" s="11"/>
      <c r="D95" s="20"/>
      <c r="F95" s="10"/>
      <c r="G95" s="12"/>
      <c r="H95" s="12"/>
      <c r="I95" s="7"/>
      <c r="J95" s="10"/>
      <c r="K95" s="10"/>
      <c r="L95" s="10"/>
      <c r="M95" s="10"/>
      <c r="N95" s="10"/>
    </row>
    <row r="96" spans="1:23">
      <c r="A96" s="10"/>
      <c r="B96" s="10"/>
      <c r="C96" s="11"/>
      <c r="D96" s="20"/>
      <c r="F96" s="10"/>
      <c r="G96" s="10"/>
      <c r="H96" s="12"/>
      <c r="I96" s="12"/>
      <c r="J96" s="10"/>
    </row>
    <row r="97" spans="1:10">
      <c r="A97" s="10"/>
      <c r="B97" s="10"/>
      <c r="C97" s="11"/>
      <c r="D97" s="20"/>
      <c r="F97" s="10"/>
      <c r="G97" s="10"/>
      <c r="H97" s="12"/>
      <c r="I97" s="12"/>
      <c r="J97" s="10"/>
    </row>
    <row r="98" spans="1:10">
      <c r="A98" s="10"/>
      <c r="B98" s="10"/>
      <c r="C98" s="11"/>
      <c r="D98" s="20"/>
      <c r="F98" s="10"/>
      <c r="G98" s="10"/>
      <c r="H98" s="12"/>
      <c r="I98" s="12"/>
      <c r="J98" s="10"/>
    </row>
    <row r="99" spans="1:10">
      <c r="A99" s="10"/>
      <c r="B99" s="10"/>
      <c r="C99" s="11"/>
      <c r="D99" s="20"/>
      <c r="F99" s="10"/>
      <c r="G99" s="10"/>
      <c r="H99" s="12"/>
      <c r="I99" s="12"/>
      <c r="J99" s="10"/>
    </row>
    <row r="100" spans="1:10">
      <c r="A100" s="10"/>
      <c r="B100" s="19"/>
      <c r="C100" s="11"/>
      <c r="D100" s="20"/>
      <c r="F100" s="10"/>
      <c r="G100" s="10"/>
      <c r="H100" s="12"/>
      <c r="I100" s="12"/>
    </row>
    <row r="101" spans="1:10">
      <c r="A101" s="10"/>
      <c r="B101" s="10"/>
      <c r="C101" s="11"/>
      <c r="D101" s="20"/>
      <c r="F101" s="10"/>
      <c r="G101" s="10"/>
      <c r="H101" s="12"/>
      <c r="I101" s="12"/>
    </row>
    <row r="102" spans="1:10">
      <c r="A102" s="10"/>
      <c r="B102" s="10"/>
      <c r="C102" s="11"/>
      <c r="D102" s="20"/>
      <c r="F102" s="10"/>
      <c r="G102" s="10"/>
      <c r="H102" s="12"/>
      <c r="I102" s="12"/>
    </row>
    <row r="103" spans="1:10">
      <c r="A103" s="10"/>
      <c r="B103" s="10"/>
      <c r="C103" s="11"/>
      <c r="D103" s="20"/>
      <c r="F103" s="10"/>
      <c r="G103" s="10"/>
      <c r="H103" s="12"/>
      <c r="I103" s="12"/>
    </row>
    <row r="104" spans="1:10">
      <c r="A104" s="10"/>
      <c r="B104" s="10"/>
      <c r="C104" s="11"/>
      <c r="D104" s="20"/>
      <c r="F104" s="10"/>
      <c r="G104" s="10"/>
      <c r="H104" s="12"/>
      <c r="I104" s="12"/>
    </row>
    <row r="105" spans="1:10">
      <c r="A105" s="10"/>
      <c r="B105" s="10"/>
      <c r="C105" s="11"/>
      <c r="D105" s="20"/>
      <c r="F105" s="10"/>
      <c r="G105" s="10"/>
      <c r="H105" s="12"/>
      <c r="I105" s="12"/>
    </row>
    <row r="106" spans="1:10">
      <c r="A106" s="10"/>
      <c r="B106" s="10"/>
      <c r="C106" s="11"/>
      <c r="D106" s="20"/>
      <c r="F106" s="10"/>
      <c r="G106" s="10"/>
      <c r="H106" s="12"/>
      <c r="I106" s="12"/>
    </row>
    <row r="107" spans="1:10">
      <c r="A107" s="10"/>
      <c r="B107" s="10"/>
      <c r="C107" s="11"/>
      <c r="D107" s="20"/>
      <c r="F107" s="10"/>
      <c r="G107" s="10"/>
      <c r="H107" s="12"/>
      <c r="I107" s="12"/>
    </row>
    <row r="108" spans="1:10">
      <c r="A108" s="10"/>
      <c r="B108" s="10"/>
      <c r="C108" s="11"/>
      <c r="D108" s="20"/>
      <c r="F108" s="10"/>
      <c r="G108" s="10"/>
      <c r="H108" s="12"/>
      <c r="I108" s="12"/>
    </row>
    <row r="109" spans="1:10">
      <c r="A109" s="10"/>
      <c r="B109" s="10"/>
      <c r="C109" s="11"/>
      <c r="D109" s="20"/>
      <c r="F109" s="10"/>
      <c r="G109" s="10"/>
      <c r="H109" s="12"/>
      <c r="I109" s="12"/>
    </row>
    <row r="110" spans="1:10">
      <c r="A110" s="10"/>
      <c r="B110" s="10"/>
      <c r="C110" s="11"/>
      <c r="D110" s="20"/>
      <c r="F110" s="10"/>
      <c r="G110" s="10"/>
      <c r="H110" s="12"/>
      <c r="I110" s="12"/>
    </row>
    <row r="111" spans="1:10">
      <c r="A111" s="10"/>
      <c r="B111" s="10"/>
      <c r="C111" s="11"/>
      <c r="D111" s="20"/>
      <c r="F111" s="10"/>
      <c r="G111" s="10"/>
      <c r="H111" s="12"/>
      <c r="I111" s="12"/>
    </row>
    <row r="112" spans="1:10">
      <c r="A112" s="10"/>
      <c r="B112" s="10"/>
      <c r="C112" s="11"/>
      <c r="D112" s="20"/>
      <c r="F112" s="10"/>
      <c r="G112" s="10"/>
      <c r="H112" s="12"/>
      <c r="I112" s="12"/>
    </row>
    <row r="113" spans="1:9">
      <c r="A113" s="10"/>
      <c r="B113" s="10"/>
      <c r="C113" s="11"/>
      <c r="D113" s="20"/>
      <c r="F113" s="10"/>
      <c r="G113" s="10"/>
      <c r="H113" s="12"/>
      <c r="I113" s="12"/>
    </row>
    <row r="114" spans="1:9">
      <c r="A114" s="10"/>
      <c r="B114" s="10"/>
      <c r="C114" s="11"/>
      <c r="D114" s="20"/>
      <c r="F114" s="10"/>
      <c r="G114" s="10"/>
      <c r="H114" s="12"/>
      <c r="I114" s="12"/>
    </row>
    <row r="115" spans="1:9">
      <c r="A115" s="10"/>
      <c r="B115" s="10"/>
      <c r="C115" s="11"/>
      <c r="D115" s="12"/>
      <c r="F115" s="10"/>
      <c r="G115" s="10"/>
      <c r="H115" s="12"/>
      <c r="I115" s="12"/>
    </row>
    <row r="116" spans="1:9">
      <c r="A116" s="10"/>
      <c r="B116" s="10"/>
      <c r="C116" s="11"/>
      <c r="D116" s="12"/>
      <c r="F116" s="10"/>
      <c r="G116" s="10"/>
      <c r="H116" s="12"/>
      <c r="I116" s="12"/>
    </row>
    <row r="117" spans="1:9">
      <c r="A117" s="10"/>
      <c r="B117" s="10"/>
      <c r="C117" s="11"/>
      <c r="D117" s="12"/>
      <c r="F117" s="10"/>
    </row>
    <row r="118" spans="1:9">
      <c r="A118" s="10"/>
      <c r="B118" s="10"/>
      <c r="C118" s="10"/>
      <c r="D118" s="10"/>
      <c r="F118" s="10"/>
    </row>
    <row r="119" spans="1:9">
      <c r="A119" s="10"/>
      <c r="B119" s="10"/>
      <c r="C119" s="10"/>
      <c r="D119" s="10"/>
      <c r="F119" s="10"/>
    </row>
    <row r="120" spans="1:9">
      <c r="A120" s="10"/>
      <c r="B120" s="10"/>
      <c r="C120" s="10"/>
      <c r="D120" s="10"/>
      <c r="F120" s="10"/>
      <c r="G120" s="12"/>
      <c r="H120" s="12"/>
    </row>
    <row r="121" spans="1:9">
      <c r="F121" s="10"/>
      <c r="G121" s="12"/>
      <c r="H121" s="12"/>
    </row>
    <row r="122" spans="1:9">
      <c r="F122" s="10"/>
      <c r="G122" s="12"/>
      <c r="H122" s="12"/>
    </row>
    <row r="123" spans="1:9">
      <c r="F123" s="10"/>
      <c r="G123" s="12"/>
      <c r="H123" s="12"/>
    </row>
    <row r="124" spans="1:9">
      <c r="F124" s="10"/>
      <c r="G124" s="12"/>
      <c r="H124" s="12"/>
    </row>
    <row r="125" spans="1:9">
      <c r="F125" s="10"/>
      <c r="G125" s="12"/>
      <c r="H125" s="12"/>
    </row>
    <row r="126" spans="1:9">
      <c r="F126" s="10"/>
      <c r="G126" s="12"/>
      <c r="H126" s="12"/>
    </row>
    <row r="127" spans="1:9">
      <c r="F127" s="10"/>
      <c r="G127" s="12"/>
      <c r="H127" s="12"/>
    </row>
    <row r="128" spans="1:9">
      <c r="F128" s="10"/>
      <c r="G128" s="12"/>
      <c r="H128" s="12"/>
    </row>
    <row r="129" spans="6:8">
      <c r="F129" s="10"/>
      <c r="G129" s="12"/>
      <c r="H129" s="12"/>
    </row>
    <row r="130" spans="6:8">
      <c r="F130" s="10"/>
      <c r="G130" s="12"/>
      <c r="H130" s="12"/>
    </row>
    <row r="131" spans="6:8">
      <c r="F131" s="10"/>
      <c r="G131" s="12"/>
      <c r="H131" s="12"/>
    </row>
    <row r="132" spans="6:8">
      <c r="F132" s="10"/>
      <c r="G132" s="12"/>
      <c r="H132" s="12"/>
    </row>
    <row r="133" spans="6:8">
      <c r="F133" s="10"/>
      <c r="G133" s="12"/>
      <c r="H133" s="12"/>
    </row>
    <row r="134" spans="6:8">
      <c r="F134" s="10"/>
      <c r="G134" s="12"/>
      <c r="H134" s="12"/>
    </row>
    <row r="135" spans="6:8">
      <c r="F135" s="10"/>
      <c r="G135" s="12"/>
      <c r="H135" s="12"/>
    </row>
    <row r="136" spans="6:8">
      <c r="F136" s="10"/>
      <c r="G136" s="12"/>
      <c r="H136" s="12"/>
    </row>
  </sheetData>
  <phoneticPr fontId="4" type="noConversion"/>
  <pageMargins left="0.75" right="0.75" top="1" bottom="1" header="0.5" footer="0.5"/>
  <pageSetup scale="63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Sankaran Lab</dc:creator>
  <cp:lastModifiedBy>Satish</cp:lastModifiedBy>
  <cp:lastPrinted>2018-10-22T19:14:32Z</cp:lastPrinted>
  <dcterms:created xsi:type="dcterms:W3CDTF">2014-11-19T19:30:15Z</dcterms:created>
  <dcterms:modified xsi:type="dcterms:W3CDTF">2018-10-23T03:14:49Z</dcterms:modified>
</cp:coreProperties>
</file>