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/>
  <mc:AlternateContent xmlns:mc="http://schemas.openxmlformats.org/markup-compatibility/2006">
    <mc:Choice Requires="x15">
      <x15ac:absPath xmlns:x15ac="http://schemas.microsoft.com/office/spreadsheetml/2010/11/ac" url="/Users/calebrouse/Downloads/"/>
    </mc:Choice>
  </mc:AlternateContent>
  <xr:revisionPtr revIDLastSave="0" documentId="8_{A384ADAC-D5EB-E34D-B0E7-C71C7CCCEB3F}" xr6:coauthVersionLast="46" xr6:coauthVersionMax="46" xr10:uidLastSave="{00000000-0000-0000-0000-000000000000}"/>
  <bookViews>
    <workbookView xWindow="0" yWindow="460" windowWidth="25600" windowHeight="14600" tabRatio="727" xr2:uid="{00000000-000D-0000-FFFF-FFFF00000000}"/>
  </bookViews>
  <sheets>
    <sheet name="Summary" sheetId="6" r:id="rId1"/>
    <sheet name="First Quarter" sheetId="4" r:id="rId2"/>
    <sheet name="Second Quarter" sheetId="3" r:id="rId3"/>
    <sheet name="Third Quarter" sheetId="2" r:id="rId4"/>
    <sheet name="Fourth Quarter" sheetId="1" r:id="rId5"/>
    <sheet name="Last Year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B5" i="6"/>
  <c r="B15" i="4"/>
  <c r="B16" i="4"/>
  <c r="C18" i="3"/>
  <c r="D18" i="3"/>
  <c r="E18" i="3"/>
  <c r="C18" i="2"/>
  <c r="D18" i="2"/>
  <c r="E18" i="2"/>
  <c r="C18" i="1"/>
  <c r="D18" i="1"/>
  <c r="E18" i="1"/>
  <c r="C18" i="5"/>
  <c r="D18" i="5"/>
  <c r="E18" i="5"/>
  <c r="C18" i="4"/>
  <c r="D18" i="4"/>
  <c r="E18" i="4"/>
  <c r="C17" i="3"/>
  <c r="D17" i="3"/>
  <c r="E17" i="3"/>
  <c r="C17" i="2"/>
  <c r="D17" i="2"/>
  <c r="E17" i="2"/>
  <c r="C17" i="1"/>
  <c r="D17" i="1"/>
  <c r="E17" i="1"/>
  <c r="C17" i="5"/>
  <c r="D17" i="5"/>
  <c r="E17" i="5"/>
  <c r="C17" i="4"/>
  <c r="D17" i="4"/>
  <c r="E17" i="4"/>
  <c r="C16" i="3"/>
  <c r="D16" i="3"/>
  <c r="E16" i="3"/>
  <c r="C16" i="2"/>
  <c r="D16" i="2"/>
  <c r="E16" i="2"/>
  <c r="C16" i="1"/>
  <c r="D16" i="1"/>
  <c r="E16" i="1"/>
  <c r="C16" i="5"/>
  <c r="D16" i="5"/>
  <c r="E16" i="5"/>
  <c r="C16" i="4"/>
  <c r="D16" i="4"/>
  <c r="E16" i="4"/>
  <c r="B18" i="2"/>
  <c r="B18" i="1"/>
  <c r="B18" i="5"/>
  <c r="B17" i="2"/>
  <c r="B17" i="1"/>
  <c r="B17" i="5"/>
  <c r="B16" i="3"/>
  <c r="B16" i="2"/>
  <c r="B16" i="1"/>
  <c r="B16" i="5"/>
  <c r="C15" i="3"/>
  <c r="D15" i="3"/>
  <c r="E15" i="3"/>
  <c r="C15" i="2"/>
  <c r="D15" i="2"/>
  <c r="E15" i="2"/>
  <c r="C15" i="1"/>
  <c r="D15" i="1"/>
  <c r="E15" i="1"/>
  <c r="C15" i="5"/>
  <c r="D15" i="5"/>
  <c r="E15" i="5"/>
  <c r="C15" i="4"/>
  <c r="D15" i="4"/>
  <c r="E15" i="4"/>
  <c r="B15" i="2"/>
  <c r="B15" i="1"/>
  <c r="B15" i="5"/>
  <c r="E5" i="4"/>
  <c r="E6" i="4"/>
  <c r="E7" i="4"/>
  <c r="E8" i="4"/>
  <c r="E9" i="4"/>
  <c r="E10" i="4"/>
  <c r="E11" i="4"/>
  <c r="E12" i="4"/>
  <c r="E13" i="4"/>
  <c r="E14" i="4"/>
  <c r="E5" i="5"/>
  <c r="E6" i="5"/>
  <c r="E7" i="5"/>
  <c r="E8" i="5"/>
  <c r="E9" i="5"/>
  <c r="E10" i="5"/>
  <c r="E11" i="5"/>
  <c r="E12" i="5"/>
  <c r="E13" i="5"/>
  <c r="E14" i="5"/>
  <c r="E5" i="1"/>
  <c r="E6" i="1"/>
  <c r="E7" i="1"/>
  <c r="E8" i="1"/>
  <c r="E9" i="1"/>
  <c r="E10" i="1"/>
  <c r="E11" i="1"/>
  <c r="E12" i="1"/>
  <c r="E13" i="1"/>
  <c r="E14" i="1"/>
  <c r="E5" i="2"/>
  <c r="E6" i="2"/>
  <c r="E7" i="2"/>
  <c r="E8" i="2"/>
  <c r="E9" i="2"/>
  <c r="E10" i="2"/>
  <c r="E11" i="2"/>
  <c r="E12" i="2"/>
  <c r="E13" i="2"/>
  <c r="E14" i="2"/>
  <c r="E5" i="3"/>
  <c r="E6" i="3"/>
  <c r="E7" i="3"/>
  <c r="E8" i="3"/>
  <c r="E9" i="3"/>
  <c r="E10" i="3"/>
  <c r="E11" i="3"/>
  <c r="E12" i="3"/>
  <c r="E13" i="3"/>
  <c r="E14" i="3"/>
  <c r="B17" i="3" l="1"/>
  <c r="B18" i="3" s="1"/>
  <c r="B17" i="4"/>
  <c r="B18" i="4" s="1"/>
</calcChain>
</file>

<file path=xl/sharedStrings.xml><?xml version="1.0" encoding="utf-8"?>
<sst xmlns="http://schemas.openxmlformats.org/spreadsheetml/2006/main" count="114" uniqueCount="34">
  <si>
    <t>Quarter Total</t>
  </si>
  <si>
    <t>Sanitation</t>
  </si>
  <si>
    <t>Budget Item</t>
  </si>
  <si>
    <t>Administration</t>
  </si>
  <si>
    <t>Elections</t>
  </si>
  <si>
    <t>Debt Services</t>
  </si>
  <si>
    <t>Finance</t>
  </si>
  <si>
    <t>City Development</t>
  </si>
  <si>
    <t>Regulatory</t>
  </si>
  <si>
    <t>Total Budget</t>
  </si>
  <si>
    <t>Public Safety</t>
  </si>
  <si>
    <t>Aspen Falls</t>
  </si>
  <si>
    <t>Average</t>
  </si>
  <si>
    <t>Penssion Funds</t>
  </si>
  <si>
    <t>Benifits</t>
  </si>
  <si>
    <t>Lowest</t>
  </si>
  <si>
    <t>Highest</t>
  </si>
  <si>
    <t>First Qtr Budget</t>
  </si>
  <si>
    <t>Second Qtr Budget</t>
  </si>
  <si>
    <t>Third Qtr Budget</t>
  </si>
  <si>
    <t>Fourth Qtr Budget</t>
  </si>
  <si>
    <t>Southwest</t>
  </si>
  <si>
    <t>East</t>
  </si>
  <si>
    <t>North</t>
  </si>
  <si>
    <t>Annual Budget</t>
  </si>
  <si>
    <t>Pension Funds</t>
  </si>
  <si>
    <t>Benefits</t>
  </si>
  <si>
    <t>Yearly Total</t>
  </si>
  <si>
    <t>Annual Total</t>
  </si>
  <si>
    <t>Quarter</t>
  </si>
  <si>
    <t>1st Quarter</t>
  </si>
  <si>
    <t>2nd Quarter</t>
  </si>
  <si>
    <t>3rd Quarter</t>
  </si>
  <si>
    <t>4th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</si>
</sst>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6"/>
      <color theme="0"/>
      <name val="Franklin Gothic Book"/>
      <family val="2"/>
      <scheme val="minor"/>
    </font>
    <font>
      <sz val="12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8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1">
    <xf numFmtId="0" fontId="0" fillId="0" borderId="0" xfId="0"/>
    <xf numFmtId="44" fontId="0" fillId="0" borderId="0" xfId="0" applyNumberFormat="1"/>
    <xf numFmtId="0" fontId="1" fillId="3" borderId="0" xfId="2" applyAlignment="1">
      <alignment horizontal="left" vertical="top"/>
    </xf>
    <xf numFmtId="42" fontId="0" fillId="0" borderId="0" xfId="4" applyFont="1"/>
    <xf numFmtId="0" fontId="0" fillId="3" borderId="0" xfId="2" applyFont="1" applyAlignment="1">
      <alignment horizontal="center" vertical="top" wrapText="1"/>
    </xf>
    <xf numFmtId="0" fontId="1" fillId="3" borderId="0" xfId="2" applyAlignment="1">
      <alignment horizontal="center" vertical="top" wrapText="1"/>
    </xf>
    <xf numFmtId="41" fontId="0" fillId="0" borderId="0" xfId="3" applyFont="1"/>
    <xf numFmtId="42" fontId="0" fillId="0" borderId="0" xfId="0" applyNumberFormat="1"/>
    <xf numFmtId="42" fontId="5" fillId="0" borderId="1" xfId="5" applyNumberFormat="1"/>
    <xf numFmtId="0" fontId="3" fillId="2" borderId="0" xfId="1" applyFont="1" applyAlignment="1">
      <alignment horizontal="center"/>
    </xf>
    <xf numFmtId="0" fontId="4" fillId="2" borderId="0" xfId="1" applyFont="1" applyAlignment="1">
      <alignment horizontal="center"/>
    </xf>
  </cellXfs>
  <cellStyles count="6">
    <cellStyle name="40% - Accent1" xfId="2" builtinId="31"/>
    <cellStyle name="Accent1" xfId="1" builtinId="29"/>
    <cellStyle name="Comma [0]" xfId="3" builtinId="6"/>
    <cellStyle name="Currency [0]" xfId="4" builtinId="7"/>
    <cellStyle name="Normal" xfId="0" builtinId="0"/>
    <cellStyle name="Total" xfId="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114300</xdr:rowOff>
    </xdr:from>
    <xdr:to>
      <xdr:col>4</xdr:col>
      <xdr:colOff>390525</xdr:colOff>
      <xdr:row>22</xdr:row>
      <xdr:rowOff>85725</xdr:rowOff>
    </xdr:to>
    <xdr:sp macro="" textlink="">
      <xdr:nvSpPr>
        <xdr:cNvPr id="2" name="Horizontal Scrol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9600" y="3695700"/>
          <a:ext cx="3676650" cy="923925"/>
        </a:xfrm>
        <a:prstGeom prst="horizontalScroll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tx1"/>
              </a:solidFill>
              <a:effectLst>
                <a:outerShdw dist="38100" dir="2640000" algn="bl" rotWithShape="0">
                  <a:schemeClr val="accent1"/>
                </a:outerShdw>
              </a:effectLst>
              <a:latin typeface="Baskerville Old Face" panose="02020602080505020303" pitchFamily="18" charset="0"/>
            </a:rPr>
            <a:t>Annual Budget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Crop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2139-8461-6A4B-A076-B904E6815425}">
  <sheetPr>
    <tabColor theme="4"/>
  </sheetPr>
  <dimension ref="A1:E9"/>
  <sheetViews>
    <sheetView tabSelected="1" workbookViewId="0">
      <selection activeCell="B6" sqref="B6"/>
    </sheetView>
  </sheetViews>
  <sheetFormatPr baseColWidth="10" defaultRowHeight="14" x14ac:dyDescent="0.15"/>
  <cols>
    <col min="1" max="1" width="17.33203125" customWidth="1"/>
    <col min="2" max="5" width="13.83203125" customWidth="1"/>
  </cols>
  <sheetData>
    <row r="1" spans="1:5" ht="20" x14ac:dyDescent="0.2">
      <c r="A1" s="9" t="s">
        <v>11</v>
      </c>
      <c r="B1" s="9"/>
      <c r="C1" s="9"/>
      <c r="D1" s="9"/>
      <c r="E1" s="9"/>
    </row>
    <row r="2" spans="1:5" ht="16" x14ac:dyDescent="0.2">
      <c r="A2" s="10" t="s">
        <v>24</v>
      </c>
      <c r="B2" s="10"/>
      <c r="C2" s="10"/>
      <c r="D2" s="10"/>
      <c r="E2" s="10"/>
    </row>
    <row r="4" spans="1:5" ht="15" x14ac:dyDescent="0.15">
      <c r="A4" s="2" t="s">
        <v>29</v>
      </c>
      <c r="B4" s="4" t="s">
        <v>23</v>
      </c>
      <c r="C4" s="4" t="s">
        <v>21</v>
      </c>
      <c r="D4" s="4" t="s">
        <v>22</v>
      </c>
      <c r="E4" s="5" t="s">
        <v>0</v>
      </c>
    </row>
    <row r="5" spans="1:5" x14ac:dyDescent="0.15">
      <c r="A5" t="s">
        <v>30</v>
      </c>
      <c r="B5" s="7">
        <f>'First Quarter'!B15</f>
        <v>257232</v>
      </c>
    </row>
    <row r="6" spans="1:5" x14ac:dyDescent="0.15">
      <c r="A6" t="s">
        <v>31</v>
      </c>
      <c r="B6" s="7"/>
    </row>
    <row r="7" spans="1:5" x14ac:dyDescent="0.15">
      <c r="A7" t="s">
        <v>32</v>
      </c>
      <c r="B7" s="7"/>
    </row>
    <row r="8" spans="1:5" x14ac:dyDescent="0.15">
      <c r="A8" t="s">
        <v>33</v>
      </c>
      <c r="B8" s="7"/>
    </row>
    <row r="9" spans="1:5" x14ac:dyDescent="0.15">
      <c r="A9" t="s">
        <v>28</v>
      </c>
    </row>
  </sheetData>
  <mergeCells count="2">
    <mergeCell ref="A1:E1"/>
    <mergeCell ref="A2:E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18"/>
  <sheetViews>
    <sheetView zoomScaleNormal="100" workbookViewId="0">
      <selection activeCell="B31" sqref="B31"/>
    </sheetView>
  </sheetViews>
  <sheetFormatPr baseColWidth="10" defaultColWidth="8.83203125" defaultRowHeight="14" x14ac:dyDescent="0.15"/>
  <cols>
    <col min="1" max="1" width="17.33203125" customWidth="1"/>
    <col min="2" max="5" width="13.83203125" customWidth="1"/>
    <col min="6" max="6" width="12.6640625" customWidth="1"/>
  </cols>
  <sheetData>
    <row r="1" spans="1:7" ht="20" x14ac:dyDescent="0.2">
      <c r="A1" s="9" t="s">
        <v>11</v>
      </c>
      <c r="B1" s="9"/>
      <c r="C1" s="9"/>
      <c r="D1" s="9"/>
      <c r="E1" s="9"/>
    </row>
    <row r="2" spans="1:7" ht="16" x14ac:dyDescent="0.2">
      <c r="A2" s="10" t="s">
        <v>17</v>
      </c>
      <c r="B2" s="10"/>
      <c r="C2" s="10"/>
      <c r="D2" s="10"/>
      <c r="E2" s="10"/>
    </row>
    <row r="4" spans="1:7" ht="15" customHeight="1" x14ac:dyDescent="0.15">
      <c r="A4" s="2" t="s">
        <v>2</v>
      </c>
      <c r="B4" s="4" t="s">
        <v>23</v>
      </c>
      <c r="C4" s="4" t="s">
        <v>21</v>
      </c>
      <c r="D4" s="4" t="s">
        <v>22</v>
      </c>
      <c r="E4" s="5" t="s">
        <v>0</v>
      </c>
    </row>
    <row r="5" spans="1:7" x14ac:dyDescent="0.15">
      <c r="A5" t="s">
        <v>13</v>
      </c>
      <c r="B5" s="3">
        <v>61995</v>
      </c>
      <c r="C5" s="3">
        <v>65462</v>
      </c>
      <c r="D5" s="3">
        <v>65273</v>
      </c>
      <c r="E5" s="7">
        <f t="shared" ref="E5:E14" si="0">SUM(B5:D5)</f>
        <v>192730</v>
      </c>
    </row>
    <row r="6" spans="1:7" x14ac:dyDescent="0.15">
      <c r="A6" t="s">
        <v>3</v>
      </c>
      <c r="B6" s="6">
        <v>43885</v>
      </c>
      <c r="C6" s="6">
        <v>47350</v>
      </c>
      <c r="D6" s="6">
        <v>48504</v>
      </c>
      <c r="E6" s="6">
        <f t="shared" si="0"/>
        <v>139739</v>
      </c>
      <c r="G6" s="3"/>
    </row>
    <row r="7" spans="1:7" x14ac:dyDescent="0.15">
      <c r="A7" t="s">
        <v>4</v>
      </c>
      <c r="B7" s="6">
        <v>11362</v>
      </c>
      <c r="C7" s="6">
        <v>11411</v>
      </c>
      <c r="D7" s="6">
        <v>11920</v>
      </c>
      <c r="E7" s="6">
        <f t="shared" si="0"/>
        <v>34693</v>
      </c>
    </row>
    <row r="8" spans="1:7" x14ac:dyDescent="0.15">
      <c r="A8" t="s">
        <v>10</v>
      </c>
      <c r="B8" s="6">
        <v>23673</v>
      </c>
      <c r="C8" s="6">
        <v>20228</v>
      </c>
      <c r="D8" s="6">
        <v>20939</v>
      </c>
      <c r="E8" s="6">
        <f t="shared" si="0"/>
        <v>64840</v>
      </c>
    </row>
    <row r="9" spans="1:7" x14ac:dyDescent="0.15">
      <c r="A9" t="s">
        <v>7</v>
      </c>
      <c r="B9" s="6">
        <v>16881</v>
      </c>
      <c r="C9" s="6">
        <v>21123</v>
      </c>
      <c r="D9" s="6">
        <v>21048</v>
      </c>
      <c r="E9" s="6">
        <f t="shared" si="0"/>
        <v>59052</v>
      </c>
    </row>
    <row r="10" spans="1:7" x14ac:dyDescent="0.15">
      <c r="A10" t="s">
        <v>5</v>
      </c>
      <c r="B10" s="6">
        <v>24703</v>
      </c>
      <c r="C10" s="6">
        <v>25488</v>
      </c>
      <c r="D10" s="6">
        <v>27904</v>
      </c>
      <c r="E10" s="6">
        <f t="shared" si="0"/>
        <v>78095</v>
      </c>
    </row>
    <row r="11" spans="1:7" x14ac:dyDescent="0.15">
      <c r="A11" t="s">
        <v>14</v>
      </c>
      <c r="B11" s="6">
        <v>33574</v>
      </c>
      <c r="C11" s="6">
        <v>34079</v>
      </c>
      <c r="D11" s="6">
        <v>31238</v>
      </c>
      <c r="E11" s="6">
        <f t="shared" si="0"/>
        <v>98891</v>
      </c>
    </row>
    <row r="12" spans="1:7" x14ac:dyDescent="0.15">
      <c r="A12" t="s">
        <v>6</v>
      </c>
      <c r="B12" s="6">
        <v>16444</v>
      </c>
      <c r="C12" s="6">
        <v>11187</v>
      </c>
      <c r="D12" s="6">
        <v>16511</v>
      </c>
      <c r="E12" s="6">
        <f t="shared" si="0"/>
        <v>44142</v>
      </c>
      <c r="F12" s="1"/>
    </row>
    <row r="13" spans="1:7" x14ac:dyDescent="0.15">
      <c r="A13" t="s">
        <v>1</v>
      </c>
      <c r="B13" s="6">
        <v>13869</v>
      </c>
      <c r="C13" s="6">
        <v>14987</v>
      </c>
      <c r="D13" s="6">
        <v>16260</v>
      </c>
      <c r="E13" s="6">
        <f t="shared" si="0"/>
        <v>45116</v>
      </c>
    </row>
    <row r="14" spans="1:7" x14ac:dyDescent="0.15">
      <c r="A14" t="s">
        <v>8</v>
      </c>
      <c r="B14" s="6">
        <v>10846</v>
      </c>
      <c r="C14" s="6">
        <v>16578</v>
      </c>
      <c r="D14" s="6">
        <v>14102</v>
      </c>
      <c r="E14" s="6">
        <f t="shared" si="0"/>
        <v>41526</v>
      </c>
    </row>
    <row r="15" spans="1:7" ht="15" thickBot="1" x14ac:dyDescent="0.2">
      <c r="A15" s="2" t="s">
        <v>9</v>
      </c>
      <c r="B15" s="8">
        <f>SUM(B5:B14)</f>
        <v>257232</v>
      </c>
      <c r="C15" s="8">
        <f t="shared" ref="C15:E15" si="1">SUM(C5:C14)</f>
        <v>267893</v>
      </c>
      <c r="D15" s="8">
        <f t="shared" si="1"/>
        <v>273699</v>
      </c>
      <c r="E15" s="8">
        <f t="shared" si="1"/>
        <v>798824</v>
      </c>
    </row>
    <row r="16" spans="1:7" ht="15" thickTop="1" x14ac:dyDescent="0.15">
      <c r="A16" s="2" t="s">
        <v>12</v>
      </c>
      <c r="B16" s="7">
        <f>AVERAGE(B5:B15)</f>
        <v>46769.454545454544</v>
      </c>
      <c r="C16" s="7">
        <f t="shared" ref="C16:E16" si="2">AVERAGE(C5:C15)</f>
        <v>48707.818181818184</v>
      </c>
      <c r="D16" s="7">
        <f t="shared" si="2"/>
        <v>49763.454545454544</v>
      </c>
      <c r="E16" s="7">
        <f t="shared" si="2"/>
        <v>145240.72727272726</v>
      </c>
    </row>
    <row r="17" spans="1:5" x14ac:dyDescent="0.15">
      <c r="A17" s="2" t="s">
        <v>16</v>
      </c>
      <c r="B17" s="7">
        <f>MAX(B5:B16)</f>
        <v>257232</v>
      </c>
      <c r="C17" s="7">
        <f t="shared" ref="C17:E17" si="3">MAX(C5:C16)</f>
        <v>267893</v>
      </c>
      <c r="D17" s="7">
        <f t="shared" si="3"/>
        <v>273699</v>
      </c>
      <c r="E17" s="7">
        <f t="shared" si="3"/>
        <v>798824</v>
      </c>
    </row>
    <row r="18" spans="1:5" x14ac:dyDescent="0.15">
      <c r="A18" s="2" t="s">
        <v>15</v>
      </c>
      <c r="B18" s="7">
        <f>MIN(B5:B17)</f>
        <v>10846</v>
      </c>
      <c r="C18" s="7">
        <f t="shared" ref="C18:E18" si="4">MIN(C5:C17)</f>
        <v>11187</v>
      </c>
      <c r="D18" s="7">
        <f t="shared" si="4"/>
        <v>11920</v>
      </c>
      <c r="E18" s="7">
        <f t="shared" si="4"/>
        <v>34693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G18"/>
  <sheetViews>
    <sheetView zoomScaleNormal="100" workbookViewId="0">
      <selection activeCell="B15" sqref="B15"/>
    </sheetView>
  </sheetViews>
  <sheetFormatPr baseColWidth="10" defaultColWidth="8.83203125" defaultRowHeight="14" x14ac:dyDescent="0.15"/>
  <cols>
    <col min="1" max="1" width="17.33203125" customWidth="1"/>
    <col min="2" max="5" width="13.83203125" customWidth="1"/>
    <col min="6" max="6" width="12.6640625" customWidth="1"/>
  </cols>
  <sheetData>
    <row r="1" spans="1:7" ht="20" x14ac:dyDescent="0.2">
      <c r="A1" s="9" t="s">
        <v>11</v>
      </c>
      <c r="B1" s="9"/>
      <c r="C1" s="9"/>
      <c r="D1" s="9"/>
      <c r="E1" s="9"/>
    </row>
    <row r="2" spans="1:7" ht="16" x14ac:dyDescent="0.2">
      <c r="A2" s="10" t="s">
        <v>18</v>
      </c>
      <c r="B2" s="10"/>
      <c r="C2" s="10"/>
      <c r="D2" s="10"/>
      <c r="E2" s="10"/>
    </row>
    <row r="4" spans="1:7" ht="15" customHeight="1" x14ac:dyDescent="0.15">
      <c r="A4" s="2" t="s">
        <v>2</v>
      </c>
      <c r="B4" s="4" t="s">
        <v>23</v>
      </c>
      <c r="C4" s="4" t="s">
        <v>21</v>
      </c>
      <c r="D4" s="4" t="s">
        <v>22</v>
      </c>
      <c r="E4" s="5" t="s">
        <v>0</v>
      </c>
    </row>
    <row r="5" spans="1:7" x14ac:dyDescent="0.15">
      <c r="A5" t="s">
        <v>13</v>
      </c>
      <c r="B5" s="3">
        <v>25303</v>
      </c>
      <c r="C5" s="3">
        <v>27737</v>
      </c>
      <c r="D5" s="3">
        <v>29788</v>
      </c>
      <c r="E5" s="7">
        <f t="shared" ref="E5:E14" si="0">SUM(B5:D5)</f>
        <v>82828</v>
      </c>
    </row>
    <row r="6" spans="1:7" x14ac:dyDescent="0.15">
      <c r="A6" t="s">
        <v>3</v>
      </c>
      <c r="B6" s="6">
        <v>37281</v>
      </c>
      <c r="C6" s="6">
        <v>25295</v>
      </c>
      <c r="D6" s="6">
        <v>31359</v>
      </c>
      <c r="E6" s="6">
        <f t="shared" si="0"/>
        <v>93935</v>
      </c>
      <c r="G6" s="3"/>
    </row>
    <row r="7" spans="1:7" x14ac:dyDescent="0.15">
      <c r="A7" t="s">
        <v>4</v>
      </c>
      <c r="B7" s="6">
        <v>11780</v>
      </c>
      <c r="C7" s="6">
        <v>12970</v>
      </c>
      <c r="D7" s="6">
        <v>11890</v>
      </c>
      <c r="E7" s="6">
        <f t="shared" si="0"/>
        <v>36640</v>
      </c>
    </row>
    <row r="8" spans="1:7" x14ac:dyDescent="0.15">
      <c r="A8" t="s">
        <v>10</v>
      </c>
      <c r="B8" s="6">
        <v>21651</v>
      </c>
      <c r="C8" s="6">
        <v>20990</v>
      </c>
      <c r="D8" s="6">
        <v>19744</v>
      </c>
      <c r="E8" s="6">
        <f t="shared" si="0"/>
        <v>62385</v>
      </c>
    </row>
    <row r="9" spans="1:7" x14ac:dyDescent="0.15">
      <c r="A9" t="s">
        <v>7</v>
      </c>
      <c r="B9" s="6">
        <v>16201</v>
      </c>
      <c r="C9" s="6">
        <v>21650</v>
      </c>
      <c r="D9" s="6">
        <v>17802</v>
      </c>
      <c r="E9" s="6">
        <f t="shared" si="0"/>
        <v>55653</v>
      </c>
    </row>
    <row r="10" spans="1:7" x14ac:dyDescent="0.15">
      <c r="A10" t="s">
        <v>5</v>
      </c>
      <c r="B10" s="6">
        <v>22094</v>
      </c>
      <c r="C10" s="6">
        <v>21811</v>
      </c>
      <c r="D10" s="6">
        <v>18693</v>
      </c>
      <c r="E10" s="6">
        <f t="shared" si="0"/>
        <v>62598</v>
      </c>
    </row>
    <row r="11" spans="1:7" x14ac:dyDescent="0.15">
      <c r="A11" t="s">
        <v>14</v>
      </c>
      <c r="B11" s="6">
        <v>21524</v>
      </c>
      <c r="C11" s="6">
        <v>22953</v>
      </c>
      <c r="D11" s="6">
        <v>21088</v>
      </c>
      <c r="E11" s="6">
        <f t="shared" si="0"/>
        <v>65565</v>
      </c>
    </row>
    <row r="12" spans="1:7" x14ac:dyDescent="0.15">
      <c r="A12" t="s">
        <v>6</v>
      </c>
      <c r="B12" s="6">
        <v>16537</v>
      </c>
      <c r="C12" s="6">
        <v>10922</v>
      </c>
      <c r="D12" s="6">
        <v>17106</v>
      </c>
      <c r="E12" s="6">
        <f t="shared" si="0"/>
        <v>44565</v>
      </c>
      <c r="F12" s="1"/>
    </row>
    <row r="13" spans="1:7" x14ac:dyDescent="0.15">
      <c r="A13" t="s">
        <v>1</v>
      </c>
      <c r="B13" s="6">
        <v>13176</v>
      </c>
      <c r="C13" s="6">
        <v>14672</v>
      </c>
      <c r="D13" s="6">
        <v>14165</v>
      </c>
      <c r="E13" s="6">
        <f t="shared" si="0"/>
        <v>42013</v>
      </c>
    </row>
    <row r="14" spans="1:7" x14ac:dyDescent="0.15">
      <c r="A14" t="s">
        <v>8</v>
      </c>
      <c r="B14" s="6">
        <v>9207</v>
      </c>
      <c r="C14" s="6">
        <v>12372</v>
      </c>
      <c r="D14" s="6">
        <v>12859</v>
      </c>
      <c r="E14" s="6">
        <f t="shared" si="0"/>
        <v>34438</v>
      </c>
    </row>
    <row r="15" spans="1:7" ht="15" thickBot="1" x14ac:dyDescent="0.2">
      <c r="A15" s="2" t="s">
        <v>9</v>
      </c>
      <c r="B15" s="8">
        <f>SUM(B5:B14)</f>
        <v>194754</v>
      </c>
      <c r="C15" s="8">
        <f t="shared" ref="C15:E15" si="1">SUM(C5:C14)</f>
        <v>191372</v>
      </c>
      <c r="D15" s="8">
        <f t="shared" si="1"/>
        <v>194494</v>
      </c>
      <c r="E15" s="8">
        <f t="shared" si="1"/>
        <v>580620</v>
      </c>
    </row>
    <row r="16" spans="1:7" ht="15" thickTop="1" x14ac:dyDescent="0.15">
      <c r="A16" s="2" t="s">
        <v>12</v>
      </c>
      <c r="B16" s="7">
        <f>AVERAGE(B5:B15)</f>
        <v>35409.818181818184</v>
      </c>
      <c r="C16" s="7">
        <f t="shared" ref="C16:E16" si="2">AVERAGE(C5:C15)</f>
        <v>34794.909090909088</v>
      </c>
      <c r="D16" s="7">
        <f t="shared" si="2"/>
        <v>35362.545454545456</v>
      </c>
      <c r="E16" s="7">
        <f t="shared" si="2"/>
        <v>105567.27272727272</v>
      </c>
    </row>
    <row r="17" spans="1:5" x14ac:dyDescent="0.15">
      <c r="A17" s="2" t="s">
        <v>16</v>
      </c>
      <c r="B17" s="7">
        <f>MAX(B5:B16)</f>
        <v>194754</v>
      </c>
      <c r="C17" s="7">
        <f t="shared" ref="C17:E17" si="3">MAX(C5:C16)</f>
        <v>191372</v>
      </c>
      <c r="D17" s="7">
        <f t="shared" si="3"/>
        <v>194494</v>
      </c>
      <c r="E17" s="7">
        <f t="shared" si="3"/>
        <v>580620</v>
      </c>
    </row>
    <row r="18" spans="1:5" x14ac:dyDescent="0.15">
      <c r="A18" s="2" t="s">
        <v>15</v>
      </c>
      <c r="B18" s="7">
        <f>MIN(B5:B17)</f>
        <v>9207</v>
      </c>
      <c r="C18" s="7">
        <f t="shared" ref="C18:E18" si="4">MIN(C5:C17)</f>
        <v>10922</v>
      </c>
      <c r="D18" s="7">
        <f t="shared" si="4"/>
        <v>11890</v>
      </c>
      <c r="E18" s="7">
        <f t="shared" si="4"/>
        <v>34438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F18"/>
  <sheetViews>
    <sheetView zoomScaleNormal="100" workbookViewId="0">
      <selection activeCell="G26" sqref="G26"/>
    </sheetView>
  </sheetViews>
  <sheetFormatPr baseColWidth="10" defaultColWidth="8.83203125" defaultRowHeight="14" x14ac:dyDescent="0.15"/>
  <cols>
    <col min="1" max="1" width="17.33203125" customWidth="1"/>
    <col min="2" max="5" width="13.83203125" customWidth="1"/>
    <col min="6" max="6" width="12.6640625" customWidth="1"/>
  </cols>
  <sheetData>
    <row r="1" spans="1:6" ht="20" x14ac:dyDescent="0.2">
      <c r="A1" s="9" t="s">
        <v>11</v>
      </c>
      <c r="B1" s="9"/>
      <c r="C1" s="9"/>
      <c r="D1" s="9"/>
      <c r="E1" s="9"/>
    </row>
    <row r="2" spans="1:6" ht="16" x14ac:dyDescent="0.2">
      <c r="A2" s="10" t="s">
        <v>19</v>
      </c>
      <c r="B2" s="10"/>
      <c r="C2" s="10"/>
      <c r="D2" s="10"/>
      <c r="E2" s="10"/>
    </row>
    <row r="4" spans="1:6" ht="15" customHeight="1" x14ac:dyDescent="0.15">
      <c r="A4" s="2" t="s">
        <v>2</v>
      </c>
      <c r="B4" s="4" t="s">
        <v>23</v>
      </c>
      <c r="C4" s="4" t="s">
        <v>21</v>
      </c>
      <c r="D4" s="4" t="s">
        <v>22</v>
      </c>
      <c r="E4" s="5" t="s">
        <v>0</v>
      </c>
    </row>
    <row r="5" spans="1:6" x14ac:dyDescent="0.15">
      <c r="A5" t="s">
        <v>13</v>
      </c>
      <c r="B5" s="3">
        <v>44506</v>
      </c>
      <c r="C5" s="3">
        <v>42984</v>
      </c>
      <c r="D5" s="3">
        <v>45661</v>
      </c>
      <c r="E5" s="7">
        <f t="shared" ref="E5:E14" si="0">SUM(B5:D5)</f>
        <v>133151</v>
      </c>
    </row>
    <row r="6" spans="1:6" x14ac:dyDescent="0.15">
      <c r="A6" t="s">
        <v>3</v>
      </c>
      <c r="B6" s="6">
        <v>49811</v>
      </c>
      <c r="C6" s="6">
        <v>50302</v>
      </c>
      <c r="D6" s="6">
        <v>50761</v>
      </c>
      <c r="E6" s="6">
        <f t="shared" si="0"/>
        <v>150874</v>
      </c>
    </row>
    <row r="7" spans="1:6" x14ac:dyDescent="0.15">
      <c r="A7" t="s">
        <v>4</v>
      </c>
      <c r="B7" s="6">
        <v>11384</v>
      </c>
      <c r="C7" s="6">
        <v>12142</v>
      </c>
      <c r="D7" s="6">
        <v>11447</v>
      </c>
      <c r="E7" s="6">
        <f t="shared" si="0"/>
        <v>34973</v>
      </c>
    </row>
    <row r="8" spans="1:6" x14ac:dyDescent="0.15">
      <c r="A8" t="s">
        <v>10</v>
      </c>
      <c r="B8" s="6">
        <v>20285</v>
      </c>
      <c r="C8" s="6">
        <v>25093</v>
      </c>
      <c r="D8" s="6">
        <v>24393</v>
      </c>
      <c r="E8" s="6">
        <f t="shared" si="0"/>
        <v>69771</v>
      </c>
    </row>
    <row r="9" spans="1:6" x14ac:dyDescent="0.15">
      <c r="A9" t="s">
        <v>7</v>
      </c>
      <c r="B9" s="6">
        <v>26302</v>
      </c>
      <c r="C9" s="6">
        <v>23974</v>
      </c>
      <c r="D9" s="6">
        <v>23272</v>
      </c>
      <c r="E9" s="6">
        <f t="shared" si="0"/>
        <v>73548</v>
      </c>
    </row>
    <row r="10" spans="1:6" x14ac:dyDescent="0.15">
      <c r="A10" t="s">
        <v>5</v>
      </c>
      <c r="B10" s="6">
        <v>24543</v>
      </c>
      <c r="C10" s="6">
        <v>26868</v>
      </c>
      <c r="D10" s="6">
        <v>32026</v>
      </c>
      <c r="E10" s="6">
        <f t="shared" si="0"/>
        <v>83437</v>
      </c>
    </row>
    <row r="11" spans="1:6" x14ac:dyDescent="0.15">
      <c r="A11" t="s">
        <v>14</v>
      </c>
      <c r="B11" s="6">
        <v>35939</v>
      </c>
      <c r="C11" s="6">
        <v>31781</v>
      </c>
      <c r="D11" s="6">
        <v>37809</v>
      </c>
      <c r="E11" s="6">
        <f t="shared" si="0"/>
        <v>105529</v>
      </c>
    </row>
    <row r="12" spans="1:6" x14ac:dyDescent="0.15">
      <c r="A12" t="s">
        <v>6</v>
      </c>
      <c r="B12" s="6">
        <v>16620</v>
      </c>
      <c r="C12" s="6">
        <v>18112</v>
      </c>
      <c r="D12" s="6">
        <v>16804</v>
      </c>
      <c r="E12" s="6">
        <f t="shared" si="0"/>
        <v>51536</v>
      </c>
      <c r="F12" s="1"/>
    </row>
    <row r="13" spans="1:6" x14ac:dyDescent="0.15">
      <c r="A13" t="s">
        <v>1</v>
      </c>
      <c r="B13" s="6">
        <v>13880</v>
      </c>
      <c r="C13" s="6">
        <v>15761</v>
      </c>
      <c r="D13" s="6">
        <v>17646</v>
      </c>
      <c r="E13" s="6">
        <f t="shared" si="0"/>
        <v>47287</v>
      </c>
    </row>
    <row r="14" spans="1:6" x14ac:dyDescent="0.15">
      <c r="A14" t="s">
        <v>8</v>
      </c>
      <c r="B14" s="6">
        <v>12584</v>
      </c>
      <c r="C14" s="6">
        <v>17373</v>
      </c>
      <c r="D14" s="6">
        <v>14092</v>
      </c>
      <c r="E14" s="6">
        <f t="shared" si="0"/>
        <v>44049</v>
      </c>
    </row>
    <row r="15" spans="1:6" ht="15" thickBot="1" x14ac:dyDescent="0.2">
      <c r="A15" s="2" t="s">
        <v>9</v>
      </c>
      <c r="B15" s="8">
        <f>SUM(B5:B14)</f>
        <v>255854</v>
      </c>
      <c r="C15" s="8">
        <f t="shared" ref="C15:E15" si="1">SUM(C5:C14)</f>
        <v>264390</v>
      </c>
      <c r="D15" s="8">
        <f t="shared" si="1"/>
        <v>273911</v>
      </c>
      <c r="E15" s="8">
        <f t="shared" si="1"/>
        <v>794155</v>
      </c>
    </row>
    <row r="16" spans="1:6" ht="15" thickTop="1" x14ac:dyDescent="0.15">
      <c r="A16" s="2" t="s">
        <v>12</v>
      </c>
      <c r="B16" s="7">
        <f>AVERAGE(B5:B15)</f>
        <v>46518.909090909088</v>
      </c>
      <c r="C16" s="7">
        <f t="shared" ref="C16:E16" si="2">AVERAGE(C5:C15)</f>
        <v>48070.909090909088</v>
      </c>
      <c r="D16" s="7">
        <f t="shared" si="2"/>
        <v>49802</v>
      </c>
      <c r="E16" s="7">
        <f t="shared" si="2"/>
        <v>144391.81818181818</v>
      </c>
    </row>
    <row r="17" spans="1:5" x14ac:dyDescent="0.15">
      <c r="A17" s="2" t="s">
        <v>16</v>
      </c>
      <c r="B17" s="7">
        <f>MAX(B5:B16)</f>
        <v>255854</v>
      </c>
      <c r="C17" s="7">
        <f t="shared" ref="C17:E17" si="3">MAX(C5:C16)</f>
        <v>264390</v>
      </c>
      <c r="D17" s="7">
        <f t="shared" si="3"/>
        <v>273911</v>
      </c>
      <c r="E17" s="7">
        <f t="shared" si="3"/>
        <v>794155</v>
      </c>
    </row>
    <row r="18" spans="1:5" x14ac:dyDescent="0.15">
      <c r="A18" s="2" t="s">
        <v>15</v>
      </c>
      <c r="B18" s="7">
        <f>MIN(B5:B17)</f>
        <v>11384</v>
      </c>
      <c r="C18" s="7">
        <f t="shared" ref="C18:E18" si="4">MIN(C5:C17)</f>
        <v>12142</v>
      </c>
      <c r="D18" s="7">
        <f t="shared" si="4"/>
        <v>11447</v>
      </c>
      <c r="E18" s="7">
        <f t="shared" si="4"/>
        <v>34973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F18"/>
  <sheetViews>
    <sheetView zoomScaleNormal="100" workbookViewId="0">
      <selection activeCell="G26" sqref="G26"/>
    </sheetView>
  </sheetViews>
  <sheetFormatPr baseColWidth="10" defaultColWidth="8.83203125" defaultRowHeight="14" x14ac:dyDescent="0.15"/>
  <cols>
    <col min="1" max="1" width="17.33203125" customWidth="1"/>
    <col min="2" max="5" width="13.83203125" customWidth="1"/>
    <col min="6" max="6" width="12.6640625" customWidth="1"/>
  </cols>
  <sheetData>
    <row r="1" spans="1:6" ht="20" x14ac:dyDescent="0.2">
      <c r="A1" s="9" t="s">
        <v>11</v>
      </c>
      <c r="B1" s="9"/>
      <c r="C1" s="9"/>
      <c r="D1" s="9"/>
      <c r="E1" s="9"/>
    </row>
    <row r="2" spans="1:6" ht="16" x14ac:dyDescent="0.2">
      <c r="A2" s="10" t="s">
        <v>20</v>
      </c>
      <c r="B2" s="10"/>
      <c r="C2" s="10"/>
      <c r="D2" s="10"/>
      <c r="E2" s="10"/>
    </row>
    <row r="4" spans="1:6" ht="15" customHeight="1" x14ac:dyDescent="0.15">
      <c r="A4" s="2" t="s">
        <v>2</v>
      </c>
      <c r="B4" s="5" t="s">
        <v>23</v>
      </c>
      <c r="C4" s="5" t="s">
        <v>21</v>
      </c>
      <c r="D4" s="5" t="s">
        <v>22</v>
      </c>
      <c r="E4" s="5" t="s">
        <v>0</v>
      </c>
    </row>
    <row r="5" spans="1:6" x14ac:dyDescent="0.15">
      <c r="A5" t="s">
        <v>13</v>
      </c>
      <c r="B5" s="3">
        <v>79130</v>
      </c>
      <c r="C5" s="3">
        <v>81890</v>
      </c>
      <c r="D5" s="3">
        <v>83086</v>
      </c>
      <c r="E5" s="7">
        <f t="shared" ref="E5:E14" si="0">SUM(B5:D5)</f>
        <v>244106</v>
      </c>
    </row>
    <row r="6" spans="1:6" x14ac:dyDescent="0.15">
      <c r="A6" t="s">
        <v>3</v>
      </c>
      <c r="B6" s="6">
        <v>48090</v>
      </c>
      <c r="C6" s="6">
        <v>50010</v>
      </c>
      <c r="D6" s="6">
        <v>50842</v>
      </c>
      <c r="E6" s="6">
        <f t="shared" si="0"/>
        <v>148942</v>
      </c>
    </row>
    <row r="7" spans="1:6" x14ac:dyDescent="0.15">
      <c r="A7" t="s">
        <v>4</v>
      </c>
      <c r="B7" s="6">
        <v>12751</v>
      </c>
      <c r="C7" s="6">
        <v>15156</v>
      </c>
      <c r="D7" s="6">
        <v>17119</v>
      </c>
      <c r="E7" s="6">
        <f t="shared" si="0"/>
        <v>45026</v>
      </c>
    </row>
    <row r="8" spans="1:6" x14ac:dyDescent="0.15">
      <c r="A8" t="s">
        <v>10</v>
      </c>
      <c r="B8" s="6">
        <v>21039</v>
      </c>
      <c r="C8" s="6">
        <v>21879</v>
      </c>
      <c r="D8" s="6">
        <v>22243</v>
      </c>
      <c r="E8" s="6">
        <f t="shared" si="0"/>
        <v>65161</v>
      </c>
    </row>
    <row r="9" spans="1:6" x14ac:dyDescent="0.15">
      <c r="A9" t="s">
        <v>7</v>
      </c>
      <c r="B9" s="6">
        <v>25300</v>
      </c>
      <c r="C9" s="6">
        <v>20352</v>
      </c>
      <c r="D9" s="6">
        <v>28568</v>
      </c>
      <c r="E9" s="6">
        <f t="shared" si="0"/>
        <v>74220</v>
      </c>
    </row>
    <row r="10" spans="1:6" x14ac:dyDescent="0.15">
      <c r="A10" t="s">
        <v>5</v>
      </c>
      <c r="B10" s="6">
        <v>30056</v>
      </c>
      <c r="C10" s="6">
        <v>31256</v>
      </c>
      <c r="D10" s="6">
        <v>31776</v>
      </c>
      <c r="E10" s="6">
        <f t="shared" si="0"/>
        <v>93088</v>
      </c>
    </row>
    <row r="11" spans="1:6" x14ac:dyDescent="0.15">
      <c r="A11" t="s">
        <v>14</v>
      </c>
      <c r="B11" s="6">
        <v>36068</v>
      </c>
      <c r="C11" s="6">
        <v>37508</v>
      </c>
      <c r="D11" s="6">
        <v>38132</v>
      </c>
      <c r="E11" s="6">
        <f t="shared" si="0"/>
        <v>111708</v>
      </c>
    </row>
    <row r="12" spans="1:6" x14ac:dyDescent="0.15">
      <c r="A12" t="s">
        <v>6</v>
      </c>
      <c r="B12" s="6">
        <v>15842</v>
      </c>
      <c r="C12" s="6">
        <v>16264</v>
      </c>
      <c r="D12" s="6">
        <v>14389</v>
      </c>
      <c r="E12" s="6">
        <f t="shared" si="0"/>
        <v>46495</v>
      </c>
      <c r="F12" s="1"/>
    </row>
    <row r="13" spans="1:6" x14ac:dyDescent="0.15">
      <c r="A13" t="s">
        <v>1</v>
      </c>
      <c r="B13" s="6">
        <v>13685</v>
      </c>
      <c r="C13" s="6">
        <v>16615</v>
      </c>
      <c r="D13" s="6">
        <v>17355</v>
      </c>
      <c r="E13" s="6">
        <f t="shared" si="0"/>
        <v>47655</v>
      </c>
    </row>
    <row r="14" spans="1:6" x14ac:dyDescent="0.15">
      <c r="A14" t="s">
        <v>8</v>
      </c>
      <c r="B14" s="6">
        <v>12417</v>
      </c>
      <c r="C14" s="6">
        <v>19502</v>
      </c>
      <c r="D14" s="6">
        <v>16915</v>
      </c>
      <c r="E14" s="6">
        <f t="shared" si="0"/>
        <v>48834</v>
      </c>
    </row>
    <row r="15" spans="1:6" ht="15" thickBot="1" x14ac:dyDescent="0.2">
      <c r="A15" s="2" t="s">
        <v>9</v>
      </c>
      <c r="B15" s="8">
        <f>SUM(B5:B14)</f>
        <v>294378</v>
      </c>
      <c r="C15" s="8">
        <f t="shared" ref="C15:E15" si="1">SUM(C5:C14)</f>
        <v>310432</v>
      </c>
      <c r="D15" s="8">
        <f t="shared" si="1"/>
        <v>320425</v>
      </c>
      <c r="E15" s="8">
        <f t="shared" si="1"/>
        <v>925235</v>
      </c>
    </row>
    <row r="16" spans="1:6" ht="15" thickTop="1" x14ac:dyDescent="0.15">
      <c r="A16" s="2" t="s">
        <v>12</v>
      </c>
      <c r="B16" s="7">
        <f>AVERAGE(B5:B15)</f>
        <v>53523.272727272728</v>
      </c>
      <c r="C16" s="7">
        <f t="shared" ref="C16:E16" si="2">AVERAGE(C5:C15)</f>
        <v>56442.181818181816</v>
      </c>
      <c r="D16" s="7">
        <f t="shared" si="2"/>
        <v>58259.090909090912</v>
      </c>
      <c r="E16" s="7">
        <f t="shared" si="2"/>
        <v>168224.54545454544</v>
      </c>
    </row>
    <row r="17" spans="1:5" x14ac:dyDescent="0.15">
      <c r="A17" s="2" t="s">
        <v>16</v>
      </c>
      <c r="B17" s="7">
        <f>MAX(B5:B16)</f>
        <v>294378</v>
      </c>
      <c r="C17" s="7">
        <f t="shared" ref="C17:E17" si="3">MAX(C5:C16)</f>
        <v>310432</v>
      </c>
      <c r="D17" s="7">
        <f t="shared" si="3"/>
        <v>320425</v>
      </c>
      <c r="E17" s="7">
        <f t="shared" si="3"/>
        <v>925235</v>
      </c>
    </row>
    <row r="18" spans="1:5" x14ac:dyDescent="0.15">
      <c r="A18" s="2" t="s">
        <v>15</v>
      </c>
      <c r="B18" s="7">
        <f>MIN(B5:B17)</f>
        <v>12417</v>
      </c>
      <c r="C18" s="7">
        <f t="shared" ref="C18:E18" si="4">MIN(C5:C17)</f>
        <v>15156</v>
      </c>
      <c r="D18" s="7">
        <f t="shared" si="4"/>
        <v>14389</v>
      </c>
      <c r="E18" s="7">
        <f t="shared" si="4"/>
        <v>45026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/>
  </sheetPr>
  <dimension ref="A1:J18"/>
  <sheetViews>
    <sheetView zoomScaleNormal="100" workbookViewId="0">
      <selection activeCell="G26" sqref="G26"/>
    </sheetView>
  </sheetViews>
  <sheetFormatPr baseColWidth="10" defaultColWidth="8.83203125" defaultRowHeight="14" x14ac:dyDescent="0.15"/>
  <cols>
    <col min="1" max="1" width="17.33203125" customWidth="1"/>
    <col min="2" max="5" width="13.83203125" customWidth="1"/>
    <col min="6" max="6" width="12.6640625" customWidth="1"/>
  </cols>
  <sheetData>
    <row r="1" spans="1:10" ht="20" x14ac:dyDescent="0.2">
      <c r="A1" s="9" t="s">
        <v>11</v>
      </c>
      <c r="B1" s="9"/>
      <c r="C1" s="9"/>
      <c r="D1" s="9"/>
      <c r="E1" s="9"/>
    </row>
    <row r="2" spans="1:10" ht="16" x14ac:dyDescent="0.2">
      <c r="A2" s="10" t="s">
        <v>24</v>
      </c>
      <c r="B2" s="10"/>
      <c r="C2" s="10"/>
      <c r="D2" s="10"/>
      <c r="E2" s="10"/>
    </row>
    <row r="4" spans="1:10" ht="15" customHeight="1" x14ac:dyDescent="0.15">
      <c r="A4" s="2" t="s">
        <v>2</v>
      </c>
      <c r="B4" s="5" t="s">
        <v>23</v>
      </c>
      <c r="C4" s="5" t="s">
        <v>21</v>
      </c>
      <c r="D4" s="5" t="s">
        <v>22</v>
      </c>
      <c r="E4" s="4" t="s">
        <v>27</v>
      </c>
    </row>
    <row r="5" spans="1:10" x14ac:dyDescent="0.15">
      <c r="A5" t="s">
        <v>25</v>
      </c>
      <c r="B5" s="3">
        <v>283433</v>
      </c>
      <c r="C5" s="3">
        <v>94749</v>
      </c>
      <c r="D5" s="3">
        <v>299652.59999999998</v>
      </c>
      <c r="E5" s="7">
        <f t="shared" ref="E5:E14" si="0">SUM(B5:D5)</f>
        <v>677834.6</v>
      </c>
      <c r="H5" s="3"/>
      <c r="I5" s="3"/>
      <c r="J5" s="3"/>
    </row>
    <row r="6" spans="1:10" x14ac:dyDescent="0.15">
      <c r="A6" t="s">
        <v>3</v>
      </c>
      <c r="B6" s="6">
        <v>197168.99999999997</v>
      </c>
      <c r="C6" s="6">
        <v>205040.99999999997</v>
      </c>
      <c r="D6" s="6">
        <v>208452.19999999998</v>
      </c>
      <c r="E6" s="6">
        <f t="shared" si="0"/>
        <v>610662.19999999995</v>
      </c>
      <c r="H6" s="6"/>
      <c r="I6" s="6"/>
      <c r="J6" s="6"/>
    </row>
    <row r="7" spans="1:10" x14ac:dyDescent="0.15">
      <c r="A7" t="s">
        <v>4</v>
      </c>
      <c r="B7" s="6">
        <v>52279.1</v>
      </c>
      <c r="C7" s="6">
        <v>62139.599999999991</v>
      </c>
      <c r="D7" s="6">
        <v>70187.899999999994</v>
      </c>
      <c r="E7" s="6">
        <f t="shared" si="0"/>
        <v>184606.59999999998</v>
      </c>
      <c r="H7" s="6"/>
      <c r="I7" s="6"/>
      <c r="J7" s="6"/>
    </row>
    <row r="8" spans="1:10" x14ac:dyDescent="0.15">
      <c r="A8" t="s">
        <v>10</v>
      </c>
      <c r="B8" s="6">
        <v>86259.9</v>
      </c>
      <c r="C8" s="6">
        <v>89703.9</v>
      </c>
      <c r="D8" s="6">
        <v>91196.299999999988</v>
      </c>
      <c r="E8" s="6">
        <f t="shared" si="0"/>
        <v>267160.09999999998</v>
      </c>
      <c r="H8" s="6"/>
      <c r="I8" s="6"/>
      <c r="J8" s="6"/>
    </row>
    <row r="9" spans="1:10" x14ac:dyDescent="0.15">
      <c r="A9" t="s">
        <v>7</v>
      </c>
      <c r="B9" s="6">
        <v>103729.99999999999</v>
      </c>
      <c r="C9" s="6">
        <v>83443.199999999997</v>
      </c>
      <c r="D9" s="6">
        <v>117128.79999999999</v>
      </c>
      <c r="E9" s="6">
        <f t="shared" si="0"/>
        <v>304302</v>
      </c>
      <c r="H9" s="6"/>
      <c r="I9" s="6"/>
      <c r="J9" s="6"/>
    </row>
    <row r="10" spans="1:10" x14ac:dyDescent="0.15">
      <c r="A10" t="s">
        <v>5</v>
      </c>
      <c r="B10" s="6">
        <v>123229.59999999999</v>
      </c>
      <c r="C10" s="6">
        <v>128149.59999999999</v>
      </c>
      <c r="D10" s="6">
        <v>130281.59999999999</v>
      </c>
      <c r="E10" s="6">
        <f t="shared" si="0"/>
        <v>381660.8</v>
      </c>
      <c r="H10" s="6"/>
      <c r="I10" s="6"/>
      <c r="J10" s="6"/>
    </row>
    <row r="11" spans="1:10" x14ac:dyDescent="0.15">
      <c r="A11" t="s">
        <v>26</v>
      </c>
      <c r="B11" s="6">
        <v>147878.79999999999</v>
      </c>
      <c r="C11" s="6">
        <v>153782.79999999999</v>
      </c>
      <c r="D11" s="6">
        <v>156341.19999999998</v>
      </c>
      <c r="E11" s="6">
        <f t="shared" si="0"/>
        <v>458002.79999999993</v>
      </c>
      <c r="H11" s="6"/>
      <c r="I11" s="6"/>
      <c r="J11" s="6"/>
    </row>
    <row r="12" spans="1:10" x14ac:dyDescent="0.15">
      <c r="A12" t="s">
        <v>6</v>
      </c>
      <c r="B12" s="6">
        <v>64952.2</v>
      </c>
      <c r="C12" s="6">
        <v>66682.399999999994</v>
      </c>
      <c r="D12" s="6">
        <v>58994.899999999994</v>
      </c>
      <c r="E12" s="6">
        <f t="shared" si="0"/>
        <v>190629.49999999997</v>
      </c>
      <c r="F12" s="1"/>
      <c r="H12" s="6"/>
      <c r="I12" s="6"/>
      <c r="J12" s="6"/>
    </row>
    <row r="13" spans="1:10" x14ac:dyDescent="0.15">
      <c r="A13" t="s">
        <v>1</v>
      </c>
      <c r="B13" s="6">
        <v>56108.499999999993</v>
      </c>
      <c r="C13" s="6">
        <v>68121.5</v>
      </c>
      <c r="D13" s="6">
        <v>71155.5</v>
      </c>
      <c r="E13" s="6">
        <f t="shared" si="0"/>
        <v>195385.5</v>
      </c>
      <c r="H13" s="6"/>
      <c r="I13" s="6"/>
      <c r="J13" s="6"/>
    </row>
    <row r="14" spans="1:10" x14ac:dyDescent="0.15">
      <c r="A14" t="s">
        <v>8</v>
      </c>
      <c r="B14" s="6">
        <v>50909.7</v>
      </c>
      <c r="C14" s="6">
        <v>79958.2</v>
      </c>
      <c r="D14" s="6">
        <v>69351.5</v>
      </c>
      <c r="E14" s="6">
        <f t="shared" si="0"/>
        <v>200219.4</v>
      </c>
      <c r="H14" s="6"/>
      <c r="I14" s="6"/>
      <c r="J14" s="6"/>
    </row>
    <row r="15" spans="1:10" ht="15" thickBot="1" x14ac:dyDescent="0.2">
      <c r="A15" t="s">
        <v>28</v>
      </c>
      <c r="B15" s="8">
        <f>SUM(B5:B14)</f>
        <v>1165949.7999999998</v>
      </c>
      <c r="C15" s="8">
        <f t="shared" ref="C15:E15" si="1">SUM(C5:C14)</f>
        <v>1031771.1999999998</v>
      </c>
      <c r="D15" s="8">
        <f t="shared" si="1"/>
        <v>1272742.5</v>
      </c>
      <c r="E15" s="8">
        <f t="shared" si="1"/>
        <v>3470463.4999999995</v>
      </c>
    </row>
    <row r="16" spans="1:10" ht="15" thickTop="1" x14ac:dyDescent="0.15">
      <c r="B16" s="7">
        <f>AVERAGE(B5:B15)</f>
        <v>211990.87272727268</v>
      </c>
      <c r="C16" s="7">
        <f t="shared" ref="C16:E16" si="2">AVERAGE(C5:C15)</f>
        <v>187594.76363636361</v>
      </c>
      <c r="D16" s="7">
        <f t="shared" si="2"/>
        <v>231407.72727272726</v>
      </c>
      <c r="E16" s="7">
        <f t="shared" si="2"/>
        <v>630993.36363636353</v>
      </c>
    </row>
    <row r="17" spans="2:5" x14ac:dyDescent="0.15">
      <c r="B17" s="7">
        <f>MAX(B5:B16)</f>
        <v>1165949.7999999998</v>
      </c>
      <c r="C17" s="7">
        <f t="shared" ref="C17:E17" si="3">MAX(C5:C16)</f>
        <v>1031771.1999999998</v>
      </c>
      <c r="D17" s="7">
        <f t="shared" si="3"/>
        <v>1272742.5</v>
      </c>
      <c r="E17" s="7">
        <f t="shared" si="3"/>
        <v>3470463.4999999995</v>
      </c>
    </row>
    <row r="18" spans="2:5" x14ac:dyDescent="0.15">
      <c r="B18" s="7">
        <f>MIN(B5:B17)</f>
        <v>50909.7</v>
      </c>
      <c r="C18" s="7">
        <f t="shared" ref="C18:E18" si="4">MIN(C5:C17)</f>
        <v>62139.599999999991</v>
      </c>
      <c r="D18" s="7">
        <f t="shared" si="4"/>
        <v>58994.899999999994</v>
      </c>
      <c r="E18" s="7">
        <f t="shared" si="4"/>
        <v>184606.59999999998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2009-03-22T03:24:09Z</outs:dateTime>
      <outs:isPinned>true</outs:isPinned>
    </outs:relatedDate>
    <outs:relatedDate>
      <outs:type>2</outs:type>
      <outs:displayName>Created</outs:displayName>
      <outs:dateTime>2008-10-19T17:58:25Z</outs:dateTime>
      <outs:isPinned>true</outs:isPinned>
    </outs:relatedDate>
    <outs:relatedDate>
      <outs:type>4</outs:type>
      <outs:displayName>Last Printed</outs:displayName>
      <outs:dateTime>2008-11-24T01:27:08Z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Skills for Success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CNM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4EDC9CA-55FC-43FF-9E59-88F6C43ABF1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First Quarter</vt:lpstr>
      <vt:lpstr>Second Quarter</vt:lpstr>
      <vt:lpstr>Third Quarter</vt:lpstr>
      <vt:lpstr>Fourth Quarter</vt:lpstr>
      <vt:lpstr>Last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Microsoft Office User</cp:lastModifiedBy>
  <cp:lastPrinted>2012-08-20T02:56:53Z</cp:lastPrinted>
  <dcterms:created xsi:type="dcterms:W3CDTF">2008-10-19T17:58:25Z</dcterms:created>
  <dcterms:modified xsi:type="dcterms:W3CDTF">2021-04-09T13:04:57Z</dcterms:modified>
</cp:coreProperties>
</file>