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ladiomontero\Documents\Grupo Inco\inco_micitt\data\"/>
    </mc:Choice>
  </mc:AlternateContent>
  <bookViews>
    <workbookView xWindow="0" yWindow="0" windowWidth="20490" windowHeight="7755" firstSheet="5" activeTab="7"/>
  </bookViews>
  <sheets>
    <sheet name="Actividades de innovacion" sheetId="1" r:id="rId1"/>
    <sheet name="Impacto Innovacion" sheetId="2" r:id="rId2"/>
    <sheet name="% Presupuesto I+D" sheetId="3" r:id="rId3"/>
    <sheet name="Factores de no Innovar" sheetId="4" r:id="rId4"/>
    <sheet name="Factores no innovar Innovadora" sheetId="7" r:id="rId5"/>
    <sheet name="Factores no Innovar No Innovado" sheetId="6" r:id="rId6"/>
    <sheet name="Factores no I+D" sheetId="5" r:id="rId7"/>
    <sheet name="Factores Alto No I+D" sheetId="8" r:id="rId8"/>
  </sheets>
  <definedNames>
    <definedName name="_xlnm._FilterDatabase" localSheetId="3" hidden="1">'Factores de no Innovar'!$A$1:$F$23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6" l="1"/>
  <c r="D13" i="6"/>
  <c r="E13" i="6"/>
  <c r="F13" i="6"/>
  <c r="B13" i="6"/>
  <c r="C13" i="7"/>
  <c r="D13" i="7"/>
  <c r="E13" i="7"/>
  <c r="F13" i="7"/>
  <c r="B13" i="7"/>
  <c r="F14" i="6"/>
  <c r="C14" i="6"/>
  <c r="D14" i="6"/>
  <c r="E14" i="6"/>
  <c r="B14" i="6"/>
  <c r="A14" i="6"/>
  <c r="F14" i="7"/>
  <c r="C14" i="7"/>
  <c r="D14" i="7"/>
  <c r="E14" i="7"/>
  <c r="B14" i="7"/>
  <c r="A14" i="7"/>
  <c r="B26" i="4"/>
  <c r="A33" i="1"/>
  <c r="C32" i="1"/>
  <c r="D32" i="1"/>
  <c r="E32" i="1"/>
  <c r="F32" i="1"/>
  <c r="G32" i="1"/>
  <c r="H32" i="1"/>
  <c r="I32" i="1"/>
  <c r="J32" i="1"/>
  <c r="K32" i="1"/>
  <c r="B32" i="1"/>
  <c r="K37" i="1"/>
  <c r="K34" i="1"/>
  <c r="K35" i="1"/>
  <c r="K36" i="1"/>
  <c r="K33" i="1"/>
  <c r="C33" i="1"/>
  <c r="D33" i="1"/>
  <c r="E33" i="1"/>
  <c r="F33" i="1"/>
  <c r="G33" i="1"/>
  <c r="H33" i="1"/>
  <c r="I33" i="1"/>
  <c r="J33" i="1"/>
  <c r="C34" i="1"/>
  <c r="D34" i="1"/>
  <c r="E34" i="1"/>
  <c r="F34" i="1"/>
  <c r="G34" i="1"/>
  <c r="H34" i="1"/>
  <c r="I34" i="1"/>
  <c r="J34" i="1"/>
  <c r="C35" i="1"/>
  <c r="D35" i="1"/>
  <c r="E35" i="1"/>
  <c r="F35" i="1"/>
  <c r="G35" i="1"/>
  <c r="H35" i="1"/>
  <c r="I35" i="1"/>
  <c r="J35" i="1"/>
  <c r="C36" i="1"/>
  <c r="D36" i="1"/>
  <c r="E36" i="1"/>
  <c r="F36" i="1"/>
  <c r="G36" i="1"/>
  <c r="H36" i="1"/>
  <c r="I36" i="1"/>
  <c r="J36" i="1"/>
  <c r="C37" i="1"/>
  <c r="D37" i="1"/>
  <c r="E37" i="1"/>
  <c r="F37" i="1"/>
  <c r="G37" i="1"/>
  <c r="H37" i="1"/>
  <c r="I37" i="1"/>
  <c r="J37" i="1"/>
  <c r="B37" i="1"/>
  <c r="B34" i="1"/>
  <c r="B35" i="1"/>
  <c r="B36" i="1"/>
  <c r="B33" i="1"/>
  <c r="A34" i="1"/>
  <c r="A35" i="1"/>
  <c r="A36" i="1"/>
  <c r="A37" i="1"/>
  <c r="F15" i="1"/>
  <c r="F16" i="1"/>
  <c r="F17" i="1"/>
  <c r="F18" i="1"/>
  <c r="F19" i="1"/>
  <c r="F20" i="1"/>
  <c r="F21" i="1"/>
  <c r="F22" i="1"/>
  <c r="F23" i="1"/>
  <c r="F14" i="1"/>
  <c r="C14" i="1"/>
  <c r="D14" i="1"/>
  <c r="E14" i="1"/>
  <c r="C15" i="1"/>
  <c r="D15" i="1"/>
  <c r="E15" i="1"/>
  <c r="C16" i="1"/>
  <c r="D16" i="1"/>
  <c r="E16" i="1"/>
  <c r="C17" i="1"/>
  <c r="D17" i="1"/>
  <c r="E17" i="1"/>
  <c r="C18" i="1"/>
  <c r="D18" i="1"/>
  <c r="E18" i="1"/>
  <c r="C19" i="1"/>
  <c r="D19" i="1"/>
  <c r="E19" i="1"/>
  <c r="C20" i="1"/>
  <c r="D20" i="1"/>
  <c r="E20" i="1"/>
  <c r="C21" i="1"/>
  <c r="D21" i="1"/>
  <c r="E21" i="1"/>
  <c r="C22" i="1"/>
  <c r="D22" i="1"/>
  <c r="E22" i="1"/>
  <c r="C23" i="1"/>
  <c r="D23" i="1"/>
  <c r="E23" i="1"/>
  <c r="B15" i="1"/>
  <c r="B16" i="1"/>
  <c r="B17" i="1"/>
  <c r="B18" i="1"/>
  <c r="B19" i="1"/>
  <c r="B20" i="1"/>
  <c r="B21" i="1"/>
  <c r="B22" i="1"/>
  <c r="B23" i="1"/>
  <c r="B14" i="1"/>
  <c r="A22" i="1"/>
  <c r="A23" i="1"/>
  <c r="A15" i="1"/>
  <c r="A16" i="1"/>
  <c r="A17" i="1"/>
  <c r="A18" i="1"/>
  <c r="A19" i="1"/>
  <c r="A20" i="1"/>
  <c r="A21" i="1"/>
  <c r="A14" i="1"/>
</calcChain>
</file>

<file path=xl/sharedStrings.xml><?xml version="1.0" encoding="utf-8"?>
<sst xmlns="http://schemas.openxmlformats.org/spreadsheetml/2006/main" count="350" uniqueCount="193">
  <si>
    <t>Actividad</t>
  </si>
  <si>
    <t>A cualquier tipo de innovación</t>
  </si>
  <si>
    <t>Producto</t>
  </si>
  <si>
    <t>Proceso</t>
  </si>
  <si>
    <t>Organización</t>
  </si>
  <si>
    <t>Comercialización</t>
  </si>
  <si>
    <t>I+D externa</t>
  </si>
  <si>
    <t>Consultorías (para cambios novedosos)</t>
  </si>
  <si>
    <t>Ingeniería y Diseño Industrial (in house)</t>
  </si>
  <si>
    <t>Contratación de Tecnología (existente)</t>
  </si>
  <si>
    <t>Gestión (in house)</t>
  </si>
  <si>
    <t>Software</t>
  </si>
  <si>
    <t>Hardware</t>
  </si>
  <si>
    <t>Bienes de Capital (maquinaria y equipo)</t>
  </si>
  <si>
    <t>Capacitación</t>
  </si>
  <si>
    <t>I+D interna</t>
  </si>
  <si>
    <t>Dimension</t>
  </si>
  <si>
    <t>Impacto</t>
  </si>
  <si>
    <t>Alta</t>
  </si>
  <si>
    <t>Media</t>
  </si>
  <si>
    <t>Baja</t>
  </si>
  <si>
    <t>Irrelevante</t>
  </si>
  <si>
    <t>Productos</t>
  </si>
  <si>
    <t>Mejoró la calidad de los productos</t>
  </si>
  <si>
    <t>Amplió la gama de productos ofrecidos</t>
  </si>
  <si>
    <t>Aumentó la capacidad productiva</t>
  </si>
  <si>
    <t>Aumentó la flexibilidad de la producción</t>
  </si>
  <si>
    <t>Redujo el consumo de materias primas e insumos</t>
  </si>
  <si>
    <t>Redujo el consumo de energía</t>
  </si>
  <si>
    <t>Redujo los costos de la mano de obra</t>
  </si>
  <si>
    <t>Mejoró el aprovechamiento de las competencias del personal</t>
  </si>
  <si>
    <t>Amplió la participación y creatividad de la fuerza laboral</t>
  </si>
  <si>
    <t>Se mejoró la gestión de los procesos de innovación</t>
  </si>
  <si>
    <t>Permitió mantener la participación de la empresa en el mercado</t>
  </si>
  <si>
    <t>Amplió la participación de la empresa en el mercado</t>
  </si>
  <si>
    <t>Permitió abrir nuevos mercados</t>
  </si>
  <si>
    <t>Otros</t>
  </si>
  <si>
    <t>Mejoró el impacto sobre aspectos relacionados con el ambiente, salud y/o seguridad</t>
  </si>
  <si>
    <t>Alcanzó regulaciones o estándares nacionales</t>
  </si>
  <si>
    <t>Alcanzó regulaciones o estándares internacionales</t>
  </si>
  <si>
    <t>Pequeñas</t>
  </si>
  <si>
    <t>Medianas</t>
  </si>
  <si>
    <t>Grandes</t>
  </si>
  <si>
    <t>Tamano Empresa</t>
  </si>
  <si>
    <t>Empresariales o microeconómicos</t>
  </si>
  <si>
    <t>Escasez de personal capacitado</t>
  </si>
  <si>
    <t>Rigidez organizacional</t>
  </si>
  <si>
    <t>Temor al fracaso de la innovación</t>
  </si>
  <si>
    <t>13,4</t>
  </si>
  <si>
    <t>Períodos de retorno inconvenientes</t>
  </si>
  <si>
    <t>Falta de recursos financieros propios</t>
  </si>
  <si>
    <t>Haber innovado recientemente</t>
  </si>
  <si>
    <t>No consideraron necesario hacer ninguna innovación</t>
  </si>
  <si>
    <t>De mercado o meso-económicos</t>
  </si>
  <si>
    <t>Reducido tamaño del mercado</t>
  </si>
  <si>
    <t>Ninguna o poca disposición de tecnología en el mercado</t>
  </si>
  <si>
    <t>Estructura del mercado</t>
  </si>
  <si>
    <t>Escaso dinamismo del cambio tecnológico del sector</t>
  </si>
  <si>
    <t>Dificultades de acceso al financiamiento</t>
  </si>
  <si>
    <t>Escasas posibilidades de cooperación con otras empresas/instituciones</t>
  </si>
  <si>
    <t>Facilidad de imitación por terceros</t>
  </si>
  <si>
    <t>87,2</t>
  </si>
  <si>
    <t>Macro-económicos o meta</t>
  </si>
  <si>
    <t>Insuficiente información sobre mercados</t>
  </si>
  <si>
    <t>Insuficiente información sobre tecnologías</t>
  </si>
  <si>
    <t>Falta de políticas públicas de promoción de C&amp;T</t>
  </si>
  <si>
    <t>Políticas públicas inadecuadas para la promoción de C&amp;T</t>
  </si>
  <si>
    <t>Escaso desarrollo de instituciones relacionadas con ciencia y tecnología</t>
  </si>
  <si>
    <t>Carencia de infraestructura física</t>
  </si>
  <si>
    <t>Problemas con el sistema de propiedad intelectual</t>
  </si>
  <si>
    <t>Altos costos de capacitación</t>
  </si>
  <si>
    <t>Mucho o algo No Innovadora</t>
  </si>
  <si>
    <t>Poco o nada No innovadora</t>
  </si>
  <si>
    <t>Mucho o algo Innovadora</t>
  </si>
  <si>
    <t>Poco o nada innovadora</t>
  </si>
  <si>
    <t>Factor</t>
  </si>
  <si>
    <t>Categoria factor</t>
  </si>
  <si>
    <t>I+D es demasiado caro para la empresa</t>
  </si>
  <si>
    <t>44,1</t>
  </si>
  <si>
    <t>55,9</t>
  </si>
  <si>
    <t>Falta de apoyo del Sector Público</t>
  </si>
  <si>
    <t>44,5</t>
  </si>
  <si>
    <t>55,5</t>
  </si>
  <si>
    <t>Falta de acceso a crédito</t>
  </si>
  <si>
    <t>51,2</t>
  </si>
  <si>
    <t>48,8</t>
  </si>
  <si>
    <t>Las fuentes externas de información son suficientes para la innovación</t>
  </si>
  <si>
    <t>54,4</t>
  </si>
  <si>
    <t>45,6</t>
  </si>
  <si>
    <t>Mercados pequeños que no permiten la recuperación de las inversiones en I+D</t>
  </si>
  <si>
    <t>56,2</t>
  </si>
  <si>
    <t>43,8</t>
  </si>
  <si>
    <t>Las inversiones en I+D son muy riesgosas</t>
  </si>
  <si>
    <t>62,5</t>
  </si>
  <si>
    <t>37,4</t>
  </si>
  <si>
    <t>Dificultades para apropiarse de los resultados de la I+D</t>
  </si>
  <si>
    <t>67,6</t>
  </si>
  <si>
    <t>32,4</t>
  </si>
  <si>
    <t>I+D no es necesario para las actividades de innovación de la empresa</t>
  </si>
  <si>
    <t>78,5</t>
  </si>
  <si>
    <t>21,5</t>
  </si>
  <si>
    <t>La empresa no innova</t>
  </si>
  <si>
    <t>82,6</t>
  </si>
  <si>
    <t>17,4</t>
  </si>
  <si>
    <t>Las universidades substituyen la I+D de la empresa</t>
  </si>
  <si>
    <t>85,6</t>
  </si>
  <si>
    <t>Los centros e institutos de investigación públicos substituyen la I+D de la empresa</t>
  </si>
  <si>
    <t>88,6</t>
  </si>
  <si>
    <t>10,4</t>
  </si>
  <si>
    <t>44,0</t>
  </si>
  <si>
    <t>56,0</t>
  </si>
  <si>
    <t>50,8</t>
  </si>
  <si>
    <t>49,2</t>
  </si>
  <si>
    <t>57,9</t>
  </si>
  <si>
    <t>42,1</t>
  </si>
  <si>
    <t>65,6</t>
  </si>
  <si>
    <t>34,4</t>
  </si>
  <si>
    <t>72,0</t>
  </si>
  <si>
    <t>38,0</t>
  </si>
  <si>
    <t>63,2</t>
  </si>
  <si>
    <t>36,8</t>
  </si>
  <si>
    <t>12,8</t>
  </si>
  <si>
    <t>93,5</t>
  </si>
  <si>
    <t>6,4</t>
  </si>
  <si>
    <t>Poco o nada I+d</t>
  </si>
  <si>
    <t>media o alta I+D</t>
  </si>
  <si>
    <t>Poco o nada NO I+D</t>
  </si>
  <si>
    <t>media o alta NO I+D</t>
  </si>
  <si>
    <t>Porcentaje</t>
  </si>
  <si>
    <t>Empresas que Invirtieron en I+D</t>
  </si>
  <si>
    <t>Empresas que No Invirtieron en I+D</t>
  </si>
  <si>
    <t>17.3</t>
  </si>
  <si>
    <t>58.1</t>
  </si>
  <si>
    <t>43.9</t>
  </si>
  <si>
    <t>20.3</t>
  </si>
  <si>
    <t>25.9</t>
  </si>
  <si>
    <t>22.7</t>
  </si>
  <si>
    <t>13.3</t>
  </si>
  <si>
    <t>2.3</t>
  </si>
  <si>
    <t>6.3</t>
  </si>
  <si>
    <t>27.7</t>
  </si>
  <si>
    <t>29.5</t>
  </si>
  <si>
    <t>44.6</t>
  </si>
  <si>
    <t>7.9</t>
  </si>
  <si>
    <t>9.2</t>
  </si>
  <si>
    <t>29.1</t>
  </si>
  <si>
    <t>13.1</t>
  </si>
  <si>
    <t>24.3</t>
  </si>
  <si>
    <t>28.8</t>
  </si>
  <si>
    <t>17.6</t>
  </si>
  <si>
    <t>38.3</t>
  </si>
  <si>
    <t>12.8</t>
  </si>
  <si>
    <t>26.8</t>
  </si>
  <si>
    <t>16.7</t>
  </si>
  <si>
    <t>44.1</t>
  </si>
  <si>
    <t>18.2</t>
  </si>
  <si>
    <t>9.9</t>
  </si>
  <si>
    <t>6.8</t>
  </si>
  <si>
    <t>48.9</t>
  </si>
  <si>
    <t>21.6</t>
  </si>
  <si>
    <t>6.1</t>
  </si>
  <si>
    <t>4.5</t>
  </si>
  <si>
    <t>57.4</t>
  </si>
  <si>
    <t>27.3</t>
  </si>
  <si>
    <t>11.5</t>
  </si>
  <si>
    <t>66.6</t>
  </si>
  <si>
    <t>32.9</t>
  </si>
  <si>
    <t>46.6</t>
  </si>
  <si>
    <t>35.4</t>
  </si>
  <si>
    <t>12.4</t>
  </si>
  <si>
    <t>13.5</t>
  </si>
  <si>
    <t>7.2</t>
  </si>
  <si>
    <t>{name:'Pequeñas',  data:[</t>
  </si>
  <si>
    <t>0.86,</t>
  </si>
  <si>
    <t>0.73,</t>
  </si>
  <si>
    <t>1.3,</t>
  </si>
  <si>
    <t>1.4]},</t>
  </si>
  <si>
    <t>{name:'Medianas',  data:[</t>
  </si>
  <si>
    <t>0.43,</t>
  </si>
  <si>
    <t>0.44,</t>
  </si>
  <si>
    <t>1.1,</t>
  </si>
  <si>
    <t>1]},</t>
  </si>
  <si>
    <t>{name:'Grandes',  data:[</t>
  </si>
  <si>
    <t>0.36,</t>
  </si>
  <si>
    <t>0.3,</t>
  </si>
  <si>
    <t>0.72,</t>
  </si>
  <si>
    <t>1.2]},</t>
  </si>
  <si>
    <t>38.5</t>
  </si>
  <si>
    <t>33.3</t>
  </si>
  <si>
    <t>43.3</t>
  </si>
  <si>
    <t>33.4</t>
  </si>
  <si>
    <t>26.7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</si>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</sst>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9"/>
      <color rgb="FF000000"/>
      <name val="Cambria"/>
      <family val="1"/>
    </font>
    <font>
      <sz val="9"/>
      <color rgb="FF000000"/>
      <name val="Cambria"/>
      <family val="1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D9F1"/>
        <bgColor indexed="64"/>
      </patternFill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vertical="center" wrapText="1"/>
    </xf>
    <xf numFmtId="0" fontId="3" fillId="0" borderId="0" xfId="0" applyFon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'% Presupuesto I+D'!$A$2</c:f>
              <c:strCache>
                <c:ptCount val="1"/>
                <c:pt idx="0">
                  <c:v>Pequeñas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'% Presupuesto I+D'!$B$1:$E$1</c:f>
              <c:numCache>
                <c:formatCode>General</c:formatCode>
                <c:ptCount val="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</c:numCache>
            </c:numRef>
          </c:cat>
          <c:val>
            <c:numRef>
              <c:f>'% Presupuesto I+D'!$B$2:$E$2</c:f>
              <c:numCache>
                <c:formatCode>General</c:formatCode>
                <c:ptCount val="4"/>
                <c:pt idx="0">
                  <c:v>0.86</c:v>
                </c:pt>
                <c:pt idx="1">
                  <c:v>0.73</c:v>
                </c:pt>
                <c:pt idx="2">
                  <c:v>1.3</c:v>
                </c:pt>
                <c:pt idx="3">
                  <c:v>1.4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D1F-4ABE-84BD-95BB13F3DF52}"/>
            </c:ext>
          </c:extLst>
        </c:ser>
        <c:ser>
          <c:idx val="1"/>
          <c:order val="1"/>
          <c:tx>
            <c:strRef>
              <c:f>'% Presupuesto I+D'!$A$3</c:f>
              <c:strCache>
                <c:ptCount val="1"/>
                <c:pt idx="0">
                  <c:v>Medianas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'% Presupuesto I+D'!$B$1:$E$1</c:f>
              <c:numCache>
                <c:formatCode>General</c:formatCode>
                <c:ptCount val="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</c:numCache>
            </c:numRef>
          </c:cat>
          <c:val>
            <c:numRef>
              <c:f>'% Presupuesto I+D'!$B$3:$E$3</c:f>
              <c:numCache>
                <c:formatCode>General</c:formatCode>
                <c:ptCount val="4"/>
                <c:pt idx="0">
                  <c:v>0.43</c:v>
                </c:pt>
                <c:pt idx="1">
                  <c:v>0.44</c:v>
                </c:pt>
                <c:pt idx="2">
                  <c:v>1.1000000000000001</c:v>
                </c:pt>
                <c:pt idx="3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D1F-4ABE-84BD-95BB13F3DF52}"/>
            </c:ext>
          </c:extLst>
        </c:ser>
        <c:ser>
          <c:idx val="2"/>
          <c:order val="2"/>
          <c:tx>
            <c:strRef>
              <c:f>'% Presupuesto I+D'!$A$4</c:f>
              <c:strCache>
                <c:ptCount val="1"/>
                <c:pt idx="0">
                  <c:v>Grandes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'% Presupuesto I+D'!$B$1:$E$1</c:f>
              <c:numCache>
                <c:formatCode>General</c:formatCode>
                <c:ptCount val="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</c:numCache>
            </c:numRef>
          </c:cat>
          <c:val>
            <c:numRef>
              <c:f>'% Presupuesto I+D'!$B$4:$E$4</c:f>
              <c:numCache>
                <c:formatCode>General</c:formatCode>
                <c:ptCount val="4"/>
                <c:pt idx="0">
                  <c:v>0.36</c:v>
                </c:pt>
                <c:pt idx="1">
                  <c:v>0.3</c:v>
                </c:pt>
                <c:pt idx="2">
                  <c:v>0.72</c:v>
                </c:pt>
                <c:pt idx="3">
                  <c:v>1.2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D1F-4ABE-84BD-95BB13F3DF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60511408"/>
        <c:axId val="-860510864"/>
      </c:lineChart>
      <c:catAx>
        <c:axId val="-860511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60510864"/>
        <c:crosses val="autoZero"/>
        <c:auto val="1"/>
        <c:lblAlgn val="ctr"/>
        <c:lblOffset val="100"/>
        <c:noMultiLvlLbl val="0"/>
      </c:catAx>
      <c:valAx>
        <c:axId val="-86051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60511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485775</xdr:colOff>
      <xdr:row>6</xdr:row>
      <xdr:rowOff>4762</xdr:rowOff>
    </xdr:from>
    <xdr:to>
      <xdr:col>13</xdr:col>
      <xdr:colOff>180975</xdr:colOff>
      <xdr:row>20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topLeftCell="A22" workbookViewId="0">
      <selection activeCell="A33" sqref="A33"/>
    </sheetView>
  </sheetViews>
  <sheetFormatPr defaultColWidth="9.140625" defaultRowHeight="15" x14ac:dyDescent="0.25"/>
  <cols>
    <col min="1" max="1" width="45.85546875" customWidth="1"/>
    <col min="2" max="2" width="28.28515625" customWidth="1"/>
    <col min="3" max="3" width="19.5703125" customWidth="1"/>
    <col min="4" max="4" width="18.28515625" customWidth="1"/>
    <col min="5" max="5" width="18" customWidth="1"/>
    <col min="6" max="6" width="17.8554687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131</v>
      </c>
      <c r="C2" t="s">
        <v>132</v>
      </c>
      <c r="D2" t="s">
        <v>133</v>
      </c>
      <c r="E2" t="s">
        <v>134</v>
      </c>
      <c r="F2" t="s">
        <v>135</v>
      </c>
    </row>
    <row r="3" spans="1:6" x14ac:dyDescent="0.25">
      <c r="A3" t="s">
        <v>7</v>
      </c>
      <c r="B3" t="s">
        <v>136</v>
      </c>
      <c r="C3" t="s">
        <v>137</v>
      </c>
      <c r="D3">
        <v>7</v>
      </c>
      <c r="E3" t="s">
        <v>138</v>
      </c>
      <c r="F3" t="s">
        <v>139</v>
      </c>
    </row>
    <row r="4" spans="1:6" x14ac:dyDescent="0.25">
      <c r="A4" t="s">
        <v>8</v>
      </c>
      <c r="B4" t="s">
        <v>140</v>
      </c>
      <c r="C4" t="s">
        <v>141</v>
      </c>
      <c r="D4" t="s">
        <v>142</v>
      </c>
      <c r="E4" t="s">
        <v>143</v>
      </c>
      <c r="F4" t="s">
        <v>144</v>
      </c>
    </row>
    <row r="5" spans="1:6" x14ac:dyDescent="0.25">
      <c r="A5" t="s">
        <v>9</v>
      </c>
      <c r="B5" t="s">
        <v>145</v>
      </c>
      <c r="C5" t="s">
        <v>146</v>
      </c>
      <c r="D5" t="s">
        <v>147</v>
      </c>
      <c r="E5" t="s">
        <v>148</v>
      </c>
      <c r="F5" t="s">
        <v>149</v>
      </c>
    </row>
    <row r="6" spans="1:6" x14ac:dyDescent="0.25">
      <c r="A6" t="s">
        <v>10</v>
      </c>
      <c r="B6" t="s">
        <v>150</v>
      </c>
      <c r="C6" t="s">
        <v>151</v>
      </c>
      <c r="D6" t="s">
        <v>147</v>
      </c>
      <c r="E6" t="s">
        <v>152</v>
      </c>
      <c r="F6" t="s">
        <v>153</v>
      </c>
    </row>
    <row r="7" spans="1:6" x14ac:dyDescent="0.25">
      <c r="A7" t="s">
        <v>11</v>
      </c>
      <c r="B7" t="s">
        <v>154</v>
      </c>
      <c r="C7" t="s">
        <v>131</v>
      </c>
      <c r="D7" t="s">
        <v>155</v>
      </c>
      <c r="E7" t="s">
        <v>156</v>
      </c>
      <c r="F7" t="s">
        <v>157</v>
      </c>
    </row>
    <row r="8" spans="1:6" x14ac:dyDescent="0.25">
      <c r="A8" t="s">
        <v>12</v>
      </c>
      <c r="B8" t="s">
        <v>158</v>
      </c>
      <c r="C8" t="s">
        <v>153</v>
      </c>
      <c r="D8" t="s">
        <v>159</v>
      </c>
      <c r="E8" t="s">
        <v>160</v>
      </c>
      <c r="F8" t="s">
        <v>161</v>
      </c>
    </row>
    <row r="9" spans="1:6" x14ac:dyDescent="0.25">
      <c r="A9" t="s">
        <v>13</v>
      </c>
      <c r="B9" t="s">
        <v>162</v>
      </c>
      <c r="C9" t="s">
        <v>136</v>
      </c>
      <c r="D9" t="s">
        <v>163</v>
      </c>
      <c r="E9" t="s">
        <v>155</v>
      </c>
      <c r="F9" t="s">
        <v>164</v>
      </c>
    </row>
    <row r="10" spans="1:6" x14ac:dyDescent="0.25">
      <c r="A10" t="s">
        <v>14</v>
      </c>
      <c r="B10" t="s">
        <v>165</v>
      </c>
      <c r="C10" t="s">
        <v>166</v>
      </c>
      <c r="D10" t="s">
        <v>167</v>
      </c>
      <c r="E10" t="s">
        <v>168</v>
      </c>
      <c r="F10" t="s">
        <v>136</v>
      </c>
    </row>
    <row r="11" spans="1:6" x14ac:dyDescent="0.25">
      <c r="A11" t="s">
        <v>15</v>
      </c>
      <c r="B11">
        <v>70</v>
      </c>
      <c r="C11">
        <v>9</v>
      </c>
      <c r="D11" t="s">
        <v>169</v>
      </c>
      <c r="E11" t="s">
        <v>170</v>
      </c>
      <c r="F11" t="s">
        <v>171</v>
      </c>
    </row>
    <row r="14" spans="1:6" x14ac:dyDescent="0.25">
      <c r="A14" t="str">
        <f>"{name:'"&amp;A2&amp;"',  data:["</f>
        <v>{name:'I+D externa',  data:[</v>
      </c>
      <c r="B14" t="str">
        <f>B2&amp;","</f>
        <v>17.3,</v>
      </c>
      <c r="C14" t="str">
        <f t="shared" ref="C14:E14" si="0">C2&amp;","</f>
        <v>58.1,</v>
      </c>
      <c r="D14" t="str">
        <f t="shared" si="0"/>
        <v>43.9,</v>
      </c>
      <c r="E14" t="str">
        <f t="shared" si="0"/>
        <v>20.3,</v>
      </c>
      <c r="F14" t="str">
        <f>F2&amp;"]},"</f>
        <v>25.9]},</v>
      </c>
    </row>
    <row r="15" spans="1:6" x14ac:dyDescent="0.25">
      <c r="A15" t="str">
        <f t="shared" ref="A15:A23" si="1">"{name:'"&amp;A3&amp;"',  data:["</f>
        <v>{name:'Consultorías (para cambios novedosos)',  data:[</v>
      </c>
      <c r="B15" t="str">
        <f t="shared" ref="B15:E23" si="2">B3&amp;","</f>
        <v>22.7,</v>
      </c>
      <c r="C15" t="str">
        <f t="shared" si="2"/>
        <v>13.3,</v>
      </c>
      <c r="D15" t="str">
        <f t="shared" si="2"/>
        <v>7,</v>
      </c>
      <c r="E15" t="str">
        <f t="shared" si="2"/>
        <v>2.3,</v>
      </c>
      <c r="F15" t="str">
        <f t="shared" ref="F15:F23" si="3">F3&amp;"]},"</f>
        <v>6.3]},</v>
      </c>
    </row>
    <row r="16" spans="1:6" x14ac:dyDescent="0.25">
      <c r="A16" t="str">
        <f t="shared" si="1"/>
        <v>{name:'Ingeniería y Diseño Industrial (in house)',  data:[</v>
      </c>
      <c r="B16" t="str">
        <f t="shared" si="2"/>
        <v>27.7,</v>
      </c>
      <c r="C16" t="str">
        <f t="shared" si="2"/>
        <v>29.5,</v>
      </c>
      <c r="D16" t="str">
        <f t="shared" si="2"/>
        <v>44.6,</v>
      </c>
      <c r="E16" t="str">
        <f t="shared" si="2"/>
        <v>7.9,</v>
      </c>
      <c r="F16" t="str">
        <f t="shared" si="3"/>
        <v>9.2]},</v>
      </c>
    </row>
    <row r="17" spans="1:11" x14ac:dyDescent="0.25">
      <c r="A17" t="str">
        <f t="shared" si="1"/>
        <v>{name:'Contratación de Tecnología (existente)',  data:[</v>
      </c>
      <c r="B17" t="str">
        <f t="shared" si="2"/>
        <v>29.1,</v>
      </c>
      <c r="C17" t="str">
        <f t="shared" si="2"/>
        <v>13.1,</v>
      </c>
      <c r="D17" t="str">
        <f t="shared" si="2"/>
        <v>24.3,</v>
      </c>
      <c r="E17" t="str">
        <f t="shared" si="2"/>
        <v>28.8,</v>
      </c>
      <c r="F17" t="str">
        <f t="shared" si="3"/>
        <v>17.6]},</v>
      </c>
    </row>
    <row r="18" spans="1:11" x14ac:dyDescent="0.25">
      <c r="A18" t="str">
        <f t="shared" si="1"/>
        <v>{name:'Gestión (in house)',  data:[</v>
      </c>
      <c r="B18" t="str">
        <f t="shared" si="2"/>
        <v>38.3,</v>
      </c>
      <c r="C18" t="str">
        <f t="shared" si="2"/>
        <v>12.8,</v>
      </c>
      <c r="D18" t="str">
        <f t="shared" si="2"/>
        <v>24.3,</v>
      </c>
      <c r="E18" t="str">
        <f t="shared" si="2"/>
        <v>26.8,</v>
      </c>
      <c r="F18" t="str">
        <f t="shared" si="3"/>
        <v>16.7]},</v>
      </c>
    </row>
    <row r="19" spans="1:11" x14ac:dyDescent="0.25">
      <c r="A19" t="str">
        <f t="shared" si="1"/>
        <v>{name:'Software',  data:[</v>
      </c>
      <c r="B19" t="str">
        <f t="shared" si="2"/>
        <v>44.1,</v>
      </c>
      <c r="C19" t="str">
        <f t="shared" si="2"/>
        <v>17.3,</v>
      </c>
      <c r="D19" t="str">
        <f t="shared" si="2"/>
        <v>18.2,</v>
      </c>
      <c r="E19" t="str">
        <f t="shared" si="2"/>
        <v>9.9,</v>
      </c>
      <c r="F19" t="str">
        <f t="shared" si="3"/>
        <v>6.8]},</v>
      </c>
    </row>
    <row r="20" spans="1:11" x14ac:dyDescent="0.25">
      <c r="A20" t="str">
        <f t="shared" si="1"/>
        <v>{name:'Hardware',  data:[</v>
      </c>
      <c r="B20" t="str">
        <f t="shared" si="2"/>
        <v>48.9,</v>
      </c>
      <c r="C20" t="str">
        <f t="shared" si="2"/>
        <v>16.7,</v>
      </c>
      <c r="D20" t="str">
        <f t="shared" si="2"/>
        <v>21.6,</v>
      </c>
      <c r="E20" t="str">
        <f t="shared" si="2"/>
        <v>6.1,</v>
      </c>
      <c r="F20" t="str">
        <f t="shared" si="3"/>
        <v>4.5]},</v>
      </c>
    </row>
    <row r="21" spans="1:11" x14ac:dyDescent="0.25">
      <c r="A21" t="str">
        <f t="shared" si="1"/>
        <v>{name:'Bienes de Capital (maquinaria y equipo)',  data:[</v>
      </c>
      <c r="B21" t="str">
        <f t="shared" si="2"/>
        <v>57.4,</v>
      </c>
      <c r="C21" t="str">
        <f t="shared" si="2"/>
        <v>22.7,</v>
      </c>
      <c r="D21" t="str">
        <f t="shared" si="2"/>
        <v>27.3,</v>
      </c>
      <c r="E21" t="str">
        <f t="shared" si="2"/>
        <v>18.2,</v>
      </c>
      <c r="F21" t="str">
        <f t="shared" si="3"/>
        <v>11.5]},</v>
      </c>
    </row>
    <row r="22" spans="1:11" x14ac:dyDescent="0.25">
      <c r="A22" t="str">
        <f>"{name:'"&amp;A10&amp;"',  data:["</f>
        <v>{name:'Capacitación',  data:[</v>
      </c>
      <c r="B22" t="str">
        <f t="shared" si="2"/>
        <v>66.6,</v>
      </c>
      <c r="C22" t="str">
        <f t="shared" si="2"/>
        <v>32.9,</v>
      </c>
      <c r="D22" t="str">
        <f t="shared" si="2"/>
        <v>46.6,</v>
      </c>
      <c r="E22" t="str">
        <f t="shared" si="2"/>
        <v>35.4,</v>
      </c>
      <c r="F22" t="str">
        <f t="shared" si="3"/>
        <v>22.7]},</v>
      </c>
    </row>
    <row r="23" spans="1:11" x14ac:dyDescent="0.25">
      <c r="A23" t="str">
        <f t="shared" si="1"/>
        <v>{name:'I+D interna',  data:[</v>
      </c>
      <c r="B23" t="str">
        <f t="shared" si="2"/>
        <v>70,</v>
      </c>
      <c r="C23" t="str">
        <f t="shared" si="2"/>
        <v>9,</v>
      </c>
      <c r="D23" t="str">
        <f t="shared" si="2"/>
        <v>12.4,</v>
      </c>
      <c r="E23" t="str">
        <f t="shared" si="2"/>
        <v>13.5,</v>
      </c>
      <c r="F23" t="str">
        <f t="shared" si="3"/>
        <v>7.2]},</v>
      </c>
    </row>
    <row r="25" spans="1:11" x14ac:dyDescent="0.25">
      <c r="A25" t="s">
        <v>0</v>
      </c>
      <c r="B25" t="s">
        <v>6</v>
      </c>
      <c r="C25" t="s">
        <v>7</v>
      </c>
      <c r="D25" t="s">
        <v>8</v>
      </c>
      <c r="E25" t="s">
        <v>9</v>
      </c>
      <c r="F25" t="s">
        <v>10</v>
      </c>
      <c r="G25" t="s">
        <v>11</v>
      </c>
      <c r="H25" t="s">
        <v>12</v>
      </c>
      <c r="I25" t="s">
        <v>13</v>
      </c>
      <c r="J25" t="s">
        <v>14</v>
      </c>
      <c r="K25" t="s">
        <v>15</v>
      </c>
    </row>
    <row r="26" spans="1:11" x14ac:dyDescent="0.25">
      <c r="A26" t="s">
        <v>1</v>
      </c>
      <c r="B26" t="s">
        <v>131</v>
      </c>
      <c r="C26" t="s">
        <v>136</v>
      </c>
      <c r="D26" t="s">
        <v>140</v>
      </c>
      <c r="E26" t="s">
        <v>145</v>
      </c>
      <c r="F26" t="s">
        <v>150</v>
      </c>
      <c r="G26" t="s">
        <v>154</v>
      </c>
      <c r="H26" t="s">
        <v>158</v>
      </c>
      <c r="I26" t="s">
        <v>162</v>
      </c>
      <c r="J26" t="s">
        <v>165</v>
      </c>
      <c r="K26">
        <v>70</v>
      </c>
    </row>
    <row r="27" spans="1:11" x14ac:dyDescent="0.25">
      <c r="A27" t="s">
        <v>2</v>
      </c>
      <c r="B27" t="s">
        <v>132</v>
      </c>
      <c r="C27" t="s">
        <v>137</v>
      </c>
      <c r="D27" t="s">
        <v>141</v>
      </c>
      <c r="E27" t="s">
        <v>146</v>
      </c>
      <c r="F27" t="s">
        <v>151</v>
      </c>
      <c r="G27" t="s">
        <v>131</v>
      </c>
      <c r="H27" t="s">
        <v>153</v>
      </c>
      <c r="I27" t="s">
        <v>136</v>
      </c>
      <c r="J27" t="s">
        <v>166</v>
      </c>
      <c r="K27">
        <v>9</v>
      </c>
    </row>
    <row r="28" spans="1:11" x14ac:dyDescent="0.25">
      <c r="A28" t="s">
        <v>3</v>
      </c>
      <c r="B28" t="s">
        <v>133</v>
      </c>
      <c r="C28">
        <v>7</v>
      </c>
      <c r="D28" t="s">
        <v>142</v>
      </c>
      <c r="E28" t="s">
        <v>147</v>
      </c>
      <c r="F28" t="s">
        <v>147</v>
      </c>
      <c r="G28" t="s">
        <v>155</v>
      </c>
      <c r="H28" t="s">
        <v>159</v>
      </c>
      <c r="I28" t="s">
        <v>163</v>
      </c>
      <c r="J28" t="s">
        <v>167</v>
      </c>
      <c r="K28" t="s">
        <v>169</v>
      </c>
    </row>
    <row r="29" spans="1:11" x14ac:dyDescent="0.25">
      <c r="A29" t="s">
        <v>4</v>
      </c>
      <c r="B29" t="s">
        <v>134</v>
      </c>
      <c r="C29" t="s">
        <v>138</v>
      </c>
      <c r="D29" t="s">
        <v>143</v>
      </c>
      <c r="E29" t="s">
        <v>148</v>
      </c>
      <c r="F29" t="s">
        <v>152</v>
      </c>
      <c r="G29" t="s">
        <v>156</v>
      </c>
      <c r="H29" t="s">
        <v>160</v>
      </c>
      <c r="I29" t="s">
        <v>155</v>
      </c>
      <c r="J29" t="s">
        <v>168</v>
      </c>
      <c r="K29" t="s">
        <v>170</v>
      </c>
    </row>
    <row r="30" spans="1:11" x14ac:dyDescent="0.25">
      <c r="A30" t="s">
        <v>5</v>
      </c>
      <c r="B30" t="s">
        <v>135</v>
      </c>
      <c r="C30" t="s">
        <v>139</v>
      </c>
      <c r="D30" t="s">
        <v>144</v>
      </c>
      <c r="E30" t="s">
        <v>149</v>
      </c>
      <c r="F30" t="s">
        <v>153</v>
      </c>
      <c r="G30" t="s">
        <v>157</v>
      </c>
      <c r="H30" t="s">
        <v>161</v>
      </c>
      <c r="I30" t="s">
        <v>164</v>
      </c>
      <c r="J30" t="s">
        <v>136</v>
      </c>
      <c r="K30" t="s">
        <v>171</v>
      </c>
    </row>
    <row r="32" spans="1:11" x14ac:dyDescent="0.25">
      <c r="B32" t="str">
        <f>"'"&amp;B25&amp;"',"</f>
        <v>'I+D externa',</v>
      </c>
      <c r="C32" t="str">
        <f t="shared" ref="C32:K32" si="4">"'"&amp;C25&amp;"',"</f>
        <v>'Consultorías (para cambios novedosos)',</v>
      </c>
      <c r="D32" t="str">
        <f t="shared" si="4"/>
        <v>'Ingeniería y Diseño Industrial (in house)',</v>
      </c>
      <c r="E32" t="str">
        <f t="shared" si="4"/>
        <v>'Contratación de Tecnología (existente)',</v>
      </c>
      <c r="F32" t="str">
        <f t="shared" si="4"/>
        <v>'Gestión (in house)',</v>
      </c>
      <c r="G32" t="str">
        <f t="shared" si="4"/>
        <v>'Software',</v>
      </c>
      <c r="H32" t="str">
        <f t="shared" si="4"/>
        <v>'Hardware',</v>
      </c>
      <c r="I32" t="str">
        <f t="shared" si="4"/>
        <v>'Bienes de Capital (maquinaria y equipo)',</v>
      </c>
      <c r="J32" t="str">
        <f t="shared" si="4"/>
        <v>'Capacitación',</v>
      </c>
      <c r="K32" t="str">
        <f t="shared" si="4"/>
        <v>'I+D interna',</v>
      </c>
    </row>
    <row r="33" spans="1:11" x14ac:dyDescent="0.25">
      <c r="A33" t="str">
        <f>"{name:'"&amp;A26&amp;"',  data:["</f>
        <v>{name:'A cualquier tipo de innovación',  data:[</v>
      </c>
      <c r="B33" t="str">
        <f t="shared" ref="B33:J33" si="5">B26&amp;","</f>
        <v>17.3,</v>
      </c>
      <c r="C33" t="str">
        <f t="shared" si="5"/>
        <v>22.7,</v>
      </c>
      <c r="D33" t="str">
        <f t="shared" si="5"/>
        <v>27.7,</v>
      </c>
      <c r="E33" t="str">
        <f t="shared" si="5"/>
        <v>29.1,</v>
      </c>
      <c r="F33" t="str">
        <f t="shared" si="5"/>
        <v>38.3,</v>
      </c>
      <c r="G33" t="str">
        <f t="shared" si="5"/>
        <v>44.1,</v>
      </c>
      <c r="H33" t="str">
        <f t="shared" si="5"/>
        <v>48.9,</v>
      </c>
      <c r="I33" t="str">
        <f t="shared" si="5"/>
        <v>57.4,</v>
      </c>
      <c r="J33" t="str">
        <f t="shared" si="5"/>
        <v>66.6,</v>
      </c>
      <c r="K33" t="str">
        <f>K26&amp;"]},"</f>
        <v>70]},</v>
      </c>
    </row>
    <row r="34" spans="1:11" x14ac:dyDescent="0.25">
      <c r="A34" t="str">
        <f>"{name:'"&amp;A27&amp;"',  data:["</f>
        <v>{name:'Producto',  data:[</v>
      </c>
      <c r="B34" t="str">
        <f t="shared" ref="B34:J34" si="6">B27&amp;","</f>
        <v>58.1,</v>
      </c>
      <c r="C34" t="str">
        <f t="shared" si="6"/>
        <v>13.3,</v>
      </c>
      <c r="D34" t="str">
        <f t="shared" si="6"/>
        <v>29.5,</v>
      </c>
      <c r="E34" t="str">
        <f t="shared" si="6"/>
        <v>13.1,</v>
      </c>
      <c r="F34" t="str">
        <f t="shared" si="6"/>
        <v>12.8,</v>
      </c>
      <c r="G34" t="str">
        <f t="shared" si="6"/>
        <v>17.3,</v>
      </c>
      <c r="H34" t="str">
        <f t="shared" si="6"/>
        <v>16.7,</v>
      </c>
      <c r="I34" t="str">
        <f t="shared" si="6"/>
        <v>22.7,</v>
      </c>
      <c r="J34" t="str">
        <f t="shared" si="6"/>
        <v>32.9,</v>
      </c>
      <c r="K34" t="str">
        <f>K27&amp;"]},"</f>
        <v>9]},</v>
      </c>
    </row>
    <row r="35" spans="1:11" x14ac:dyDescent="0.25">
      <c r="A35" t="str">
        <f>"{name:'"&amp;A28&amp;"',  data:["</f>
        <v>{name:'Proceso',  data:[</v>
      </c>
      <c r="B35" t="str">
        <f t="shared" ref="B35:J35" si="7">B28&amp;","</f>
        <v>43.9,</v>
      </c>
      <c r="C35" t="str">
        <f t="shared" si="7"/>
        <v>7,</v>
      </c>
      <c r="D35" t="str">
        <f t="shared" si="7"/>
        <v>44.6,</v>
      </c>
      <c r="E35" t="str">
        <f t="shared" si="7"/>
        <v>24.3,</v>
      </c>
      <c r="F35" t="str">
        <f t="shared" si="7"/>
        <v>24.3,</v>
      </c>
      <c r="G35" t="str">
        <f t="shared" si="7"/>
        <v>18.2,</v>
      </c>
      <c r="H35" t="str">
        <f t="shared" si="7"/>
        <v>21.6,</v>
      </c>
      <c r="I35" t="str">
        <f t="shared" si="7"/>
        <v>27.3,</v>
      </c>
      <c r="J35" t="str">
        <f t="shared" si="7"/>
        <v>46.6,</v>
      </c>
      <c r="K35" t="str">
        <f>K28&amp;"]},"</f>
        <v>12.4]},</v>
      </c>
    </row>
    <row r="36" spans="1:11" x14ac:dyDescent="0.25">
      <c r="A36" t="str">
        <f>"{name:'"&amp;A29&amp;"',  data:["</f>
        <v>{name:'Organización',  data:[</v>
      </c>
      <c r="B36" t="str">
        <f t="shared" ref="B36:J36" si="8">B29&amp;","</f>
        <v>20.3,</v>
      </c>
      <c r="C36" t="str">
        <f t="shared" si="8"/>
        <v>2.3,</v>
      </c>
      <c r="D36" t="str">
        <f t="shared" si="8"/>
        <v>7.9,</v>
      </c>
      <c r="E36" t="str">
        <f t="shared" si="8"/>
        <v>28.8,</v>
      </c>
      <c r="F36" t="str">
        <f t="shared" si="8"/>
        <v>26.8,</v>
      </c>
      <c r="G36" t="str">
        <f t="shared" si="8"/>
        <v>9.9,</v>
      </c>
      <c r="H36" t="str">
        <f t="shared" si="8"/>
        <v>6.1,</v>
      </c>
      <c r="I36" t="str">
        <f t="shared" si="8"/>
        <v>18.2,</v>
      </c>
      <c r="J36" t="str">
        <f t="shared" si="8"/>
        <v>35.4,</v>
      </c>
      <c r="K36" t="str">
        <f>K29&amp;"]},"</f>
        <v>13.5]},</v>
      </c>
    </row>
    <row r="37" spans="1:11" x14ac:dyDescent="0.25">
      <c r="A37" t="str">
        <f>"{name:'"&amp;A30&amp;"',  data:["</f>
        <v>{name:'Comercialización',  data:[</v>
      </c>
      <c r="B37" t="str">
        <f t="shared" ref="B37:J37" si="9">B30&amp;","</f>
        <v>25.9,</v>
      </c>
      <c r="C37" t="str">
        <f t="shared" si="9"/>
        <v>6.3,</v>
      </c>
      <c r="D37" t="str">
        <f t="shared" si="9"/>
        <v>9.2,</v>
      </c>
      <c r="E37" t="str">
        <f t="shared" si="9"/>
        <v>17.6,</v>
      </c>
      <c r="F37" t="str">
        <f t="shared" si="9"/>
        <v>16.7,</v>
      </c>
      <c r="G37" t="str">
        <f t="shared" si="9"/>
        <v>6.8,</v>
      </c>
      <c r="H37" t="str">
        <f t="shared" si="9"/>
        <v>4.5,</v>
      </c>
      <c r="I37" t="str">
        <f t="shared" si="9"/>
        <v>11.5,</v>
      </c>
      <c r="J37" t="str">
        <f t="shared" si="9"/>
        <v>22.7,</v>
      </c>
      <c r="K37" t="str">
        <f>K30&amp;"]},"</f>
        <v>7.2]},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B12" sqref="B12"/>
    </sheetView>
  </sheetViews>
  <sheetFormatPr defaultColWidth="9.140625" defaultRowHeight="15" x14ac:dyDescent="0.25"/>
  <cols>
    <col min="1" max="1" width="26.28515625" customWidth="1"/>
    <col min="2" max="2" width="56.28515625" customWidth="1"/>
  </cols>
  <sheetData>
    <row r="1" spans="1:6" x14ac:dyDescent="0.25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</row>
    <row r="2" spans="1:6" x14ac:dyDescent="0.25">
      <c r="A2" s="1" t="s">
        <v>22</v>
      </c>
      <c r="B2" t="s">
        <v>23</v>
      </c>
      <c r="C2">
        <v>65.599999999999994</v>
      </c>
      <c r="D2">
        <v>20.399999999999999</v>
      </c>
      <c r="E2">
        <v>6.3</v>
      </c>
      <c r="F2">
        <v>7.7</v>
      </c>
    </row>
    <row r="3" spans="1:6" x14ac:dyDescent="0.25">
      <c r="A3" s="1" t="s">
        <v>22</v>
      </c>
      <c r="B3" t="s">
        <v>24</v>
      </c>
      <c r="C3">
        <v>49.8</v>
      </c>
      <c r="D3">
        <v>26.4</v>
      </c>
      <c r="E3">
        <v>10.6</v>
      </c>
      <c r="F3">
        <v>13.2</v>
      </c>
    </row>
    <row r="4" spans="1:6" x14ac:dyDescent="0.25">
      <c r="A4" s="2" t="s">
        <v>3</v>
      </c>
      <c r="B4" t="s">
        <v>25</v>
      </c>
      <c r="C4">
        <v>50</v>
      </c>
      <c r="D4">
        <v>25.2</v>
      </c>
      <c r="E4">
        <v>13.2</v>
      </c>
      <c r="F4">
        <v>11.5</v>
      </c>
    </row>
    <row r="5" spans="1:6" x14ac:dyDescent="0.25">
      <c r="A5" s="2" t="s">
        <v>3</v>
      </c>
      <c r="B5" t="s">
        <v>26</v>
      </c>
      <c r="C5">
        <v>37</v>
      </c>
      <c r="D5">
        <v>32.200000000000003</v>
      </c>
      <c r="E5">
        <v>17.100000000000001</v>
      </c>
      <c r="F5">
        <v>13.7</v>
      </c>
    </row>
    <row r="6" spans="1:6" x14ac:dyDescent="0.25">
      <c r="A6" s="2" t="s">
        <v>3</v>
      </c>
      <c r="B6" t="s">
        <v>27</v>
      </c>
      <c r="C6">
        <v>22.4</v>
      </c>
      <c r="D6">
        <v>21.9</v>
      </c>
      <c r="E6">
        <v>24.8</v>
      </c>
      <c r="F6">
        <v>30.8</v>
      </c>
    </row>
    <row r="7" spans="1:6" x14ac:dyDescent="0.25">
      <c r="A7" s="2" t="s">
        <v>3</v>
      </c>
      <c r="B7" t="s">
        <v>28</v>
      </c>
      <c r="C7">
        <v>24.5</v>
      </c>
      <c r="D7">
        <v>23.1</v>
      </c>
      <c r="E7">
        <v>22.6</v>
      </c>
      <c r="F7">
        <v>29.8</v>
      </c>
    </row>
    <row r="8" spans="1:6" x14ac:dyDescent="0.25">
      <c r="A8" s="2" t="s">
        <v>4</v>
      </c>
      <c r="B8" t="s">
        <v>29</v>
      </c>
      <c r="C8">
        <v>22.6</v>
      </c>
      <c r="D8">
        <v>26.9</v>
      </c>
      <c r="E8">
        <v>24</v>
      </c>
      <c r="F8">
        <v>26.4</v>
      </c>
    </row>
    <row r="9" spans="1:6" x14ac:dyDescent="0.25">
      <c r="A9" s="2" t="s">
        <v>4</v>
      </c>
      <c r="B9" t="s">
        <v>30</v>
      </c>
      <c r="C9">
        <v>41</v>
      </c>
      <c r="D9">
        <v>34.9</v>
      </c>
      <c r="E9">
        <v>12</v>
      </c>
      <c r="F9">
        <v>12</v>
      </c>
    </row>
    <row r="10" spans="1:6" x14ac:dyDescent="0.25">
      <c r="A10" s="2" t="s">
        <v>4</v>
      </c>
      <c r="B10" t="s">
        <v>31</v>
      </c>
      <c r="C10">
        <v>38</v>
      </c>
      <c r="D10">
        <v>34.4</v>
      </c>
      <c r="E10">
        <v>15.9</v>
      </c>
      <c r="F10">
        <v>11.8</v>
      </c>
    </row>
    <row r="11" spans="1:6" x14ac:dyDescent="0.25">
      <c r="A11" s="2" t="s">
        <v>4</v>
      </c>
      <c r="B11" t="s">
        <v>32</v>
      </c>
      <c r="C11">
        <v>36.799999999999997</v>
      </c>
      <c r="D11">
        <v>38</v>
      </c>
      <c r="E11">
        <v>16.3</v>
      </c>
      <c r="F11">
        <v>8.9</v>
      </c>
    </row>
    <row r="12" spans="1:6" x14ac:dyDescent="0.25">
      <c r="A12" s="2" t="s">
        <v>5</v>
      </c>
      <c r="B12" t="s">
        <v>33</v>
      </c>
      <c r="C12">
        <v>68.599999999999994</v>
      </c>
      <c r="D12">
        <v>20.3</v>
      </c>
      <c r="E12">
        <v>7.2</v>
      </c>
      <c r="F12">
        <v>3.9</v>
      </c>
    </row>
    <row r="13" spans="1:6" x14ac:dyDescent="0.25">
      <c r="A13" s="2" t="s">
        <v>5</v>
      </c>
      <c r="B13" t="s">
        <v>34</v>
      </c>
      <c r="C13">
        <v>54.5</v>
      </c>
      <c r="D13">
        <v>29.6</v>
      </c>
      <c r="E13">
        <v>9.4</v>
      </c>
      <c r="F13">
        <v>6.7</v>
      </c>
    </row>
    <row r="14" spans="1:6" x14ac:dyDescent="0.25">
      <c r="A14" s="2" t="s">
        <v>5</v>
      </c>
      <c r="B14" t="s">
        <v>35</v>
      </c>
      <c r="C14">
        <v>41.7</v>
      </c>
      <c r="D14">
        <v>24.6</v>
      </c>
      <c r="E14">
        <v>19.8</v>
      </c>
      <c r="F14">
        <v>14</v>
      </c>
    </row>
    <row r="15" spans="1:6" x14ac:dyDescent="0.25">
      <c r="A15" s="2" t="s">
        <v>36</v>
      </c>
      <c r="B15" t="s">
        <v>37</v>
      </c>
      <c r="C15">
        <v>33.799999999999997</v>
      </c>
      <c r="D15">
        <v>28.5</v>
      </c>
      <c r="E15">
        <v>17.899999999999999</v>
      </c>
      <c r="F15">
        <v>19.8</v>
      </c>
    </row>
    <row r="16" spans="1:6" x14ac:dyDescent="0.25">
      <c r="A16" s="2" t="s">
        <v>36</v>
      </c>
      <c r="B16" t="s">
        <v>38</v>
      </c>
      <c r="C16">
        <v>24.9</v>
      </c>
      <c r="D16">
        <v>16.7</v>
      </c>
      <c r="E16">
        <v>12.8</v>
      </c>
      <c r="F16">
        <v>45.7</v>
      </c>
    </row>
    <row r="17" spans="1:6" x14ac:dyDescent="0.25">
      <c r="A17" s="2" t="s">
        <v>36</v>
      </c>
      <c r="B17" t="s">
        <v>39</v>
      </c>
      <c r="C17">
        <v>16.600000000000001</v>
      </c>
      <c r="D17">
        <v>9.8000000000000007</v>
      </c>
      <c r="E17">
        <v>13.2</v>
      </c>
      <c r="F17">
        <v>60.4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A7" sqref="A7"/>
    </sheetView>
  </sheetViews>
  <sheetFormatPr defaultColWidth="9.140625" defaultRowHeight="15" x14ac:dyDescent="0.25"/>
  <cols>
    <col min="1" max="1" width="17.85546875" bestFit="1" customWidth="1"/>
  </cols>
  <sheetData>
    <row r="1" spans="1:5" x14ac:dyDescent="0.25">
      <c r="A1" t="s">
        <v>43</v>
      </c>
      <c r="B1">
        <v>2010</v>
      </c>
      <c r="C1">
        <v>2011</v>
      </c>
      <c r="D1">
        <v>2012</v>
      </c>
      <c r="E1">
        <v>2013</v>
      </c>
    </row>
    <row r="2" spans="1:5" x14ac:dyDescent="0.25">
      <c r="A2" t="s">
        <v>40</v>
      </c>
      <c r="B2">
        <v>0.86</v>
      </c>
      <c r="C2">
        <v>0.73</v>
      </c>
      <c r="D2">
        <v>1.3</v>
      </c>
      <c r="E2">
        <v>1.4</v>
      </c>
    </row>
    <row r="3" spans="1:5" x14ac:dyDescent="0.25">
      <c r="A3" t="s">
        <v>41</v>
      </c>
      <c r="B3">
        <v>0.43</v>
      </c>
      <c r="C3">
        <v>0.44</v>
      </c>
      <c r="D3">
        <v>1.1000000000000001</v>
      </c>
      <c r="E3">
        <v>1</v>
      </c>
    </row>
    <row r="4" spans="1:5" x14ac:dyDescent="0.25">
      <c r="A4" t="s">
        <v>42</v>
      </c>
      <c r="B4">
        <v>0.36</v>
      </c>
      <c r="C4">
        <v>0.3</v>
      </c>
      <c r="D4">
        <v>0.72</v>
      </c>
      <c r="E4">
        <v>1.2</v>
      </c>
    </row>
    <row r="7" spans="1:5" x14ac:dyDescent="0.25">
      <c r="A7" t="s">
        <v>172</v>
      </c>
      <c r="B7" t="s">
        <v>173</v>
      </c>
      <c r="C7" t="s">
        <v>174</v>
      </c>
      <c r="D7" t="s">
        <v>175</v>
      </c>
      <c r="E7" t="s">
        <v>176</v>
      </c>
    </row>
    <row r="8" spans="1:5" x14ac:dyDescent="0.25">
      <c r="A8" t="s">
        <v>177</v>
      </c>
      <c r="B8" t="s">
        <v>178</v>
      </c>
      <c r="C8" t="s">
        <v>179</v>
      </c>
      <c r="D8" t="s">
        <v>180</v>
      </c>
      <c r="E8" t="s">
        <v>181</v>
      </c>
    </row>
    <row r="9" spans="1:5" x14ac:dyDescent="0.25">
      <c r="A9" t="s">
        <v>182</v>
      </c>
      <c r="B9" t="s">
        <v>183</v>
      </c>
      <c r="C9" t="s">
        <v>184</v>
      </c>
      <c r="D9" t="s">
        <v>185</v>
      </c>
      <c r="E9" t="s">
        <v>186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workbookViewId="0">
      <selection activeCell="A2" sqref="A2:E22"/>
    </sheetView>
  </sheetViews>
  <sheetFormatPr defaultColWidth="9.140625" defaultRowHeight="15" x14ac:dyDescent="0.25"/>
  <cols>
    <col min="1" max="1" width="31.7109375" bestFit="1" customWidth="1"/>
    <col min="2" max="2" width="48.85546875" bestFit="1" customWidth="1"/>
    <col min="3" max="3" width="20.7109375" customWidth="1"/>
    <col min="4" max="4" width="17.42578125" customWidth="1"/>
    <col min="5" max="5" width="17.85546875" customWidth="1"/>
    <col min="6" max="6" width="17.7109375" customWidth="1"/>
  </cols>
  <sheetData>
    <row r="1" spans="1:6" ht="48" x14ac:dyDescent="0.25">
      <c r="A1" t="s">
        <v>76</v>
      </c>
      <c r="B1" t="s">
        <v>75</v>
      </c>
      <c r="C1" s="3" t="s">
        <v>71</v>
      </c>
      <c r="D1" s="3" t="s">
        <v>72</v>
      </c>
      <c r="E1" s="3" t="s">
        <v>73</v>
      </c>
      <c r="F1" s="3" t="s">
        <v>74</v>
      </c>
    </row>
    <row r="2" spans="1:6" x14ac:dyDescent="0.25">
      <c r="A2" s="4" t="s">
        <v>62</v>
      </c>
      <c r="B2" s="4" t="s">
        <v>68</v>
      </c>
      <c r="C2" s="4">
        <v>26.6</v>
      </c>
      <c r="D2" s="4">
        <v>63.4</v>
      </c>
      <c r="E2" s="4">
        <v>41</v>
      </c>
      <c r="F2" s="4">
        <v>51.3</v>
      </c>
    </row>
    <row r="3" spans="1:6" x14ac:dyDescent="0.25">
      <c r="A3" s="4" t="s">
        <v>62</v>
      </c>
      <c r="B3" s="4" t="s">
        <v>67</v>
      </c>
      <c r="C3" s="4">
        <v>20</v>
      </c>
      <c r="D3" s="4">
        <v>70</v>
      </c>
      <c r="E3" s="4">
        <v>38.5</v>
      </c>
      <c r="F3" s="4">
        <v>53.8</v>
      </c>
    </row>
    <row r="4" spans="1:6" x14ac:dyDescent="0.25">
      <c r="A4" s="4" t="s">
        <v>53</v>
      </c>
      <c r="B4" s="4" t="s">
        <v>54</v>
      </c>
      <c r="C4" s="4">
        <v>26.7</v>
      </c>
      <c r="D4" s="4">
        <v>63.3</v>
      </c>
      <c r="E4" s="4">
        <v>33.299999999999997</v>
      </c>
      <c r="F4" s="4">
        <v>58.9</v>
      </c>
    </row>
    <row r="5" spans="1:6" x14ac:dyDescent="0.25">
      <c r="A5" s="4" t="s">
        <v>62</v>
      </c>
      <c r="B5" s="4" t="s">
        <v>66</v>
      </c>
      <c r="C5" s="4">
        <v>23.3</v>
      </c>
      <c r="D5" s="4">
        <v>66.7</v>
      </c>
      <c r="E5" s="4">
        <v>33.299999999999997</v>
      </c>
      <c r="F5" s="4">
        <v>58.9</v>
      </c>
    </row>
    <row r="6" spans="1:6" x14ac:dyDescent="0.25">
      <c r="A6" s="4" t="s">
        <v>44</v>
      </c>
      <c r="B6" s="4" t="s">
        <v>49</v>
      </c>
      <c r="C6" s="4">
        <v>16.7</v>
      </c>
      <c r="D6" s="4">
        <v>73.400000000000006</v>
      </c>
      <c r="E6" s="4">
        <v>33.299999999999997</v>
      </c>
      <c r="F6" s="4">
        <v>58.9</v>
      </c>
    </row>
    <row r="7" spans="1:6" x14ac:dyDescent="0.25">
      <c r="A7" s="4" t="s">
        <v>53</v>
      </c>
      <c r="B7" s="4" t="s">
        <v>60</v>
      </c>
      <c r="C7" s="4">
        <v>33.4</v>
      </c>
      <c r="D7" s="4">
        <v>56.7</v>
      </c>
      <c r="E7" s="4">
        <v>30.7</v>
      </c>
      <c r="F7" s="4">
        <v>61.5</v>
      </c>
    </row>
    <row r="8" spans="1:6" x14ac:dyDescent="0.25">
      <c r="A8" s="4" t="s">
        <v>44</v>
      </c>
      <c r="B8" s="4" t="s">
        <v>46</v>
      </c>
      <c r="C8" s="4">
        <v>23.3</v>
      </c>
      <c r="D8" s="4">
        <v>66.7</v>
      </c>
      <c r="E8" s="4">
        <v>30.7</v>
      </c>
      <c r="F8" s="4">
        <v>61.6</v>
      </c>
    </row>
    <row r="9" spans="1:6" x14ac:dyDescent="0.25">
      <c r="A9" s="4" t="s">
        <v>62</v>
      </c>
      <c r="B9" s="4" t="s">
        <v>63</v>
      </c>
      <c r="C9" s="4">
        <v>23.3</v>
      </c>
      <c r="D9" s="4">
        <v>66.599999999999994</v>
      </c>
      <c r="E9" s="4">
        <v>30.7</v>
      </c>
      <c r="F9" s="4">
        <v>61.6</v>
      </c>
    </row>
    <row r="10" spans="1:6" x14ac:dyDescent="0.25">
      <c r="A10" s="4" t="s">
        <v>53</v>
      </c>
      <c r="B10" s="4" t="s">
        <v>59</v>
      </c>
      <c r="C10" s="4">
        <v>26.6</v>
      </c>
      <c r="D10" s="4">
        <v>63.3</v>
      </c>
      <c r="E10" s="4">
        <v>28.2</v>
      </c>
      <c r="F10" s="4">
        <v>64.099999999999994</v>
      </c>
    </row>
    <row r="11" spans="1:6" x14ac:dyDescent="0.25">
      <c r="A11" s="4" t="s">
        <v>53</v>
      </c>
      <c r="B11" s="4" t="s">
        <v>56</v>
      </c>
      <c r="C11" s="4">
        <v>26.6</v>
      </c>
      <c r="D11" s="4">
        <v>63.3</v>
      </c>
      <c r="E11" s="4">
        <v>25.6</v>
      </c>
      <c r="F11" s="4">
        <v>66.599999999999994</v>
      </c>
    </row>
    <row r="12" spans="1:6" x14ac:dyDescent="0.25">
      <c r="A12" s="4" t="s">
        <v>44</v>
      </c>
      <c r="B12" s="4" t="s">
        <v>45</v>
      </c>
      <c r="C12" s="4">
        <v>30</v>
      </c>
      <c r="D12" s="4">
        <v>60</v>
      </c>
      <c r="E12" s="4">
        <v>23.1</v>
      </c>
      <c r="F12" s="4">
        <v>69.2</v>
      </c>
    </row>
    <row r="13" spans="1:6" x14ac:dyDescent="0.25">
      <c r="A13" s="4" t="s">
        <v>62</v>
      </c>
      <c r="B13" s="4" t="s">
        <v>65</v>
      </c>
      <c r="C13" s="4">
        <v>26.7</v>
      </c>
      <c r="D13" s="4">
        <v>63.4</v>
      </c>
      <c r="E13" s="4">
        <v>23.1</v>
      </c>
      <c r="F13" s="4">
        <v>69.2</v>
      </c>
    </row>
    <row r="14" spans="1:6" x14ac:dyDescent="0.25">
      <c r="A14" s="4" t="s">
        <v>62</v>
      </c>
      <c r="B14" s="4" t="s">
        <v>70</v>
      </c>
      <c r="C14" s="4">
        <v>20</v>
      </c>
      <c r="D14" s="4">
        <v>70</v>
      </c>
      <c r="E14" s="4">
        <v>23.1</v>
      </c>
      <c r="F14" s="4">
        <v>69.3</v>
      </c>
    </row>
    <row r="15" spans="1:6" x14ac:dyDescent="0.25">
      <c r="A15" s="4" t="s">
        <v>44</v>
      </c>
      <c r="B15" s="4" t="s">
        <v>50</v>
      </c>
      <c r="C15" s="4">
        <v>43.3</v>
      </c>
      <c r="D15" s="4">
        <v>46.7</v>
      </c>
      <c r="E15" s="4">
        <v>20.5</v>
      </c>
      <c r="F15" s="4">
        <v>71.8</v>
      </c>
    </row>
    <row r="16" spans="1:6" x14ac:dyDescent="0.25">
      <c r="A16" s="4" t="s">
        <v>44</v>
      </c>
      <c r="B16" s="4" t="s">
        <v>47</v>
      </c>
      <c r="C16" s="4">
        <v>13.4</v>
      </c>
      <c r="D16" s="4">
        <v>74.3</v>
      </c>
      <c r="E16" s="4">
        <v>18</v>
      </c>
      <c r="F16" s="4">
        <v>74.3</v>
      </c>
    </row>
    <row r="17" spans="1:6" x14ac:dyDescent="0.25">
      <c r="A17" s="4" t="s">
        <v>62</v>
      </c>
      <c r="B17" s="4" t="s">
        <v>64</v>
      </c>
      <c r="C17" s="4">
        <v>23.3</v>
      </c>
      <c r="D17" s="4">
        <v>66.7</v>
      </c>
      <c r="E17" s="4">
        <v>17.899999999999999</v>
      </c>
      <c r="F17" s="4">
        <v>74.400000000000006</v>
      </c>
    </row>
    <row r="18" spans="1:6" x14ac:dyDescent="0.25">
      <c r="A18" s="4" t="s">
        <v>53</v>
      </c>
      <c r="B18" s="4" t="s">
        <v>58</v>
      </c>
      <c r="C18" s="4">
        <v>26.7</v>
      </c>
      <c r="D18" s="4">
        <v>63.3</v>
      </c>
      <c r="E18" s="4">
        <v>15.4</v>
      </c>
      <c r="F18" s="4">
        <v>76.900000000000006</v>
      </c>
    </row>
    <row r="19" spans="1:6" x14ac:dyDescent="0.25">
      <c r="A19" s="4" t="s">
        <v>53</v>
      </c>
      <c r="B19" s="4" t="s">
        <v>57</v>
      </c>
      <c r="C19" s="4">
        <v>20</v>
      </c>
      <c r="D19" s="4">
        <v>70</v>
      </c>
      <c r="E19" s="4">
        <v>15.4</v>
      </c>
      <c r="F19" s="4">
        <v>76.900000000000006</v>
      </c>
    </row>
    <row r="20" spans="1:6" x14ac:dyDescent="0.25">
      <c r="A20" s="4" t="s">
        <v>44</v>
      </c>
      <c r="B20" s="4" t="s">
        <v>51</v>
      </c>
      <c r="C20" s="4">
        <v>3.3</v>
      </c>
      <c r="D20" s="4">
        <v>86.6</v>
      </c>
      <c r="E20" s="4">
        <v>15.4</v>
      </c>
      <c r="F20" s="4">
        <v>76.900000000000006</v>
      </c>
    </row>
    <row r="21" spans="1:6" x14ac:dyDescent="0.25">
      <c r="A21" s="4" t="s">
        <v>53</v>
      </c>
      <c r="B21" s="4" t="s">
        <v>55</v>
      </c>
      <c r="C21" s="4">
        <v>16.7</v>
      </c>
      <c r="D21" s="4">
        <v>73.3</v>
      </c>
      <c r="E21" s="4">
        <v>5.2</v>
      </c>
      <c r="F21" s="4">
        <v>87.2</v>
      </c>
    </row>
    <row r="22" spans="1:6" x14ac:dyDescent="0.25">
      <c r="A22" s="4" t="s">
        <v>62</v>
      </c>
      <c r="B22" s="4" t="s">
        <v>69</v>
      </c>
      <c r="C22" s="4">
        <v>10</v>
      </c>
      <c r="D22" s="4">
        <v>80</v>
      </c>
      <c r="E22" s="4">
        <v>5.0999999999999996</v>
      </c>
      <c r="F22" s="4">
        <v>87.2</v>
      </c>
    </row>
    <row r="23" spans="1:6" x14ac:dyDescent="0.25">
      <c r="A23" s="4" t="s">
        <v>44</v>
      </c>
      <c r="B23" s="4" t="s">
        <v>52</v>
      </c>
      <c r="C23" s="4">
        <v>30</v>
      </c>
      <c r="D23" s="4">
        <v>60</v>
      </c>
      <c r="E23" s="4">
        <v>2.6</v>
      </c>
      <c r="F23" s="4">
        <v>89.8</v>
      </c>
    </row>
    <row r="26" spans="1:6" x14ac:dyDescent="0.25">
      <c r="B26" t="str">
        <f>"{name:'"&amp;B2&amp;"',  data:["</f>
        <v>{name:'Carencia de infraestructura física',  data:[</v>
      </c>
    </row>
  </sheetData>
  <autoFilter ref="A1:F23">
    <sortState ref="A2:F23">
      <sortCondition descending="1" ref="E1"/>
    </sortState>
  </autoFilter>
  <conditionalFormatting sqref="C2:F2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B13" sqref="B13:F13"/>
    </sheetView>
  </sheetViews>
  <sheetFormatPr defaultColWidth="9.140625" defaultRowHeight="15" x14ac:dyDescent="0.25"/>
  <cols>
    <col min="1" max="1" width="65.28515625" bestFit="1" customWidth="1"/>
    <col min="2" max="2" width="23.5703125" bestFit="1" customWidth="1"/>
  </cols>
  <sheetData>
    <row r="1" spans="1:6" x14ac:dyDescent="0.25">
      <c r="A1" t="s">
        <v>75</v>
      </c>
      <c r="B1" t="s">
        <v>128</v>
      </c>
    </row>
    <row r="2" spans="1:6" x14ac:dyDescent="0.25">
      <c r="A2" s="5" t="s">
        <v>68</v>
      </c>
      <c r="B2" s="5">
        <v>41</v>
      </c>
      <c r="C2" t="s">
        <v>192</v>
      </c>
    </row>
    <row r="3" spans="1:6" x14ac:dyDescent="0.25">
      <c r="A3" s="5" t="s">
        <v>67</v>
      </c>
      <c r="B3" s="5" t="s">
        <v>187</v>
      </c>
    </row>
    <row r="4" spans="1:6" x14ac:dyDescent="0.25">
      <c r="A4" s="5" t="s">
        <v>54</v>
      </c>
      <c r="B4" s="5" t="s">
        <v>188</v>
      </c>
    </row>
    <row r="5" spans="1:6" x14ac:dyDescent="0.25">
      <c r="A5" s="5" t="s">
        <v>66</v>
      </c>
      <c r="B5" s="5" t="s">
        <v>188</v>
      </c>
    </row>
    <row r="6" spans="1:6" x14ac:dyDescent="0.25">
      <c r="A6" s="5" t="s">
        <v>49</v>
      </c>
      <c r="B6" s="5" t="s">
        <v>188</v>
      </c>
    </row>
    <row r="10" spans="1:6" x14ac:dyDescent="0.25">
      <c r="A10" t="s">
        <v>75</v>
      </c>
      <c r="B10" s="5" t="s">
        <v>68</v>
      </c>
      <c r="C10" s="5" t="s">
        <v>67</v>
      </c>
      <c r="D10" s="5" t="s">
        <v>54</v>
      </c>
      <c r="E10" s="5" t="s">
        <v>66</v>
      </c>
      <c r="F10" s="5" t="s">
        <v>49</v>
      </c>
    </row>
    <row r="11" spans="1:6" x14ac:dyDescent="0.25">
      <c r="A11" t="s">
        <v>75</v>
      </c>
      <c r="B11" s="5">
        <v>41</v>
      </c>
      <c r="C11" s="5" t="s">
        <v>187</v>
      </c>
      <c r="D11" s="5" t="s">
        <v>188</v>
      </c>
      <c r="E11" s="5" t="s">
        <v>188</v>
      </c>
      <c r="F11" s="5" t="s">
        <v>188</v>
      </c>
    </row>
    <row r="13" spans="1:6" x14ac:dyDescent="0.25">
      <c r="B13" t="str">
        <f>"'"&amp;B10&amp;"',"</f>
        <v>'Carencia de infraestructura física',</v>
      </c>
      <c r="C13" t="str">
        <f t="shared" ref="C13:F13" si="0">"'"&amp;C10&amp;"',"</f>
        <v>'Escaso desarrollo de instituciones relacionadas con ciencia y tecnología',</v>
      </c>
      <c r="D13" t="str">
        <f t="shared" si="0"/>
        <v>'Reducido tamaño del mercado',</v>
      </c>
      <c r="E13" t="str">
        <f t="shared" si="0"/>
        <v>'Políticas públicas inadecuadas para la promoción de C&amp;T',</v>
      </c>
      <c r="F13" t="str">
        <f t="shared" si="0"/>
        <v>'Períodos de retorno inconvenientes',</v>
      </c>
    </row>
    <row r="14" spans="1:6" x14ac:dyDescent="0.25">
      <c r="A14" t="str">
        <f>"{name:'"&amp;A11&amp;"',  data:["</f>
        <v>{name:'Factor',  data:[</v>
      </c>
      <c r="B14" t="str">
        <f>B11&amp;","</f>
        <v>41,</v>
      </c>
      <c r="C14" t="str">
        <f t="shared" ref="C14:E14" si="1">C11&amp;","</f>
        <v>38.5,</v>
      </c>
      <c r="D14" t="str">
        <f t="shared" si="1"/>
        <v>33.3,</v>
      </c>
      <c r="E14" t="str">
        <f t="shared" si="1"/>
        <v>33.3,</v>
      </c>
      <c r="F14" t="str">
        <f>F11&amp;"]}"</f>
        <v>33.3]}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B13" sqref="B13:H13"/>
    </sheetView>
  </sheetViews>
  <sheetFormatPr defaultColWidth="9.140625" defaultRowHeight="15" x14ac:dyDescent="0.25"/>
  <cols>
    <col min="1" max="1" width="51.7109375" customWidth="1"/>
    <col min="2" max="2" width="29.28515625" customWidth="1"/>
  </cols>
  <sheetData>
    <row r="1" spans="1:6" x14ac:dyDescent="0.25">
      <c r="A1" t="s">
        <v>75</v>
      </c>
      <c r="B1" t="s">
        <v>128</v>
      </c>
    </row>
    <row r="2" spans="1:6" x14ac:dyDescent="0.25">
      <c r="A2" t="s">
        <v>50</v>
      </c>
      <c r="B2" s="5" t="s">
        <v>189</v>
      </c>
    </row>
    <row r="3" spans="1:6" x14ac:dyDescent="0.25">
      <c r="A3" t="s">
        <v>60</v>
      </c>
      <c r="B3" s="5" t="s">
        <v>190</v>
      </c>
    </row>
    <row r="4" spans="1:6" x14ac:dyDescent="0.25">
      <c r="A4" t="s">
        <v>45</v>
      </c>
      <c r="B4" s="5">
        <v>30</v>
      </c>
    </row>
    <row r="5" spans="1:6" x14ac:dyDescent="0.25">
      <c r="A5" t="s">
        <v>52</v>
      </c>
      <c r="B5" s="5">
        <v>30</v>
      </c>
    </row>
    <row r="6" spans="1:6" x14ac:dyDescent="0.25">
      <c r="A6" t="s">
        <v>54</v>
      </c>
      <c r="B6" s="5" t="s">
        <v>191</v>
      </c>
    </row>
    <row r="10" spans="1:6" x14ac:dyDescent="0.25">
      <c r="A10" t="s">
        <v>75</v>
      </c>
      <c r="B10" t="s">
        <v>50</v>
      </c>
      <c r="C10" t="s">
        <v>60</v>
      </c>
      <c r="D10" t="s">
        <v>45</v>
      </c>
      <c r="E10" t="s">
        <v>52</v>
      </c>
      <c r="F10" t="s">
        <v>54</v>
      </c>
    </row>
    <row r="11" spans="1:6" x14ac:dyDescent="0.25">
      <c r="A11" t="s">
        <v>128</v>
      </c>
      <c r="B11" s="5" t="s">
        <v>189</v>
      </c>
      <c r="C11" s="5" t="s">
        <v>190</v>
      </c>
      <c r="D11" s="5">
        <v>30</v>
      </c>
      <c r="E11" s="5">
        <v>30</v>
      </c>
      <c r="F11" s="5" t="s">
        <v>191</v>
      </c>
    </row>
    <row r="13" spans="1:6" x14ac:dyDescent="0.25">
      <c r="B13" t="str">
        <f>"'"&amp;B10&amp;"',"</f>
        <v>'Falta de recursos financieros propios',</v>
      </c>
      <c r="C13" t="str">
        <f t="shared" ref="C13:F13" si="0">"'"&amp;C10&amp;"',"</f>
        <v>'Facilidad de imitación por terceros',</v>
      </c>
      <c r="D13" t="str">
        <f t="shared" si="0"/>
        <v>'Escasez de personal capacitado',</v>
      </c>
      <c r="E13" t="str">
        <f t="shared" si="0"/>
        <v>'No consideraron necesario hacer ninguna innovación',</v>
      </c>
      <c r="F13" t="str">
        <f t="shared" si="0"/>
        <v>'Reducido tamaño del mercado',</v>
      </c>
    </row>
    <row r="14" spans="1:6" x14ac:dyDescent="0.25">
      <c r="A14" t="str">
        <f>"{name:'"&amp;A11&amp;"',  data:["</f>
        <v>{name:'Porcentaje',  data:[</v>
      </c>
      <c r="B14" t="str">
        <f>B11&amp;","</f>
        <v>43.3,</v>
      </c>
      <c r="C14" t="str">
        <f t="shared" ref="C14:E14" si="1">C11&amp;","</f>
        <v>33.4,</v>
      </c>
      <c r="D14" t="str">
        <f t="shared" si="1"/>
        <v>30,</v>
      </c>
      <c r="E14" t="str">
        <f t="shared" si="1"/>
        <v>30,</v>
      </c>
      <c r="F14" t="str">
        <f>F11&amp;"]}"</f>
        <v>26.7]}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B18" sqref="B18"/>
    </sheetView>
  </sheetViews>
  <sheetFormatPr defaultColWidth="9.140625" defaultRowHeight="15" x14ac:dyDescent="0.25"/>
  <cols>
    <col min="1" max="1" width="47" customWidth="1"/>
    <col min="2" max="2" width="23.140625" customWidth="1"/>
    <col min="3" max="3" width="22" customWidth="1"/>
    <col min="4" max="4" width="23" customWidth="1"/>
  </cols>
  <sheetData>
    <row r="1" spans="1:5" x14ac:dyDescent="0.25">
      <c r="A1" t="s">
        <v>75</v>
      </c>
      <c r="B1" t="s">
        <v>124</v>
      </c>
      <c r="C1" t="s">
        <v>125</v>
      </c>
      <c r="D1" t="s">
        <v>126</v>
      </c>
      <c r="E1" t="s">
        <v>127</v>
      </c>
    </row>
    <row r="2" spans="1:5" x14ac:dyDescent="0.25">
      <c r="A2" t="s">
        <v>77</v>
      </c>
      <c r="B2" t="s">
        <v>78</v>
      </c>
      <c r="C2" t="s">
        <v>79</v>
      </c>
      <c r="D2" t="s">
        <v>109</v>
      </c>
      <c r="E2" t="s">
        <v>110</v>
      </c>
    </row>
    <row r="3" spans="1:5" x14ac:dyDescent="0.25">
      <c r="A3" t="s">
        <v>80</v>
      </c>
      <c r="B3" t="s">
        <v>81</v>
      </c>
      <c r="C3" t="s">
        <v>82</v>
      </c>
      <c r="D3" t="s">
        <v>111</v>
      </c>
      <c r="E3" t="s">
        <v>112</v>
      </c>
    </row>
    <row r="4" spans="1:5" x14ac:dyDescent="0.25">
      <c r="A4" t="s">
        <v>83</v>
      </c>
      <c r="B4" t="s">
        <v>84</v>
      </c>
      <c r="C4" t="s">
        <v>85</v>
      </c>
      <c r="D4" t="s">
        <v>113</v>
      </c>
      <c r="E4" t="s">
        <v>114</v>
      </c>
    </row>
    <row r="5" spans="1:5" x14ac:dyDescent="0.25">
      <c r="A5" t="s">
        <v>86</v>
      </c>
      <c r="B5" t="s">
        <v>87</v>
      </c>
      <c r="C5" t="s">
        <v>88</v>
      </c>
      <c r="D5" t="s">
        <v>115</v>
      </c>
      <c r="E5" t="s">
        <v>116</v>
      </c>
    </row>
    <row r="6" spans="1:5" x14ac:dyDescent="0.25">
      <c r="A6" t="s">
        <v>89</v>
      </c>
      <c r="B6" t="s">
        <v>90</v>
      </c>
      <c r="C6" t="s">
        <v>91</v>
      </c>
      <c r="D6" t="s">
        <v>110</v>
      </c>
      <c r="E6" t="s">
        <v>109</v>
      </c>
    </row>
    <row r="7" spans="1:5" x14ac:dyDescent="0.25">
      <c r="A7" t="s">
        <v>92</v>
      </c>
      <c r="B7" t="s">
        <v>93</v>
      </c>
      <c r="C7" t="s">
        <v>94</v>
      </c>
      <c r="D7" t="s">
        <v>115</v>
      </c>
      <c r="E7" t="s">
        <v>116</v>
      </c>
    </row>
    <row r="8" spans="1:5" x14ac:dyDescent="0.25">
      <c r="A8" t="s">
        <v>95</v>
      </c>
      <c r="B8" t="s">
        <v>96</v>
      </c>
      <c r="C8" t="s">
        <v>97</v>
      </c>
      <c r="D8" t="s">
        <v>117</v>
      </c>
      <c r="E8" t="s">
        <v>118</v>
      </c>
    </row>
    <row r="9" spans="1:5" x14ac:dyDescent="0.25">
      <c r="A9" t="s">
        <v>98</v>
      </c>
      <c r="B9" t="s">
        <v>99</v>
      </c>
      <c r="C9" t="s">
        <v>100</v>
      </c>
      <c r="D9" t="s">
        <v>115</v>
      </c>
      <c r="E9" t="s">
        <v>116</v>
      </c>
    </row>
    <row r="10" spans="1:5" x14ac:dyDescent="0.25">
      <c r="A10" t="s">
        <v>101</v>
      </c>
      <c r="B10" t="s">
        <v>102</v>
      </c>
      <c r="C10" t="s">
        <v>103</v>
      </c>
      <c r="D10" t="s">
        <v>119</v>
      </c>
      <c r="E10" t="s">
        <v>120</v>
      </c>
    </row>
    <row r="11" spans="1:5" x14ac:dyDescent="0.25">
      <c r="A11" t="s">
        <v>104</v>
      </c>
      <c r="B11" t="s">
        <v>105</v>
      </c>
      <c r="C11" t="s">
        <v>48</v>
      </c>
      <c r="D11" t="s">
        <v>61</v>
      </c>
      <c r="E11" t="s">
        <v>121</v>
      </c>
    </row>
    <row r="12" spans="1:5" x14ac:dyDescent="0.25">
      <c r="A12" t="s">
        <v>106</v>
      </c>
      <c r="B12" t="s">
        <v>107</v>
      </c>
      <c r="C12" t="s">
        <v>108</v>
      </c>
      <c r="D12" t="s">
        <v>122</v>
      </c>
      <c r="E12" t="s">
        <v>123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tabSelected="1" workbookViewId="0">
      <selection activeCell="B2" sqref="B2:C12"/>
    </sheetView>
  </sheetViews>
  <sheetFormatPr defaultColWidth="9.140625" defaultRowHeight="15" x14ac:dyDescent="0.25"/>
  <cols>
    <col min="1" max="1" width="75.28515625" bestFit="1" customWidth="1"/>
    <col min="2" max="2" width="37.42578125" customWidth="1"/>
  </cols>
  <sheetData>
    <row r="1" spans="1:3" x14ac:dyDescent="0.25">
      <c r="A1" t="s">
        <v>75</v>
      </c>
      <c r="B1" t="s">
        <v>129</v>
      </c>
      <c r="C1" t="s">
        <v>130</v>
      </c>
    </row>
    <row r="2" spans="1:3" x14ac:dyDescent="0.25">
      <c r="A2" t="s">
        <v>77</v>
      </c>
      <c r="B2">
        <v>55.9</v>
      </c>
      <c r="C2">
        <v>56</v>
      </c>
    </row>
    <row r="3" spans="1:3" x14ac:dyDescent="0.25">
      <c r="A3" t="s">
        <v>80</v>
      </c>
      <c r="B3">
        <v>55.5</v>
      </c>
      <c r="C3">
        <v>49.2</v>
      </c>
    </row>
    <row r="4" spans="1:3" x14ac:dyDescent="0.25">
      <c r="A4" t="s">
        <v>83</v>
      </c>
      <c r="B4">
        <v>48.8</v>
      </c>
      <c r="C4">
        <v>42.1</v>
      </c>
    </row>
    <row r="5" spans="1:3" x14ac:dyDescent="0.25">
      <c r="A5" t="s">
        <v>86</v>
      </c>
      <c r="B5">
        <v>45.6</v>
      </c>
      <c r="C5">
        <v>34.4</v>
      </c>
    </row>
    <row r="6" spans="1:3" x14ac:dyDescent="0.25">
      <c r="A6" t="s">
        <v>89</v>
      </c>
      <c r="B6">
        <v>43.8</v>
      </c>
      <c r="C6">
        <v>44</v>
      </c>
    </row>
    <row r="7" spans="1:3" x14ac:dyDescent="0.25">
      <c r="A7" t="s">
        <v>92</v>
      </c>
      <c r="B7">
        <v>37.4</v>
      </c>
      <c r="C7">
        <v>34.4</v>
      </c>
    </row>
    <row r="8" spans="1:3" x14ac:dyDescent="0.25">
      <c r="A8" t="s">
        <v>95</v>
      </c>
      <c r="B8">
        <v>32.4</v>
      </c>
      <c r="C8">
        <v>38</v>
      </c>
    </row>
    <row r="9" spans="1:3" x14ac:dyDescent="0.25">
      <c r="A9" t="s">
        <v>98</v>
      </c>
      <c r="B9">
        <v>21.5</v>
      </c>
      <c r="C9">
        <v>34.4</v>
      </c>
    </row>
    <row r="10" spans="1:3" x14ac:dyDescent="0.25">
      <c r="A10" t="s">
        <v>101</v>
      </c>
      <c r="B10">
        <v>17.399999999999999</v>
      </c>
      <c r="C10">
        <v>36.799999999999997</v>
      </c>
    </row>
    <row r="11" spans="1:3" x14ac:dyDescent="0.25">
      <c r="A11" t="s">
        <v>104</v>
      </c>
      <c r="B11">
        <v>13.4</v>
      </c>
      <c r="C11">
        <v>12.8</v>
      </c>
    </row>
    <row r="12" spans="1:3" x14ac:dyDescent="0.25">
      <c r="A12" t="s">
        <v>106</v>
      </c>
      <c r="B12">
        <v>10.4</v>
      </c>
      <c r="C12">
        <v>6.4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Actividades de innovacion</vt:lpstr>
      <vt:lpstr>Impacto Innovacion</vt:lpstr>
      <vt:lpstr>% Presupuesto I+D</vt:lpstr>
      <vt:lpstr>Factores de no Innovar</vt:lpstr>
      <vt:lpstr>Factores no innovar Innovadora</vt:lpstr>
      <vt:lpstr>Factores no Innovar No Innovado</vt:lpstr>
      <vt:lpstr>Factores no I+D</vt:lpstr>
      <vt:lpstr>Factores Alto No I+D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eladiomontero</dc:creator>
  <cp:lastModifiedBy>eladiomontero</cp:lastModifiedBy>
  <dcterms:created xsi:type="dcterms:W3CDTF">2017-03-15T00:06:47Z</dcterms:created>
  <dcterms:modified xsi:type="dcterms:W3CDTF">2017-03-29T21:02:25Z</dcterms:modified>
</cp:coreProperties>
</file>