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n Steiner\Documents\R\infert\"/>
    </mc:Choice>
  </mc:AlternateContent>
  <xr:revisionPtr revIDLastSave="0" documentId="8_{8E26E979-0E9B-4181-B422-5747EA856D8B}" xr6:coauthVersionLast="33" xr6:coauthVersionMax="33" xr10:uidLastSave="{00000000-0000-0000-0000-000000000000}"/>
  <bookViews>
    <workbookView xWindow="0" yWindow="0" windowWidth="17256" windowHeight="5652" xr2:uid="{92C8B0F6-95C5-234A-9E01-36A9418EF07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I11" i="1" s="1"/>
  <c r="E11" i="1"/>
  <c r="D11" i="1"/>
  <c r="F11" i="1" s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2" i="1"/>
  <c r="H10" i="1"/>
  <c r="G10" i="1"/>
  <c r="I10" i="1" s="1"/>
  <c r="E10" i="1"/>
  <c r="D10" i="1"/>
  <c r="F10" i="1" s="1"/>
</calcChain>
</file>

<file path=xl/sharedStrings.xml><?xml version="1.0" encoding="utf-8"?>
<sst xmlns="http://schemas.openxmlformats.org/spreadsheetml/2006/main" count="27" uniqueCount="23">
  <si>
    <t>Wikland</t>
  </si>
  <si>
    <t>Oresland</t>
  </si>
  <si>
    <t>Counihan</t>
  </si>
  <si>
    <t>Sjogren</t>
  </si>
  <si>
    <t>Hudson</t>
  </si>
  <si>
    <t>Olsen</t>
  </si>
  <si>
    <t>Gorgun</t>
  </si>
  <si>
    <t>Johnson</t>
  </si>
  <si>
    <t>Study</t>
  </si>
  <si>
    <t>Population</t>
  </si>
  <si>
    <t>UC infertile</t>
  </si>
  <si>
    <t>UC fertile</t>
  </si>
  <si>
    <t>Medical Infertility Rate</t>
  </si>
  <si>
    <t>IPAA infertile</t>
  </si>
  <si>
    <t>IPAA infertility rate</t>
  </si>
  <si>
    <t>IPAA fertile</t>
  </si>
  <si>
    <t>Swedish</t>
  </si>
  <si>
    <t>US</t>
  </si>
  <si>
    <t>Scottish</t>
  </si>
  <si>
    <t>Canada</t>
  </si>
  <si>
    <t>Year</t>
  </si>
  <si>
    <t>Overall</t>
  </si>
  <si>
    <t>Overall excluding Gorgun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</si>
</sst>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48D9-006F-7147-947B-8CB78AC90A26}">
  <dimension ref="A1:I11"/>
  <sheetViews>
    <sheetView tabSelected="1" workbookViewId="0">
      <selection activeCell="C13" sqref="C13"/>
    </sheetView>
  </sheetViews>
  <sheetFormatPr defaultColWidth="11.19921875" defaultRowHeight="15.6" x14ac:dyDescent="0.3"/>
  <cols>
    <col min="6" max="6" width="11.69921875" bestFit="1" customWidth="1"/>
  </cols>
  <sheetData>
    <row r="1" spans="1:9" x14ac:dyDescent="0.3">
      <c r="A1" t="s">
        <v>8</v>
      </c>
      <c r="B1" t="s">
        <v>9</v>
      </c>
      <c r="C1" t="s">
        <v>20</v>
      </c>
      <c r="D1" t="s">
        <v>10</v>
      </c>
      <c r="E1" t="s">
        <v>11</v>
      </c>
      <c r="F1" t="s">
        <v>12</v>
      </c>
      <c r="G1" t="s">
        <v>13</v>
      </c>
      <c r="H1" t="s">
        <v>15</v>
      </c>
      <c r="I1" t="s">
        <v>14</v>
      </c>
    </row>
    <row r="2" spans="1:9" x14ac:dyDescent="0.3">
      <c r="A2" t="s">
        <v>0</v>
      </c>
      <c r="B2" t="s">
        <v>16</v>
      </c>
      <c r="C2">
        <v>1989</v>
      </c>
      <c r="D2">
        <v>8</v>
      </c>
      <c r="E2">
        <v>19</v>
      </c>
      <c r="F2" s="1">
        <f>100*D2/(D2+E2)</f>
        <v>29.62962962962963</v>
      </c>
      <c r="G2">
        <v>8</v>
      </c>
      <c r="H2">
        <v>6</v>
      </c>
      <c r="I2" s="1">
        <f>100*G2/(G2+H2)</f>
        <v>57.142857142857146</v>
      </c>
    </row>
    <row r="3" spans="1:9" x14ac:dyDescent="0.3">
      <c r="A3" t="s">
        <v>1</v>
      </c>
      <c r="B3" t="s">
        <v>16</v>
      </c>
      <c r="C3">
        <v>1994</v>
      </c>
      <c r="D3">
        <v>0</v>
      </c>
      <c r="E3">
        <v>7</v>
      </c>
      <c r="F3" s="1">
        <f t="shared" ref="F3:F11" si="0">100*D3/(D3+E3)</f>
        <v>0</v>
      </c>
      <c r="G3">
        <v>13</v>
      </c>
      <c r="H3">
        <v>1</v>
      </c>
      <c r="I3" s="1">
        <f t="shared" ref="I3:I11" si="1">100*G3/(G3+H3)</f>
        <v>92.857142857142861</v>
      </c>
    </row>
    <row r="4" spans="1:9" x14ac:dyDescent="0.3">
      <c r="A4" t="s">
        <v>2</v>
      </c>
      <c r="B4" t="s">
        <v>17</v>
      </c>
      <c r="C4">
        <v>1994</v>
      </c>
      <c r="D4">
        <v>5</v>
      </c>
      <c r="E4">
        <v>105</v>
      </c>
      <c r="F4" s="1">
        <f t="shared" si="0"/>
        <v>4.5454545454545459</v>
      </c>
      <c r="G4">
        <v>18</v>
      </c>
      <c r="H4">
        <v>92</v>
      </c>
      <c r="I4" s="1">
        <f t="shared" si="1"/>
        <v>16.363636363636363</v>
      </c>
    </row>
    <row r="5" spans="1:9" x14ac:dyDescent="0.3">
      <c r="A5" t="s">
        <v>3</v>
      </c>
      <c r="B5" t="s">
        <v>16</v>
      </c>
      <c r="C5">
        <v>1995</v>
      </c>
      <c r="D5">
        <v>5</v>
      </c>
      <c r="E5">
        <v>25</v>
      </c>
      <c r="F5" s="1">
        <f t="shared" si="0"/>
        <v>16.666666666666668</v>
      </c>
      <c r="G5">
        <v>5</v>
      </c>
      <c r="H5">
        <v>25</v>
      </c>
      <c r="I5" s="1">
        <f t="shared" si="1"/>
        <v>16.666666666666668</v>
      </c>
    </row>
    <row r="6" spans="1:9" x14ac:dyDescent="0.3">
      <c r="A6" t="s">
        <v>4</v>
      </c>
      <c r="B6" t="s">
        <v>18</v>
      </c>
      <c r="C6">
        <v>1997</v>
      </c>
      <c r="D6">
        <v>15</v>
      </c>
      <c r="E6">
        <v>78</v>
      </c>
      <c r="F6" s="1">
        <f t="shared" si="0"/>
        <v>16.129032258064516</v>
      </c>
      <c r="G6">
        <v>6</v>
      </c>
      <c r="H6">
        <v>5</v>
      </c>
      <c r="I6" s="1">
        <f t="shared" si="1"/>
        <v>54.545454545454547</v>
      </c>
    </row>
    <row r="7" spans="1:9" x14ac:dyDescent="0.3">
      <c r="A7" t="s">
        <v>5</v>
      </c>
      <c r="B7" t="s">
        <v>16</v>
      </c>
      <c r="C7">
        <v>2002</v>
      </c>
      <c r="D7">
        <v>19</v>
      </c>
      <c r="E7">
        <v>65</v>
      </c>
      <c r="F7" s="1">
        <f t="shared" si="0"/>
        <v>22.61904761904762</v>
      </c>
      <c r="G7">
        <v>122</v>
      </c>
      <c r="H7">
        <v>27</v>
      </c>
      <c r="I7" s="1">
        <f t="shared" si="1"/>
        <v>81.87919463087249</v>
      </c>
    </row>
    <row r="8" spans="1:9" x14ac:dyDescent="0.3">
      <c r="A8" t="s">
        <v>6</v>
      </c>
      <c r="B8" t="s">
        <v>17</v>
      </c>
      <c r="C8">
        <v>2004</v>
      </c>
      <c r="D8">
        <v>45</v>
      </c>
      <c r="E8">
        <v>72</v>
      </c>
      <c r="F8" s="1">
        <f t="shared" si="0"/>
        <v>38.46153846153846</v>
      </c>
      <c r="G8">
        <v>70</v>
      </c>
      <c r="H8">
        <v>50</v>
      </c>
      <c r="I8" s="1">
        <f t="shared" si="1"/>
        <v>58.333333333333336</v>
      </c>
    </row>
    <row r="9" spans="1:9" x14ac:dyDescent="0.3">
      <c r="A9" t="s">
        <v>7</v>
      </c>
      <c r="B9" t="s">
        <v>19</v>
      </c>
      <c r="C9">
        <v>2004</v>
      </c>
      <c r="D9">
        <v>8</v>
      </c>
      <c r="E9">
        <v>52</v>
      </c>
      <c r="F9" s="1">
        <f t="shared" si="0"/>
        <v>13.333333333333334</v>
      </c>
      <c r="G9">
        <v>59</v>
      </c>
      <c r="H9">
        <v>94</v>
      </c>
      <c r="I9" s="1">
        <f t="shared" si="1"/>
        <v>38.562091503267972</v>
      </c>
    </row>
    <row r="10" spans="1:9" x14ac:dyDescent="0.3">
      <c r="A10" t="s">
        <v>21</v>
      </c>
      <c r="D10">
        <f>SUM(D2:D9)</f>
        <v>105</v>
      </c>
      <c r="E10">
        <f>SUM(E2:E9)</f>
        <v>423</v>
      </c>
      <c r="F10" s="1">
        <f t="shared" si="0"/>
        <v>19.886363636363637</v>
      </c>
      <c r="G10">
        <f>SUM(G2:G9)</f>
        <v>301</v>
      </c>
      <c r="H10">
        <f>SUM(H2:H9)</f>
        <v>300</v>
      </c>
      <c r="I10" s="1">
        <f t="shared" si="1"/>
        <v>50.083194675540767</v>
      </c>
    </row>
    <row r="11" spans="1:9" x14ac:dyDescent="0.3">
      <c r="A11" t="s">
        <v>22</v>
      </c>
      <c r="D11">
        <f>SUM(D2:D7,D9)</f>
        <v>60</v>
      </c>
      <c r="E11">
        <f>SUM(E2:E7,E9)</f>
        <v>351</v>
      </c>
      <c r="F11" s="1">
        <f t="shared" si="0"/>
        <v>14.598540145985401</v>
      </c>
      <c r="G11">
        <f>SUM(G2:G7,G9)</f>
        <v>231</v>
      </c>
      <c r="H11">
        <f>SUM(H2:H7,H9)</f>
        <v>250</v>
      </c>
      <c r="I11" s="1">
        <f t="shared" si="1"/>
        <v>48.024948024948024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Calen Steiner</cp:lastModifiedBy>
  <dcterms:created xsi:type="dcterms:W3CDTF">2018-06-21T12:17:19Z</dcterms:created>
  <dcterms:modified xsi:type="dcterms:W3CDTF">2018-06-21T22:01:02Z</dcterms:modified>
</cp:coreProperties>
</file>