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E7204BA-FE16-4909-8856-D4FCC52E91D7}" xr6:coauthVersionLast="36" xr6:coauthVersionMax="47" xr10:uidLastSave="{00000000-0000-0000-0000-000000000000}"/>
  <bookViews>
    <workbookView xWindow="0" yWindow="0" windowWidth="19200" windowHeight="7410" xr2:uid="{60C2E2F6-AD98-4042-9BF5-DA3DB7B4AD4C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H17" i="1"/>
  <c r="D17" i="1"/>
  <c r="C17" i="1"/>
  <c r="J17" i="1"/>
  <c r="J3" i="1"/>
  <c r="K3" i="1" s="1"/>
  <c r="J4" i="1"/>
  <c r="K4" i="1" s="1"/>
  <c r="J5" i="1"/>
  <c r="J6" i="1"/>
  <c r="J7" i="1"/>
  <c r="J8" i="1"/>
  <c r="J9" i="1"/>
  <c r="L9" i="1" s="1"/>
  <c r="J10" i="1"/>
  <c r="L10" i="1" s="1"/>
  <c r="J11" i="1"/>
  <c r="K11" i="1" s="1"/>
  <c r="J12" i="1"/>
  <c r="K12" i="1" s="1"/>
  <c r="J13" i="1"/>
  <c r="J14" i="1"/>
  <c r="J15" i="1"/>
  <c r="J2" i="1"/>
  <c r="L2" i="1" s="1"/>
  <c r="L5" i="1"/>
  <c r="L6" i="1"/>
  <c r="L7" i="1"/>
  <c r="L8" i="1"/>
  <c r="L13" i="1"/>
  <c r="L14" i="1"/>
  <c r="L15" i="1"/>
  <c r="K5" i="1"/>
  <c r="K6" i="1"/>
  <c r="K7" i="1"/>
  <c r="K8" i="1"/>
  <c r="K9" i="1"/>
  <c r="K10" i="1"/>
  <c r="K13" i="1"/>
  <c r="K14" i="1"/>
  <c r="K15" i="1"/>
  <c r="K2" i="1"/>
  <c r="L12" i="1" l="1"/>
  <c r="L4" i="1"/>
  <c r="L3" i="1"/>
  <c r="L1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<sst xmlns="http://schemas.openxmlformats.org/spreadsheetml/2006/main" count="34" uniqueCount="34">
  <si>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</si>
  <si>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</si>
  <si>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</si>
  <si>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</si>
  <si>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</si>
  <si>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</si>
  <si>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</si>
  <si>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</si>
  <si>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</si>
  <si>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</si>
  <si>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</si>
  <si>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</si>
  <si>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</si>
  <si>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</si>
  <si>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</si>
  <si>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</si>
  <si>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</si>
  <si>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</si>
  <si>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</si>
  <si>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</si>
  <si>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</si>
  <si>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</si>
  <si>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</si>
  <si>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</si>
  <si>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</si>
  <si>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</si>
  <si>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</si>
  <si>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</si>
  <si>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</si>
  <si>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</si>
  <si>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</si>
  <si>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何大美</t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</si>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</sst>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Exam_Average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Q1: Exam_Average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工作表1!$H$2:$H$15</c:f>
              <c:numCache>
                <c:formatCode>General</c:formatCode>
                <c:ptCount val="14"/>
                <c:pt idx="0">
                  <c:v>94.4</c:v>
                </c:pt>
                <c:pt idx="1">
                  <c:v>86</c:v>
                </c:pt>
                <c:pt idx="2">
                  <c:v>82.4</c:v>
                </c:pt>
                <c:pt idx="3">
                  <c:v>81.599999999999994</c:v>
                </c:pt>
                <c:pt idx="4">
                  <c:v>81.400000000000006</c:v>
                </c:pt>
                <c:pt idx="5">
                  <c:v>80.599999999999994</c:v>
                </c:pt>
                <c:pt idx="6">
                  <c:v>78.8</c:v>
                </c:pt>
                <c:pt idx="7">
                  <c:v>75.400000000000006</c:v>
                </c:pt>
                <c:pt idx="8">
                  <c:v>73.400000000000006</c:v>
                </c:pt>
                <c:pt idx="9">
                  <c:v>73.2</c:v>
                </c:pt>
                <c:pt idx="10">
                  <c:v>73.2</c:v>
                </c:pt>
                <c:pt idx="11">
                  <c:v>66</c:v>
                </c:pt>
                <c:pt idx="12">
                  <c:v>64.8</c:v>
                </c:pt>
                <c:pt idx="13">
                  <c:v>57.2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1-4E61-9BC4-7D6E397E3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965992"/>
        <c:axId val="432967632"/>
      </c:barChart>
      <c:catAx>
        <c:axId val="43296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967632"/>
        <c:crosses val="autoZero"/>
        <c:auto val="1"/>
        <c:lblAlgn val="ctr"/>
        <c:lblOffset val="100"/>
        <c:noMultiLvlLbl val="0"/>
      </c:catAx>
      <c:valAx>
        <c:axId val="43296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29659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5A-42D0-8AB3-D43B832A1B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5A-42D0-8AB3-D43B832A1B60}"/>
              </c:ext>
            </c:extLst>
          </c:dPt>
          <c:dLbls>
            <c:dLbl>
              <c:idx val="0"/>
              <c:layout>
                <c:manualLayout>
                  <c:x val="1.0082168300391022E-2"/>
                  <c:y val="-2.11593686535789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5A-42D0-8AB3-D43B832A1B60}"/>
                </c:ext>
              </c:extLst>
            </c:dLbl>
            <c:dLbl>
              <c:idx val="1"/>
              <c:layout>
                <c:manualLayout>
                  <c:x val="-1.4114735658042745E-2"/>
                  <c:y val="6.443866462393558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5A-42D0-8AB3-D43B832A1B6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工作表1!$L$17:$L$18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工作表1!$M$17:$M$18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A-42D0-8AB3-D43B832A1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120650</xdr:colOff>
      <xdr:row>24</xdr:row>
      <xdr:rowOff>6350</xdr:rowOff>
    </xdr:from>
    <xdr:to>
      <xdr:col>9</xdr:col>
      <xdr:colOff>1117600</xdr:colOff>
      <xdr:row>40</xdr:row>
      <xdr:rowOff>6350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0D43F0-3ED5-4265-A65B-143D634D5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203200</xdr:rowOff>
    </xdr:from>
    <xdr:to>
      <xdr:col>18</xdr:col>
      <xdr:colOff>12700</xdr:colOff>
      <xdr:row>31</xdr:row>
      <xdr:rowOff>196850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58A5ECD-68CC-46B8-A47A-8C3DD9D31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topLeftCell="G13" zoomScaleNormal="100" workbookViewId="0">
      <selection activeCell="K19" sqref="K19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3" t="s">
        <v>21</v>
      </c>
      <c r="I1" s="1" t="s">
        <v>20</v>
      </c>
      <c r="J1" s="3" t="s">
        <v>22</v>
      </c>
      <c r="K1" s="3" t="s">
        <v>23</v>
      </c>
      <c r="L1" s="3" t="s">
        <v>24</v>
      </c>
    </row>
    <row r="2" spans="1:12">
      <c r="A2" s="1">
        <v>4</v>
      </c>
      <c r="B2" s="1" t="s">
        <v>31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 s="5">
        <f>0.1*H2*5+0.5*I2</f>
        <v>91.7</v>
      </c>
      <c r="K2" s="5" t="str">
        <f>IF(J2&gt;=90,"A",IF(J2&gt;=80,"B",IF(J2&gt;=70,"C",IF(J2&gt;=60,"D","F"))))</f>
        <v>A</v>
      </c>
      <c r="L2" s="5" t="str">
        <f>IF(J2&gt;=60,"Pass","Fail")</f>
        <v>Pass</v>
      </c>
    </row>
    <row r="3" spans="1:12">
      <c r="A3" s="1">
        <v>3</v>
      </c>
      <c r="B3" s="1" t="s">
        <v>0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 s="5">
        <f t="shared" ref="J3:J15" si="1">0.1*H3*5+0.5*I3</f>
        <v>90</v>
      </c>
      <c r="K3" s="5" t="str">
        <f t="shared" ref="K3:K15" si="2">IF(J3&gt;=90,"A",IF(J3&gt;=80,"B",IF(J3&gt;=70,"C",IF(J3&gt;=60,"D","F"))))</f>
        <v>A</v>
      </c>
      <c r="L3" s="5" t="str">
        <f t="shared" ref="L3:L15" si="3">IF(J3&gt;=60,"Pass","Fail")</f>
        <v>Pass</v>
      </c>
    </row>
    <row r="4" spans="1:12">
      <c r="A4" s="1">
        <v>10</v>
      </c>
      <c r="B4" s="1" t="s">
        <v>1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 s="5">
        <f t="shared" si="1"/>
        <v>81.2</v>
      </c>
      <c r="K4" s="5" t="str">
        <f t="shared" si="2"/>
        <v>B</v>
      </c>
      <c r="L4" s="5" t="str">
        <f t="shared" si="3"/>
        <v>Pass</v>
      </c>
    </row>
    <row r="5" spans="1:12">
      <c r="A5" s="1">
        <v>6</v>
      </c>
      <c r="B5" s="1" t="s">
        <v>2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 s="5">
        <f t="shared" si="1"/>
        <v>80.8</v>
      </c>
      <c r="K5" s="5" t="str">
        <f t="shared" si="2"/>
        <v>B</v>
      </c>
      <c r="L5" s="5" t="str">
        <f t="shared" si="3"/>
        <v>Pass</v>
      </c>
    </row>
    <row r="6" spans="1:12">
      <c r="A6" s="1">
        <v>2</v>
      </c>
      <c r="B6" s="1" t="s">
        <v>3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 s="5">
        <f t="shared" si="1"/>
        <v>84.7</v>
      </c>
      <c r="K6" s="5" t="str">
        <f t="shared" si="2"/>
        <v>B</v>
      </c>
      <c r="L6" s="5" t="str">
        <f t="shared" si="3"/>
        <v>Pass</v>
      </c>
    </row>
    <row r="7" spans="1:12">
      <c r="A7" s="1">
        <v>5</v>
      </c>
      <c r="B7" s="1" t="s">
        <v>4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 s="5">
        <f t="shared" si="1"/>
        <v>80.800000000000011</v>
      </c>
      <c r="K7" s="5" t="str">
        <f t="shared" si="2"/>
        <v>B</v>
      </c>
      <c r="L7" s="5" t="str">
        <f t="shared" si="3"/>
        <v>Pass</v>
      </c>
    </row>
    <row r="8" spans="1:12">
      <c r="A8" s="1">
        <v>7</v>
      </c>
      <c r="B8" s="1" t="s">
        <v>5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 s="5">
        <f t="shared" si="1"/>
        <v>77.900000000000006</v>
      </c>
      <c r="K8" s="5" t="str">
        <f t="shared" si="2"/>
        <v>C</v>
      </c>
      <c r="L8" s="5" t="str">
        <f t="shared" si="3"/>
        <v>Pass</v>
      </c>
    </row>
    <row r="9" spans="1:12">
      <c r="A9" s="1">
        <v>9</v>
      </c>
      <c r="B9" s="1" t="s">
        <v>6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 s="5">
        <f t="shared" si="1"/>
        <v>74.2</v>
      </c>
      <c r="K9" s="5" t="str">
        <f t="shared" si="2"/>
        <v>C</v>
      </c>
      <c r="L9" s="5" t="str">
        <f t="shared" si="3"/>
        <v>Pass</v>
      </c>
    </row>
    <row r="10" spans="1:12">
      <c r="A10" s="1">
        <v>13</v>
      </c>
      <c r="B10" s="1" t="s">
        <v>7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 s="5">
        <f t="shared" si="1"/>
        <v>75.2</v>
      </c>
      <c r="K10" s="5" t="str">
        <f t="shared" si="2"/>
        <v>C</v>
      </c>
      <c r="L10" s="5" t="str">
        <f t="shared" si="3"/>
        <v>Pass</v>
      </c>
    </row>
    <row r="11" spans="1:12">
      <c r="A11" s="1">
        <v>1</v>
      </c>
      <c r="B11" s="1" t="s">
        <v>8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 s="5">
        <f t="shared" si="1"/>
        <v>77.599999999999994</v>
      </c>
      <c r="K11" s="5" t="str">
        <f t="shared" si="2"/>
        <v>C</v>
      </c>
      <c r="L11" s="5" t="str">
        <f t="shared" si="3"/>
        <v>Pass</v>
      </c>
    </row>
    <row r="12" spans="1:12">
      <c r="A12" s="1">
        <v>8</v>
      </c>
      <c r="B12" s="1" t="s">
        <v>9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 s="5">
        <f t="shared" si="1"/>
        <v>80.599999999999994</v>
      </c>
      <c r="K12" s="5" t="str">
        <f t="shared" si="2"/>
        <v>B</v>
      </c>
      <c r="L12" s="5" t="str">
        <f t="shared" si="3"/>
        <v>Pass</v>
      </c>
    </row>
    <row r="13" spans="1:12">
      <c r="A13" s="1">
        <v>12</v>
      </c>
      <c r="B13" s="1" t="s">
        <v>10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 s="5">
        <f t="shared" si="1"/>
        <v>59</v>
      </c>
      <c r="K13" s="5" t="str">
        <f t="shared" si="2"/>
        <v>F</v>
      </c>
      <c r="L13" s="5" t="str">
        <f t="shared" si="3"/>
        <v>Fail</v>
      </c>
    </row>
    <row r="14" spans="1:12">
      <c r="A14" s="1">
        <v>11</v>
      </c>
      <c r="B14" s="1" t="s">
        <v>11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 s="5">
        <f t="shared" si="1"/>
        <v>66.900000000000006</v>
      </c>
      <c r="K14" s="5" t="str">
        <f t="shared" si="2"/>
        <v>D</v>
      </c>
      <c r="L14" s="5" t="str">
        <f t="shared" si="3"/>
        <v>Pass</v>
      </c>
    </row>
    <row r="15" spans="1:12">
      <c r="A15" s="1">
        <v>14</v>
      </c>
      <c r="B15" s="1" t="s">
        <v>12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 s="5">
        <f t="shared" si="1"/>
        <v>55.6</v>
      </c>
      <c r="K15" s="5" t="str">
        <f t="shared" si="2"/>
        <v>F</v>
      </c>
      <c r="L15" s="5" t="str">
        <f t="shared" si="3"/>
        <v>Fail</v>
      </c>
    </row>
    <row r="16" spans="1:12">
      <c r="C16" s="4" t="s">
        <v>26</v>
      </c>
      <c r="D16" s="4" t="s">
        <v>27</v>
      </c>
      <c r="H16" s="4" t="s">
        <v>28</v>
      </c>
      <c r="J16" s="4" t="s">
        <v>25</v>
      </c>
      <c r="L16" s="4" t="s">
        <v>30</v>
      </c>
    </row>
    <row r="17" spans="3:13">
      <c r="C17" s="5">
        <f>LARGE(C2:C15,1)</f>
        <v>98</v>
      </c>
      <c r="D17" s="5">
        <f>LARGE(D2:D15,2)</f>
        <v>92</v>
      </c>
      <c r="H17" s="1">
        <f>COUNTIF(H2:H15,"&lt;80")</f>
        <v>8</v>
      </c>
      <c r="J17" s="5">
        <f>AVERAGE(J2:J15)</f>
        <v>76.871428571428581</v>
      </c>
      <c r="L17" s="5" t="s">
        <v>32</v>
      </c>
      <c r="M17" s="5">
        <f>COUNTIF(L2:L15,"PASS")</f>
        <v>12</v>
      </c>
    </row>
    <row r="18" spans="3:13">
      <c r="L18" s="5" t="s">
        <v>33</v>
      </c>
      <c r="M18" s="5">
        <f>COUNTIF(L2:L15,"Fail")</f>
        <v>2</v>
      </c>
    </row>
    <row r="24" spans="3:13">
      <c r="J24" s="4" t="s">
        <v>29</v>
      </c>
    </row>
  </sheetData>
  <phoneticPr fontId="2" type="noConversion"/>
  <conditionalFormatting sqref="L2:L15">
    <cfRule type="cellIs" dxfId="2" priority="3" operator="greaterThan">
      <formula>$J$2=PASS</formula>
    </cfRule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曾弘炘</cp:lastModifiedBy>
  <dcterms:created xsi:type="dcterms:W3CDTF">2023-10-19T05:27:10Z</dcterms:created>
  <dcterms:modified xsi:type="dcterms:W3CDTF">2023-10-21T02:28:21Z</dcterms:modified>
</cp:coreProperties>
</file>