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4400" windowHeight="8640" tabRatio="500"/>
  </bookViews>
  <sheets>
    <sheet name="Sheet1" sheetId="1" r:id="rId1"/>
  </sheets>
  <calcPr calcId="125725" calcMode="manual"/>
</workbook>
</file>

<file path=xl/calcChain.xml><?xml version="1.0" encoding="utf-8"?>
<calcChain xmlns="http://schemas.openxmlformats.org/spreadsheetml/2006/main">
  <c r="AG46" i="1"/>
  <c r="AD46"/>
  <c r="AC46"/>
  <c r="Y46"/>
  <c r="W46"/>
  <c r="U46"/>
  <c r="AJ44"/>
  <c r="AJ43"/>
  <c r="AJ46" s="1"/>
  <c r="AK46" s="1"/>
  <c r="AP46" s="1"/>
  <c r="AP41"/>
  <c r="AG41"/>
  <c r="AD41"/>
  <c r="AC41"/>
  <c r="Y41"/>
  <c r="W41"/>
  <c r="U41"/>
  <c r="AJ41" s="1"/>
  <c r="Q41"/>
  <c r="AJ39"/>
  <c r="AJ29"/>
  <c r="AJ30"/>
  <c r="AJ31"/>
  <c r="AJ32"/>
  <c r="AJ33"/>
  <c r="AJ34"/>
  <c r="AJ28"/>
  <c r="AJ36" s="1"/>
  <c r="AG36"/>
  <c r="AD36"/>
  <c r="AC36"/>
  <c r="Y36"/>
  <c r="W36"/>
  <c r="U36"/>
  <c r="AG25"/>
  <c r="AD25"/>
  <c r="AC25"/>
  <c r="Y25"/>
  <c r="W25"/>
  <c r="U25"/>
  <c r="AJ25" s="1"/>
  <c r="Q25"/>
  <c r="AJ23"/>
  <c r="AJ14"/>
  <c r="AJ15"/>
  <c r="AJ16"/>
  <c r="AJ17"/>
  <c r="AJ18"/>
  <c r="AG20"/>
  <c r="AD20"/>
  <c r="Y20"/>
  <c r="AC20"/>
  <c r="W20"/>
  <c r="U20"/>
  <c r="AM44"/>
  <c r="AP44"/>
  <c r="AM43"/>
  <c r="AP43"/>
  <c r="AM39"/>
  <c r="AP39"/>
  <c r="AM34"/>
  <c r="AP34"/>
  <c r="AM33"/>
  <c r="AP33" s="1"/>
  <c r="AM32"/>
  <c r="AP32" s="1"/>
  <c r="AM31"/>
  <c r="AP31"/>
  <c r="AM30"/>
  <c r="AP30" s="1"/>
  <c r="AM29"/>
  <c r="AP29" s="1"/>
  <c r="AM28"/>
  <c r="AP28" s="1"/>
  <c r="AM23"/>
  <c r="AP23"/>
  <c r="AM18"/>
  <c r="AP18"/>
  <c r="AM17"/>
  <c r="AP17"/>
  <c r="AM16"/>
  <c r="AP16"/>
  <c r="AM15"/>
  <c r="AP15"/>
  <c r="AM14"/>
  <c r="AP14"/>
  <c r="AJ13"/>
  <c r="AM13" s="1"/>
  <c r="AP13" s="1"/>
  <c r="AJ20"/>
  <c r="AJ48" s="1"/>
  <c r="AM48" s="1"/>
  <c r="AP48" s="1"/>
  <c r="AK25" l="1"/>
  <c r="AP25" s="1"/>
  <c r="AK20"/>
  <c r="AP20" s="1"/>
  <c r="U48"/>
  <c r="W48"/>
  <c r="Y48"/>
  <c r="AC48"/>
  <c r="AD48"/>
  <c r="AG48"/>
  <c r="AK36"/>
  <c r="AP36" s="1"/>
</calcChain>
</file>

<file path=xl/sharedStrings.xml><?xml version="1.0" encoding="utf-8"?>
<sst xmlns="http://schemas.openxmlformats.org/spreadsheetml/2006/main" count="34" uniqueCount="33">
  <si>
    <t>TOTAL
 CASILLAS CAPTURADAS</t>
  </si>
  <si>
    <t>VOTO
NULO</t>
  </si>
  <si>
    <t>TOTAL
VOTOS</t>
  </si>
  <si>
    <t>TOTAL
 CASILLAS</t>
  </si>
  <si>
    <t>AVANCE
%</t>
  </si>
  <si>
    <t>LISTADO 
NOMINAL</t>
  </si>
  <si>
    <t>DISTRITO</t>
  </si>
  <si>
    <t>I</t>
  </si>
  <si>
    <t>III</t>
  </si>
  <si>
    <t>IV</t>
  </si>
  <si>
    <t>V</t>
  </si>
  <si>
    <t>VI</t>
  </si>
  <si>
    <t xml:space="preserve"> MEXICALI</t>
  </si>
  <si>
    <t xml:space="preserve"> TECATE</t>
  </si>
  <si>
    <t>X</t>
  </si>
  <si>
    <t>XI</t>
  </si>
  <si>
    <t xml:space="preserve"> TIJUANA</t>
  </si>
  <si>
    <t xml:space="preserve"> PLAYAS DE ROSARITO</t>
  </si>
  <si>
    <t>XV</t>
  </si>
  <si>
    <t xml:space="preserve"> ENSENADA</t>
  </si>
  <si>
    <t>TOTAL</t>
  </si>
  <si>
    <t>II</t>
  </si>
  <si>
    <t>VII</t>
  </si>
  <si>
    <t>XVI</t>
  </si>
  <si>
    <t>XIV</t>
  </si>
  <si>
    <t>RESULTADOS DEL CÓMPUTO FINAL DE LAS ELECCIONES DE MUNÍCIPES  BASADOS EN LA CAPTURA REALIZADA DURANTE EL ESCRUTINIO Y COMPUTO DE LA VOTACIÓN EN LOS CONSEJOS DISTRITALES DEL PROCESO ELECTORAL 2010</t>
  </si>
  <si>
    <t>%  DE
PARTICIP.</t>
  </si>
  <si>
    <t xml:space="preserve">%  DE            ABST.
</t>
  </si>
  <si>
    <t>* VOTACIÓN MODIFICADA EN CUMPLIMIENTO A LA RESOLUCIÓN EMITIDA RR-036/2010  DEL TRIBUNAL DE JUSTICIA ELECTORAL DEL PODER JUDICIAL DEL ESTADO DE BAJA CALIFORNIA</t>
  </si>
  <si>
    <t>* VIII</t>
  </si>
  <si>
    <t>* IX</t>
  </si>
  <si>
    <t>* XII</t>
  </si>
  <si>
    <t>* XIII</t>
  </si>
</sst>
</file>

<file path=xl/styles.xml><?xml version="1.0" encoding="utf-8"?>
<styleSheet xmlns="http://schemas.openxmlformats.org/spreadsheetml/2006/main">
  <numFmts count="5">
    <numFmt numFmtId="164" formatCode="hh\:mm\:ss\ AM/PM"/>
    <numFmt numFmtId="165" formatCode="#,##0.00[$%-80A];\-#,##0.00[$%-80A];\-"/>
    <numFmt numFmtId="166" formatCode="#,##0.00[$%-80A]* "/>
    <numFmt numFmtId="167" formatCode="0.00[$%-80A]"/>
    <numFmt numFmtId="168" formatCode="#,##0.00[$%-80A]"/>
  </numFmts>
  <fonts count="10">
    <font>
      <sz val="10"/>
      <color indexed="8"/>
      <name val="ARIAL"/>
      <charset val="1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7"/>
      <color indexed="8"/>
      <name val="Arial"/>
      <family val="2"/>
    </font>
    <font>
      <b/>
      <sz val="8"/>
      <color indexed="8"/>
      <name val="Arial"/>
      <family val="2"/>
    </font>
    <font>
      <b/>
      <sz val="13"/>
      <color indexed="8"/>
      <name val="Arial"/>
      <family val="2"/>
    </font>
    <font>
      <b/>
      <sz val="11"/>
      <color indexed="8"/>
      <name val="Calibri"/>
      <family val="2"/>
      <scheme val="minor"/>
    </font>
    <font>
      <sz val="7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8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top"/>
    </xf>
  </cellStyleXfs>
  <cellXfs count="73">
    <xf numFmtId="0" fontId="0" fillId="0" borderId="0" xfId="0">
      <alignment vertical="top"/>
    </xf>
    <xf numFmtId="3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 readingOrder="1"/>
    </xf>
    <xf numFmtId="0" fontId="0" fillId="0" borderId="0" xfId="0" applyBorder="1">
      <alignment vertical="top"/>
    </xf>
    <xf numFmtId="1" fontId="4" fillId="0" borderId="0" xfId="0" applyNumberFormat="1" applyFont="1" applyBorder="1" applyAlignment="1">
      <alignment horizontal="center" vertical="top" wrapText="1"/>
    </xf>
    <xf numFmtId="165" fontId="4" fillId="0" borderId="0" xfId="0" applyNumberFormat="1" applyFont="1" applyBorder="1" applyAlignment="1">
      <alignment horizontal="right" vertical="top" wrapText="1"/>
    </xf>
    <xf numFmtId="3" fontId="4" fillId="0" borderId="0" xfId="0" applyNumberFormat="1" applyFont="1" applyBorder="1" applyAlignment="1">
      <alignment horizontal="center" vertical="top" wrapText="1"/>
    </xf>
    <xf numFmtId="166" fontId="4" fillId="0" borderId="0" xfId="0" applyNumberFormat="1" applyFont="1" applyBorder="1" applyAlignment="1">
      <alignment horizontal="right" vertical="top" wrapText="1"/>
    </xf>
    <xf numFmtId="3" fontId="0" fillId="0" borderId="0" xfId="0" applyNumberFormat="1">
      <alignment vertical="top"/>
    </xf>
    <xf numFmtId="1" fontId="4" fillId="0" borderId="0" xfId="0" applyNumberFormat="1" applyFont="1" applyBorder="1" applyAlignment="1">
      <alignment vertical="top" wrapText="1"/>
    </xf>
    <xf numFmtId="0" fontId="0" fillId="0" borderId="1" xfId="0" applyBorder="1">
      <alignment vertical="top"/>
    </xf>
    <xf numFmtId="0" fontId="0" fillId="0" borderId="2" xfId="0" applyBorder="1">
      <alignment vertical="top"/>
    </xf>
    <xf numFmtId="0" fontId="0" fillId="0" borderId="3" xfId="0" applyBorder="1">
      <alignment vertical="top"/>
    </xf>
    <xf numFmtId="0" fontId="0" fillId="0" borderId="4" xfId="0" applyBorder="1">
      <alignment vertical="top"/>
    </xf>
    <xf numFmtId="0" fontId="0" fillId="0" borderId="5" xfId="0" applyBorder="1">
      <alignment vertical="top"/>
    </xf>
    <xf numFmtId="0" fontId="3" fillId="0" borderId="4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6" xfId="0" applyBorder="1">
      <alignment vertical="top"/>
    </xf>
    <xf numFmtId="0" fontId="0" fillId="0" borderId="7" xfId="0" applyBorder="1">
      <alignment vertical="top"/>
    </xf>
    <xf numFmtId="0" fontId="0" fillId="0" borderId="8" xfId="0" applyBorder="1">
      <alignment vertical="top"/>
    </xf>
    <xf numFmtId="3" fontId="1" fillId="0" borderId="7" xfId="0" applyNumberFormat="1" applyFont="1" applyBorder="1" applyAlignment="1">
      <alignment horizontal="center" vertical="top" wrapText="1"/>
    </xf>
    <xf numFmtId="3" fontId="6" fillId="0" borderId="7" xfId="0" applyNumberFormat="1" applyFont="1" applyBorder="1" applyAlignment="1">
      <alignment horizontal="center" vertical="top" wrapText="1"/>
    </xf>
    <xf numFmtId="0" fontId="7" fillId="0" borderId="0" xfId="0" applyFont="1" applyAlignment="1">
      <alignment horizontal="justify" wrapText="1" readingOrder="1"/>
    </xf>
    <xf numFmtId="168" fontId="1" fillId="0" borderId="2" xfId="0" applyNumberFormat="1" applyFont="1" applyBorder="1" applyAlignment="1">
      <alignment vertical="top" wrapText="1"/>
    </xf>
    <xf numFmtId="3" fontId="4" fillId="2" borderId="0" xfId="0" applyNumberFormat="1" applyFont="1" applyFill="1" applyBorder="1" applyAlignment="1">
      <alignment horizontal="center" vertical="top" wrapText="1"/>
    </xf>
    <xf numFmtId="0" fontId="0" fillId="3" borderId="0" xfId="0" applyFill="1" applyBorder="1">
      <alignment vertical="top"/>
    </xf>
    <xf numFmtId="3" fontId="4" fillId="3" borderId="0" xfId="0" applyNumberFormat="1" applyFont="1" applyFill="1" applyBorder="1" applyAlignment="1">
      <alignment horizontal="center" vertical="top" wrapText="1"/>
    </xf>
    <xf numFmtId="0" fontId="0" fillId="3" borderId="2" xfId="0" applyFill="1" applyBorder="1">
      <alignment vertical="top"/>
    </xf>
    <xf numFmtId="0" fontId="0" fillId="3" borderId="7" xfId="0" applyFill="1" applyBorder="1">
      <alignment vertical="top"/>
    </xf>
    <xf numFmtId="3" fontId="1" fillId="3" borderId="7" xfId="0" applyNumberFormat="1" applyFont="1" applyFill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 readingOrder="1"/>
    </xf>
    <xf numFmtId="0" fontId="1" fillId="0" borderId="7" xfId="0" applyFont="1" applyBorder="1" applyAlignment="1">
      <alignment horizontal="center" vertical="top" wrapText="1" readingOrder="1"/>
    </xf>
    <xf numFmtId="0" fontId="1" fillId="0" borderId="4" xfId="0" applyFont="1" applyBorder="1" applyAlignment="1">
      <alignment horizontal="center" vertical="top" wrapText="1" readingOrder="1"/>
    </xf>
    <xf numFmtId="0" fontId="1" fillId="0" borderId="6" xfId="0" applyFont="1" applyBorder="1" applyAlignment="1">
      <alignment horizontal="center" vertical="top" wrapText="1" readingOrder="1"/>
    </xf>
    <xf numFmtId="37" fontId="4" fillId="0" borderId="0" xfId="0" applyNumberFormat="1" applyFont="1" applyBorder="1" applyAlignment="1">
      <alignment horizontal="center" vertical="top" wrapText="1"/>
    </xf>
    <xf numFmtId="14" fontId="1" fillId="0" borderId="0" xfId="0" applyNumberFormat="1" applyFont="1" applyAlignment="1">
      <alignment horizontal="left" vertical="top" wrapText="1"/>
    </xf>
    <xf numFmtId="164" fontId="1" fillId="0" borderId="0" xfId="0" applyNumberFormat="1" applyFont="1" applyAlignment="1">
      <alignment horizontal="left" vertical="top" wrapText="1"/>
    </xf>
    <xf numFmtId="0" fontId="1" fillId="0" borderId="2" xfId="0" applyFont="1" applyBorder="1" applyAlignment="1">
      <alignment horizontal="center" vertical="top" wrapText="1" readingOrder="1"/>
    </xf>
    <xf numFmtId="0" fontId="2" fillId="0" borderId="0" xfId="0" applyFont="1" applyBorder="1" applyAlignment="1">
      <alignment horizontal="center" vertical="top" wrapText="1" readingOrder="1"/>
    </xf>
    <xf numFmtId="0" fontId="2" fillId="0" borderId="7" xfId="0" applyFont="1" applyBorder="1" applyAlignment="1">
      <alignment horizontal="center" vertical="top" wrapText="1" readingOrder="1"/>
    </xf>
    <xf numFmtId="0" fontId="2" fillId="0" borderId="5" xfId="0" applyFont="1" applyBorder="1" applyAlignment="1">
      <alignment horizontal="center" vertical="top" wrapText="1" readingOrder="1"/>
    </xf>
    <xf numFmtId="0" fontId="2" fillId="0" borderId="8" xfId="0" applyFont="1" applyBorder="1" applyAlignment="1">
      <alignment horizontal="center" vertical="top" wrapText="1" readingOrder="1"/>
    </xf>
    <xf numFmtId="3" fontId="4" fillId="0" borderId="0" xfId="0" applyNumberFormat="1" applyFont="1" applyBorder="1" applyAlignment="1">
      <alignment horizontal="center" vertical="top" wrapText="1"/>
    </xf>
    <xf numFmtId="167" fontId="4" fillId="0" borderId="0" xfId="0" applyNumberFormat="1" applyFont="1" applyBorder="1" applyAlignment="1">
      <alignment horizontal="right" vertical="top" wrapText="1"/>
    </xf>
    <xf numFmtId="167" fontId="4" fillId="0" borderId="5" xfId="0" applyNumberFormat="1" applyFont="1" applyBorder="1" applyAlignment="1">
      <alignment horizontal="right" vertical="top" wrapText="1"/>
    </xf>
    <xf numFmtId="1" fontId="4" fillId="0" borderId="0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 readingOrder="1"/>
    </xf>
    <xf numFmtId="0" fontId="5" fillId="0" borderId="2" xfId="0" applyFont="1" applyBorder="1" applyAlignment="1">
      <alignment horizontal="left" vertical="top" wrapText="1" readingOrder="1"/>
    </xf>
    <xf numFmtId="0" fontId="5" fillId="0" borderId="4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left" vertical="top" wrapText="1" readingOrder="1"/>
    </xf>
    <xf numFmtId="1" fontId="1" fillId="0" borderId="0" xfId="0" applyNumberFormat="1" applyFont="1" applyBorder="1" applyAlignment="1">
      <alignment horizontal="center" vertical="top" wrapText="1"/>
    </xf>
    <xf numFmtId="1" fontId="1" fillId="0" borderId="7" xfId="0" applyNumberFormat="1" applyFont="1" applyBorder="1" applyAlignment="1">
      <alignment horizontal="center" vertical="top" wrapText="1"/>
    </xf>
    <xf numFmtId="3" fontId="1" fillId="0" borderId="0" xfId="0" applyNumberFormat="1" applyFont="1" applyBorder="1" applyAlignment="1">
      <alignment horizontal="center" vertical="top" wrapText="1"/>
    </xf>
    <xf numFmtId="3" fontId="1" fillId="0" borderId="7" xfId="0" applyNumberFormat="1" applyFont="1" applyBorder="1" applyAlignment="1">
      <alignment horizontal="center" vertical="top" wrapText="1"/>
    </xf>
    <xf numFmtId="167" fontId="1" fillId="0" borderId="0" xfId="0" applyNumberFormat="1" applyFont="1" applyBorder="1" applyAlignment="1">
      <alignment horizontal="right" vertical="top" wrapText="1"/>
    </xf>
    <xf numFmtId="167" fontId="1" fillId="0" borderId="7" xfId="0" applyNumberFormat="1" applyFont="1" applyBorder="1" applyAlignment="1">
      <alignment horizontal="right" vertical="top" wrapText="1"/>
    </xf>
    <xf numFmtId="168" fontId="1" fillId="0" borderId="0" xfId="0" applyNumberFormat="1" applyFont="1" applyBorder="1" applyAlignment="1">
      <alignment horizontal="right" vertical="top" wrapText="1"/>
    </xf>
    <xf numFmtId="168" fontId="1" fillId="0" borderId="7" xfId="0" applyNumberFormat="1" applyFont="1" applyBorder="1" applyAlignment="1">
      <alignment horizontal="right" vertical="top" wrapText="1"/>
    </xf>
    <xf numFmtId="168" fontId="1" fillId="0" borderId="5" xfId="0" applyNumberFormat="1" applyFont="1" applyBorder="1" applyAlignment="1">
      <alignment horizontal="right" vertical="top" wrapText="1"/>
    </xf>
    <xf numFmtId="168" fontId="1" fillId="0" borderId="8" xfId="0" applyNumberFormat="1" applyFont="1" applyBorder="1" applyAlignment="1">
      <alignment horizontal="right" vertical="top" wrapText="1"/>
    </xf>
    <xf numFmtId="3" fontId="1" fillId="3" borderId="0" xfId="0" applyNumberFormat="1" applyFont="1" applyFill="1" applyBorder="1" applyAlignment="1">
      <alignment horizontal="center" vertical="top" wrapText="1"/>
    </xf>
    <xf numFmtId="167" fontId="6" fillId="0" borderId="7" xfId="0" applyNumberFormat="1" applyFont="1" applyBorder="1" applyAlignment="1">
      <alignment horizontal="right" vertical="top" wrapText="1"/>
    </xf>
    <xf numFmtId="167" fontId="6" fillId="0" borderId="8" xfId="0" applyNumberFormat="1" applyFont="1" applyBorder="1" applyAlignment="1">
      <alignment horizontal="right" vertical="top" wrapText="1"/>
    </xf>
    <xf numFmtId="0" fontId="5" fillId="0" borderId="6" xfId="0" applyFont="1" applyBorder="1" applyAlignment="1">
      <alignment horizontal="left" vertical="top" wrapText="1" readingOrder="1"/>
    </xf>
    <xf numFmtId="0" fontId="5" fillId="0" borderId="7" xfId="0" applyFont="1" applyBorder="1" applyAlignment="1">
      <alignment horizontal="left" vertical="top" wrapText="1" readingOrder="1"/>
    </xf>
    <xf numFmtId="37" fontId="1" fillId="0" borderId="0" xfId="0" applyNumberFormat="1" applyFont="1" applyAlignment="1">
      <alignment horizontal="center" vertical="top" wrapText="1"/>
    </xf>
    <xf numFmtId="168" fontId="1" fillId="0" borderId="0" xfId="0" applyNumberFormat="1" applyFont="1" applyAlignment="1">
      <alignment horizontal="right" vertical="top" wrapText="1"/>
    </xf>
    <xf numFmtId="3" fontId="1" fillId="0" borderId="0" xfId="0" applyNumberFormat="1" applyFont="1" applyAlignment="1">
      <alignment horizontal="center" vertical="top" wrapText="1"/>
    </xf>
    <xf numFmtId="168" fontId="6" fillId="0" borderId="0" xfId="0" applyNumberFormat="1" applyFont="1" applyAlignment="1">
      <alignment horizontal="right" vertical="top" wrapText="1"/>
    </xf>
    <xf numFmtId="0" fontId="9" fillId="0" borderId="0" xfId="0" applyFont="1" applyAlignment="1">
      <alignment horizontal="left" vertical="top" wrapText="1" readingOrder="1"/>
    </xf>
    <xf numFmtId="1" fontId="1" fillId="0" borderId="0" xfId="0" applyNumberFormat="1" applyFont="1" applyAlignment="1">
      <alignment horizontal="center" vertical="top" wrapText="1"/>
    </xf>
    <xf numFmtId="0" fontId="8" fillId="0" borderId="0" xfId="0" applyFont="1" applyAlignment="1">
      <alignment horizontal="center" wrapText="1" readingOrder="1"/>
    </xf>
    <xf numFmtId="0" fontId="7" fillId="0" borderId="0" xfId="0" applyFont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0</xdr:row>
      <xdr:rowOff>123824</xdr:rowOff>
    </xdr:from>
    <xdr:to>
      <xdr:col>8</xdr:col>
      <xdr:colOff>8143</xdr:colOff>
      <xdr:row>2</xdr:row>
      <xdr:rowOff>47624</xdr:rowOff>
    </xdr:to>
    <xdr:pic>
      <xdr:nvPicPr>
        <xdr:cNvPr id="1079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4" y="123824"/>
          <a:ext cx="1332119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5</xdr:row>
      <xdr:rowOff>66674</xdr:rowOff>
    </xdr:from>
    <xdr:to>
      <xdr:col>20</xdr:col>
      <xdr:colOff>542925</xdr:colOff>
      <xdr:row>9</xdr:row>
      <xdr:rowOff>180975</xdr:rowOff>
    </xdr:to>
    <xdr:pic>
      <xdr:nvPicPr>
        <xdr:cNvPr id="1080" name="Picture -51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24275" y="1152524"/>
          <a:ext cx="542925" cy="4286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142875</xdr:colOff>
      <xdr:row>5</xdr:row>
      <xdr:rowOff>66675</xdr:rowOff>
    </xdr:from>
    <xdr:to>
      <xdr:col>22</xdr:col>
      <xdr:colOff>608076</xdr:colOff>
      <xdr:row>9</xdr:row>
      <xdr:rowOff>133350</xdr:rowOff>
    </xdr:to>
    <xdr:pic>
      <xdr:nvPicPr>
        <xdr:cNvPr id="1081" name="Picture -25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86275" y="1152525"/>
          <a:ext cx="627126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25</xdr:col>
      <xdr:colOff>0</xdr:colOff>
      <xdr:row>5</xdr:row>
      <xdr:rowOff>66674</xdr:rowOff>
    </xdr:from>
    <xdr:to>
      <xdr:col>26</xdr:col>
      <xdr:colOff>0</xdr:colOff>
      <xdr:row>9</xdr:row>
      <xdr:rowOff>142874</xdr:rowOff>
    </xdr:to>
    <xdr:pic>
      <xdr:nvPicPr>
        <xdr:cNvPr id="108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295900" y="1152524"/>
          <a:ext cx="47625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5</xdr:row>
      <xdr:rowOff>57150</xdr:rowOff>
    </xdr:from>
    <xdr:to>
      <xdr:col>29</xdr:col>
      <xdr:colOff>0</xdr:colOff>
      <xdr:row>9</xdr:row>
      <xdr:rowOff>142875</xdr:rowOff>
    </xdr:to>
    <xdr:pic>
      <xdr:nvPicPr>
        <xdr:cNvPr id="1083" name="Picture 257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924550" y="1143000"/>
          <a:ext cx="56197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30</xdr:col>
      <xdr:colOff>0</xdr:colOff>
      <xdr:row>5</xdr:row>
      <xdr:rowOff>47625</xdr:rowOff>
    </xdr:from>
    <xdr:to>
      <xdr:col>31</xdr:col>
      <xdr:colOff>38100</xdr:colOff>
      <xdr:row>9</xdr:row>
      <xdr:rowOff>133350</xdr:rowOff>
    </xdr:to>
    <xdr:pic>
      <xdr:nvPicPr>
        <xdr:cNvPr id="1084" name="Picture 51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638925" y="1133475"/>
          <a:ext cx="57150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49"/>
  <sheetViews>
    <sheetView showGridLines="0" tabSelected="1" showOutlineSymbols="0" view="pageLayout" workbookViewId="0">
      <selection activeCell="B50" sqref="B50"/>
    </sheetView>
  </sheetViews>
  <sheetFormatPr baseColWidth="10" defaultColWidth="6.85546875" defaultRowHeight="12.75" customHeight="1"/>
  <cols>
    <col min="1" max="1" width="1.140625" customWidth="1"/>
    <col min="2" max="2" width="6.85546875" customWidth="1"/>
    <col min="3" max="5" width="1.140625" customWidth="1"/>
    <col min="6" max="6" width="6.85546875" customWidth="1"/>
    <col min="7" max="9" width="1.140625" customWidth="1"/>
    <col min="10" max="10" width="1" customWidth="1"/>
    <col min="11" max="11" width="8.140625" customWidth="1"/>
    <col min="12" max="14" width="1.140625" customWidth="1"/>
    <col min="15" max="15" width="7.140625" bestFit="1" customWidth="1"/>
    <col min="16" max="16" width="1.85546875" customWidth="1"/>
    <col min="17" max="17" width="1" customWidth="1"/>
    <col min="18" max="18" width="7.28515625" customWidth="1"/>
    <col min="19" max="20" width="1.140625" customWidth="1"/>
    <col min="21" max="21" width="8.85546875" customWidth="1"/>
    <col min="22" max="22" width="2.28515625" customWidth="1"/>
    <col min="23" max="23" width="9.140625" customWidth="1"/>
    <col min="24" max="25" width="1.140625" customWidth="1"/>
    <col min="26" max="26" width="6.85546875" customWidth="1"/>
    <col min="27" max="28" width="1.140625" customWidth="1"/>
    <col min="29" max="29" width="8" customWidth="1"/>
    <col min="30" max="30" width="2.140625" customWidth="1"/>
    <col min="31" max="31" width="7.5703125" customWidth="1"/>
    <col min="32" max="32" width="1.7109375" customWidth="1"/>
    <col min="33" max="33" width="6.85546875" customWidth="1"/>
    <col min="34" max="34" width="0.42578125" customWidth="1"/>
    <col min="35" max="35" width="0.85546875" customWidth="1"/>
    <col min="36" max="36" width="7.28515625" customWidth="1"/>
    <col min="37" max="37" width="0.28515625" customWidth="1"/>
    <col min="38" max="38" width="1.28515625" customWidth="1"/>
    <col min="39" max="39" width="7.28515625" customWidth="1"/>
    <col min="40" max="40" width="5.28515625" customWidth="1"/>
    <col min="41" max="41" width="0.42578125" customWidth="1"/>
    <col min="42" max="42" width="3.7109375" customWidth="1"/>
    <col min="43" max="43" width="3.5703125" customWidth="1"/>
    <col min="44" max="44" width="1" customWidth="1"/>
    <col min="48" max="48" width="7.5703125" bestFit="1" customWidth="1"/>
  </cols>
  <sheetData>
    <row r="1" spans="2:44" ht="9.75" customHeight="1"/>
    <row r="2" spans="2:44" ht="34.5" customHeight="1">
      <c r="G2" s="71" t="s">
        <v>25</v>
      </c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22"/>
      <c r="AO2" s="22"/>
      <c r="AP2" s="22"/>
    </row>
    <row r="3" spans="2:44" ht="12" customHeight="1">
      <c r="AK3" s="35"/>
      <c r="AL3" s="35"/>
      <c r="AM3" s="35"/>
      <c r="AP3" s="36"/>
      <c r="AQ3" s="36"/>
      <c r="AR3" s="36"/>
    </row>
    <row r="4" spans="2:44" ht="1.5" customHeight="1">
      <c r="AP4" s="36"/>
      <c r="AQ4" s="36"/>
      <c r="AR4" s="36"/>
    </row>
    <row r="5" spans="2:44" ht="31.5" customHeight="1" thickBot="1"/>
    <row r="6" spans="2:44" ht="12" customHeight="1">
      <c r="B6" s="10"/>
      <c r="C6" s="11"/>
      <c r="D6" s="11"/>
      <c r="E6" s="11"/>
      <c r="F6" s="11"/>
      <c r="G6" s="11"/>
      <c r="H6" s="11"/>
      <c r="I6" s="37" t="s">
        <v>0</v>
      </c>
      <c r="J6" s="37"/>
      <c r="K6" s="37"/>
      <c r="L6" s="37"/>
      <c r="M6" s="37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2"/>
    </row>
    <row r="7" spans="2:44" ht="1.5" customHeight="1">
      <c r="B7" s="13"/>
      <c r="C7" s="3"/>
      <c r="D7" s="3"/>
      <c r="E7" s="3"/>
      <c r="F7" s="3"/>
      <c r="G7" s="3"/>
      <c r="H7" s="3"/>
      <c r="I7" s="30"/>
      <c r="J7" s="30"/>
      <c r="K7" s="30"/>
      <c r="L7" s="30"/>
      <c r="M7" s="30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8" t="s">
        <v>1</v>
      </c>
      <c r="AH7" s="3"/>
      <c r="AI7" s="3"/>
      <c r="AJ7" s="38" t="s">
        <v>2</v>
      </c>
      <c r="AK7" s="3"/>
      <c r="AL7" s="38" t="s">
        <v>26</v>
      </c>
      <c r="AM7" s="38"/>
      <c r="AN7" s="38"/>
      <c r="AO7" s="3"/>
      <c r="AP7" s="38" t="s">
        <v>27</v>
      </c>
      <c r="AQ7" s="40"/>
    </row>
    <row r="8" spans="2:44" ht="9.75" customHeight="1">
      <c r="B8" s="13"/>
      <c r="C8" s="3"/>
      <c r="D8" s="3"/>
      <c r="E8" s="30" t="s">
        <v>3</v>
      </c>
      <c r="F8" s="30"/>
      <c r="G8" s="30"/>
      <c r="H8" s="30"/>
      <c r="I8" s="30"/>
      <c r="J8" s="30"/>
      <c r="K8" s="30"/>
      <c r="L8" s="30"/>
      <c r="M8" s="30"/>
      <c r="N8" s="30" t="s">
        <v>4</v>
      </c>
      <c r="O8" s="30"/>
      <c r="P8" s="30"/>
      <c r="Q8" s="3"/>
      <c r="R8" s="30" t="s">
        <v>5</v>
      </c>
      <c r="S8" s="30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8"/>
      <c r="AH8" s="3"/>
      <c r="AI8" s="3"/>
      <c r="AJ8" s="38"/>
      <c r="AK8" s="3"/>
      <c r="AL8" s="38"/>
      <c r="AM8" s="38"/>
      <c r="AN8" s="38"/>
      <c r="AO8" s="3"/>
      <c r="AP8" s="38"/>
      <c r="AQ8" s="40"/>
    </row>
    <row r="9" spans="2:44" ht="1.5" customHeight="1">
      <c r="B9" s="32" t="s">
        <v>6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"/>
      <c r="R9" s="30"/>
      <c r="S9" s="30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8"/>
      <c r="AH9" s="3"/>
      <c r="AI9" s="3"/>
      <c r="AJ9" s="38"/>
      <c r="AK9" s="3"/>
      <c r="AL9" s="38"/>
      <c r="AM9" s="38"/>
      <c r="AN9" s="38"/>
      <c r="AO9" s="3"/>
      <c r="AP9" s="38"/>
      <c r="AQ9" s="40"/>
    </row>
    <row r="10" spans="2:44" ht="15" customHeight="1" thickBot="1">
      <c r="B10" s="33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18"/>
      <c r="R10" s="31"/>
      <c r="S10" s="31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39"/>
      <c r="AH10" s="18"/>
      <c r="AI10" s="18"/>
      <c r="AJ10" s="39"/>
      <c r="AK10" s="18"/>
      <c r="AL10" s="39"/>
      <c r="AM10" s="39"/>
      <c r="AN10" s="39"/>
      <c r="AO10" s="18"/>
      <c r="AP10" s="39"/>
      <c r="AQ10" s="41"/>
    </row>
    <row r="11" spans="2:44" ht="1.5" customHeight="1">
      <c r="B11" s="1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14"/>
    </row>
    <row r="12" spans="2:44" ht="3" customHeight="1">
      <c r="B12" s="1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14"/>
    </row>
    <row r="13" spans="2:44" ht="13.5" customHeight="1">
      <c r="B13" s="15" t="s">
        <v>7</v>
      </c>
      <c r="C13" s="3"/>
      <c r="D13" s="3"/>
      <c r="E13" s="9"/>
      <c r="F13" s="45">
        <v>170</v>
      </c>
      <c r="G13" s="45"/>
      <c r="H13" s="3"/>
      <c r="I13" s="3"/>
      <c r="J13" s="34">
        <v>170</v>
      </c>
      <c r="K13" s="34"/>
      <c r="L13" s="3"/>
      <c r="M13" s="3"/>
      <c r="N13" s="3"/>
      <c r="O13" s="5">
        <v>100</v>
      </c>
      <c r="P13" s="3"/>
      <c r="Q13" s="3"/>
      <c r="R13" s="6">
        <v>95837</v>
      </c>
      <c r="S13" s="3"/>
      <c r="T13" s="3"/>
      <c r="U13" s="6">
        <v>11086</v>
      </c>
      <c r="V13" s="3"/>
      <c r="W13" s="24">
        <v>13464</v>
      </c>
      <c r="X13" s="3"/>
      <c r="Y13" s="42">
        <v>1168</v>
      </c>
      <c r="Z13" s="42"/>
      <c r="AA13" s="42"/>
      <c r="AB13" s="3"/>
      <c r="AC13" s="6">
        <v>1235</v>
      </c>
      <c r="AD13" s="42">
        <v>2121</v>
      </c>
      <c r="AE13" s="42"/>
      <c r="AF13" s="3"/>
      <c r="AG13" s="4">
        <v>925</v>
      </c>
      <c r="AH13" s="3"/>
      <c r="AI13" s="3"/>
      <c r="AJ13" s="6">
        <f t="shared" ref="AJ13:AJ18" si="0">U13+W13+Y13+AC13+AD13+AG13</f>
        <v>29999</v>
      </c>
      <c r="AK13" s="3"/>
      <c r="AL13" s="3"/>
      <c r="AM13" s="7">
        <f t="shared" ref="AM13:AM18" si="1">AJ13*100/R13</f>
        <v>31.302106702004444</v>
      </c>
      <c r="AN13" s="3"/>
      <c r="AO13" s="3"/>
      <c r="AP13" s="43">
        <f t="shared" ref="AP13:AP18" si="2">100-AM13</f>
        <v>68.697893297995563</v>
      </c>
      <c r="AQ13" s="44"/>
    </row>
    <row r="14" spans="2:44" ht="13.5" customHeight="1">
      <c r="B14" s="16" t="s">
        <v>21</v>
      </c>
      <c r="C14" s="3"/>
      <c r="D14" s="3"/>
      <c r="E14" s="9"/>
      <c r="F14" s="45">
        <v>177</v>
      </c>
      <c r="G14" s="45"/>
      <c r="H14" s="3"/>
      <c r="I14" s="3"/>
      <c r="J14" s="34">
        <v>177</v>
      </c>
      <c r="K14" s="34"/>
      <c r="L14" s="3"/>
      <c r="M14" s="3"/>
      <c r="N14" s="3"/>
      <c r="O14" s="5">
        <v>100</v>
      </c>
      <c r="P14" s="3"/>
      <c r="Q14" s="3"/>
      <c r="R14" s="6">
        <v>99202</v>
      </c>
      <c r="S14" s="3"/>
      <c r="T14" s="3"/>
      <c r="U14" s="6">
        <v>13746</v>
      </c>
      <c r="V14" s="3"/>
      <c r="W14" s="24">
        <v>16614</v>
      </c>
      <c r="X14" s="3"/>
      <c r="Y14" s="42">
        <v>736</v>
      </c>
      <c r="Z14" s="42"/>
      <c r="AA14" s="42"/>
      <c r="AB14" s="3"/>
      <c r="AC14" s="6">
        <v>1471</v>
      </c>
      <c r="AD14" s="42">
        <v>2858</v>
      </c>
      <c r="AE14" s="42"/>
      <c r="AF14" s="3"/>
      <c r="AG14" s="4">
        <v>934</v>
      </c>
      <c r="AH14" s="3"/>
      <c r="AI14" s="3"/>
      <c r="AJ14" s="6">
        <f t="shared" si="0"/>
        <v>36359</v>
      </c>
      <c r="AK14" s="3"/>
      <c r="AL14" s="3"/>
      <c r="AM14" s="7">
        <f t="shared" si="1"/>
        <v>36.651478800830631</v>
      </c>
      <c r="AN14" s="3"/>
      <c r="AO14" s="3"/>
      <c r="AP14" s="43">
        <f t="shared" si="2"/>
        <v>63.348521199169369</v>
      </c>
      <c r="AQ14" s="44"/>
    </row>
    <row r="15" spans="2:44" ht="13.5" customHeight="1">
      <c r="B15" s="15" t="s">
        <v>8</v>
      </c>
      <c r="C15" s="3"/>
      <c r="D15" s="3"/>
      <c r="E15" s="9"/>
      <c r="F15" s="45">
        <v>151</v>
      </c>
      <c r="G15" s="45"/>
      <c r="H15" s="3"/>
      <c r="I15" s="3"/>
      <c r="J15" s="34">
        <v>151</v>
      </c>
      <c r="K15" s="34"/>
      <c r="L15" s="3"/>
      <c r="M15" s="3"/>
      <c r="N15" s="3"/>
      <c r="O15" s="5">
        <v>100</v>
      </c>
      <c r="P15" s="3"/>
      <c r="Q15" s="3"/>
      <c r="R15" s="6">
        <v>83106</v>
      </c>
      <c r="S15" s="3"/>
      <c r="T15" s="3"/>
      <c r="U15" s="6">
        <v>13027</v>
      </c>
      <c r="V15" s="3"/>
      <c r="W15" s="24">
        <v>14492</v>
      </c>
      <c r="X15" s="3"/>
      <c r="Y15" s="42">
        <v>559</v>
      </c>
      <c r="Z15" s="42"/>
      <c r="AA15" s="42"/>
      <c r="AB15" s="3"/>
      <c r="AC15" s="6">
        <v>1494</v>
      </c>
      <c r="AD15" s="42">
        <v>2519</v>
      </c>
      <c r="AE15" s="42"/>
      <c r="AF15" s="3"/>
      <c r="AG15" s="4">
        <v>929</v>
      </c>
      <c r="AH15" s="3"/>
      <c r="AI15" s="3"/>
      <c r="AJ15" s="6">
        <f t="shared" si="0"/>
        <v>33020</v>
      </c>
      <c r="AK15" s="3"/>
      <c r="AL15" s="3"/>
      <c r="AM15" s="7">
        <f t="shared" si="1"/>
        <v>39.732389959810362</v>
      </c>
      <c r="AN15" s="3"/>
      <c r="AO15" s="3"/>
      <c r="AP15" s="43">
        <f t="shared" si="2"/>
        <v>60.267610040189638</v>
      </c>
      <c r="AQ15" s="44"/>
    </row>
    <row r="16" spans="2:44" ht="13.5" customHeight="1">
      <c r="B16" s="15" t="s">
        <v>9</v>
      </c>
      <c r="C16" s="3"/>
      <c r="D16" s="3"/>
      <c r="E16" s="9"/>
      <c r="F16" s="45">
        <v>241</v>
      </c>
      <c r="G16" s="45"/>
      <c r="H16" s="3"/>
      <c r="I16" s="3"/>
      <c r="J16" s="34">
        <v>241</v>
      </c>
      <c r="K16" s="34"/>
      <c r="L16" s="3"/>
      <c r="M16" s="3"/>
      <c r="N16" s="3"/>
      <c r="O16" s="5">
        <v>100</v>
      </c>
      <c r="P16" s="3"/>
      <c r="Q16" s="3"/>
      <c r="R16" s="6">
        <v>151249</v>
      </c>
      <c r="S16" s="3"/>
      <c r="T16" s="3"/>
      <c r="U16" s="6">
        <v>19753</v>
      </c>
      <c r="V16" s="3"/>
      <c r="W16" s="24">
        <v>20474</v>
      </c>
      <c r="X16" s="3"/>
      <c r="Y16" s="42">
        <v>1177</v>
      </c>
      <c r="Z16" s="42"/>
      <c r="AA16" s="42"/>
      <c r="AB16" s="3"/>
      <c r="AC16" s="6">
        <v>2256</v>
      </c>
      <c r="AD16" s="42">
        <v>3249</v>
      </c>
      <c r="AE16" s="42"/>
      <c r="AF16" s="3"/>
      <c r="AG16" s="4">
        <v>1191</v>
      </c>
      <c r="AH16" s="3"/>
      <c r="AI16" s="3"/>
      <c r="AJ16" s="6">
        <f t="shared" si="0"/>
        <v>48100</v>
      </c>
      <c r="AK16" s="3"/>
      <c r="AL16" s="3"/>
      <c r="AM16" s="7">
        <f t="shared" si="1"/>
        <v>31.801863152814235</v>
      </c>
      <c r="AN16" s="3"/>
      <c r="AO16" s="3"/>
      <c r="AP16" s="43">
        <f t="shared" si="2"/>
        <v>68.198136847185765</v>
      </c>
      <c r="AQ16" s="44"/>
    </row>
    <row r="17" spans="2:43" ht="13.5" customHeight="1">
      <c r="B17" s="15" t="s">
        <v>10</v>
      </c>
      <c r="C17" s="3"/>
      <c r="D17" s="3"/>
      <c r="E17" s="9"/>
      <c r="F17" s="45">
        <v>172</v>
      </c>
      <c r="G17" s="45"/>
      <c r="H17" s="3"/>
      <c r="I17" s="3"/>
      <c r="J17" s="34">
        <v>172</v>
      </c>
      <c r="K17" s="34"/>
      <c r="L17" s="3"/>
      <c r="M17" s="3"/>
      <c r="N17" s="3"/>
      <c r="O17" s="5">
        <v>100</v>
      </c>
      <c r="P17" s="3"/>
      <c r="Q17" s="3"/>
      <c r="R17" s="6">
        <v>93671</v>
      </c>
      <c r="S17" s="3"/>
      <c r="T17" s="3"/>
      <c r="U17" s="24">
        <v>20005</v>
      </c>
      <c r="V17" s="25"/>
      <c r="W17" s="26">
        <v>14146</v>
      </c>
      <c r="X17" s="3"/>
      <c r="Y17" s="42">
        <v>1260</v>
      </c>
      <c r="Z17" s="42"/>
      <c r="AA17" s="42"/>
      <c r="AB17" s="3"/>
      <c r="AC17" s="6">
        <v>1265</v>
      </c>
      <c r="AD17" s="42">
        <v>970</v>
      </c>
      <c r="AE17" s="42"/>
      <c r="AF17" s="3"/>
      <c r="AG17" s="4">
        <v>1253</v>
      </c>
      <c r="AH17" s="3"/>
      <c r="AI17" s="3"/>
      <c r="AJ17" s="6">
        <f t="shared" si="0"/>
        <v>38899</v>
      </c>
      <c r="AK17" s="3"/>
      <c r="AL17" s="3"/>
      <c r="AM17" s="7">
        <f t="shared" si="1"/>
        <v>41.527260304683416</v>
      </c>
      <c r="AN17" s="3"/>
      <c r="AO17" s="3"/>
      <c r="AP17" s="43">
        <f t="shared" si="2"/>
        <v>58.472739695316584</v>
      </c>
      <c r="AQ17" s="44"/>
    </row>
    <row r="18" spans="2:43" ht="13.5" customHeight="1" thickBot="1">
      <c r="B18" s="15" t="s">
        <v>11</v>
      </c>
      <c r="C18" s="3"/>
      <c r="D18" s="3"/>
      <c r="E18" s="9"/>
      <c r="F18" s="45">
        <v>251</v>
      </c>
      <c r="G18" s="45"/>
      <c r="H18" s="3"/>
      <c r="I18" s="3"/>
      <c r="J18" s="34">
        <v>251</v>
      </c>
      <c r="K18" s="34"/>
      <c r="L18" s="3"/>
      <c r="M18" s="3"/>
      <c r="N18" s="3"/>
      <c r="O18" s="5">
        <v>100</v>
      </c>
      <c r="P18" s="3"/>
      <c r="Q18" s="3"/>
      <c r="R18" s="6">
        <v>152668</v>
      </c>
      <c r="S18" s="3"/>
      <c r="T18" s="3"/>
      <c r="U18" s="26">
        <v>18929</v>
      </c>
      <c r="V18" s="25"/>
      <c r="W18" s="24">
        <v>23010</v>
      </c>
      <c r="X18" s="3"/>
      <c r="Y18" s="42">
        <v>1539</v>
      </c>
      <c r="Z18" s="42"/>
      <c r="AA18" s="42"/>
      <c r="AB18" s="3"/>
      <c r="AC18" s="6">
        <v>1973</v>
      </c>
      <c r="AD18" s="42">
        <v>2115</v>
      </c>
      <c r="AE18" s="42"/>
      <c r="AF18" s="3"/>
      <c r="AG18" s="4">
        <v>1431</v>
      </c>
      <c r="AH18" s="3"/>
      <c r="AI18" s="3"/>
      <c r="AJ18" s="6">
        <f t="shared" si="0"/>
        <v>48997</v>
      </c>
      <c r="AK18" s="3"/>
      <c r="AL18" s="3"/>
      <c r="AM18" s="7">
        <f t="shared" si="1"/>
        <v>32.093824508082896</v>
      </c>
      <c r="AN18" s="3"/>
      <c r="AO18" s="3"/>
      <c r="AP18" s="43">
        <f t="shared" si="2"/>
        <v>67.906175491917111</v>
      </c>
      <c r="AQ18" s="44"/>
    </row>
    <row r="19" spans="2:43" ht="6.75" customHeight="1">
      <c r="B19" s="46" t="s">
        <v>12</v>
      </c>
      <c r="C19" s="47"/>
      <c r="D19" s="47"/>
      <c r="E19" s="47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2"/>
    </row>
    <row r="20" spans="2:43" ht="2.25" customHeight="1">
      <c r="B20" s="48"/>
      <c r="C20" s="49"/>
      <c r="D20" s="49"/>
      <c r="E20" s="49"/>
      <c r="F20" s="50">
        <v>1162</v>
      </c>
      <c r="G20" s="50"/>
      <c r="H20" s="3"/>
      <c r="I20" s="3"/>
      <c r="J20" s="52">
        <v>1162</v>
      </c>
      <c r="K20" s="52"/>
      <c r="L20" s="3"/>
      <c r="M20" s="3"/>
      <c r="N20" s="54">
        <v>100</v>
      </c>
      <c r="O20" s="54"/>
      <c r="P20" s="3"/>
      <c r="Q20" s="52">
        <v>675733</v>
      </c>
      <c r="R20" s="52"/>
      <c r="S20" s="3"/>
      <c r="T20" s="3"/>
      <c r="U20" s="52">
        <f>U13+U14+U15+U16+U17+U18</f>
        <v>96546</v>
      </c>
      <c r="V20" s="3"/>
      <c r="W20" s="52">
        <f>W13+W14+W15+W16+W17+W18</f>
        <v>102200</v>
      </c>
      <c r="X20" s="3"/>
      <c r="Y20" s="52">
        <f>Y13+Y14+Y15+Y16+Y17+Y18</f>
        <v>6439</v>
      </c>
      <c r="Z20" s="52"/>
      <c r="AA20" s="52"/>
      <c r="AB20" s="3"/>
      <c r="AC20" s="52">
        <f>AC13+AC14+AC15+AC16+AC17+AC18</f>
        <v>9694</v>
      </c>
      <c r="AD20" s="52">
        <f>AD13+AD14+AD15+AD16+AD17+AD18</f>
        <v>13832</v>
      </c>
      <c r="AE20" s="52"/>
      <c r="AF20" s="3"/>
      <c r="AG20" s="52">
        <f>AG13+AG14+AG15+AG16+AG17+AG18</f>
        <v>6663</v>
      </c>
      <c r="AH20" s="52"/>
      <c r="AI20" s="3"/>
      <c r="AJ20" s="52">
        <f>AJ13+AJ14+AJ15+AJ16+AJ17+AJ18</f>
        <v>235374</v>
      </c>
      <c r="AK20" s="56">
        <f>AJ20*100/Q20</f>
        <v>34.832396819453841</v>
      </c>
      <c r="AL20" s="56"/>
      <c r="AM20" s="56"/>
      <c r="AN20" s="3"/>
      <c r="AO20" s="3"/>
      <c r="AP20" s="56">
        <f>100-AK20</f>
        <v>65.167603180546166</v>
      </c>
      <c r="AQ20" s="58"/>
    </row>
    <row r="21" spans="2:43" ht="11.25" customHeight="1" thickBot="1">
      <c r="B21" s="17"/>
      <c r="C21" s="18"/>
      <c r="D21" s="18"/>
      <c r="E21" s="18"/>
      <c r="F21" s="51"/>
      <c r="G21" s="51"/>
      <c r="H21" s="18"/>
      <c r="I21" s="18"/>
      <c r="J21" s="53"/>
      <c r="K21" s="53"/>
      <c r="L21" s="18"/>
      <c r="M21" s="18"/>
      <c r="N21" s="55"/>
      <c r="O21" s="55"/>
      <c r="P21" s="18"/>
      <c r="Q21" s="53"/>
      <c r="R21" s="53"/>
      <c r="S21" s="18"/>
      <c r="T21" s="18"/>
      <c r="U21" s="53"/>
      <c r="V21" s="18"/>
      <c r="W21" s="53"/>
      <c r="X21" s="18"/>
      <c r="Y21" s="53"/>
      <c r="Z21" s="53"/>
      <c r="AA21" s="53"/>
      <c r="AB21" s="18"/>
      <c r="AC21" s="53"/>
      <c r="AD21" s="53"/>
      <c r="AE21" s="53"/>
      <c r="AF21" s="18"/>
      <c r="AG21" s="53"/>
      <c r="AH21" s="53"/>
      <c r="AI21" s="18"/>
      <c r="AJ21" s="53"/>
      <c r="AK21" s="57"/>
      <c r="AL21" s="57"/>
      <c r="AM21" s="57"/>
      <c r="AN21" s="18"/>
      <c r="AO21" s="18"/>
      <c r="AP21" s="57"/>
      <c r="AQ21" s="59"/>
    </row>
    <row r="22" spans="2:43" ht="1.5" customHeight="1">
      <c r="B22" s="1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14"/>
    </row>
    <row r="23" spans="2:43" ht="13.5" customHeight="1" thickBot="1">
      <c r="B23" s="16" t="s">
        <v>22</v>
      </c>
      <c r="C23" s="3"/>
      <c r="D23" s="3"/>
      <c r="E23" s="9"/>
      <c r="F23" s="45">
        <v>124</v>
      </c>
      <c r="G23" s="45"/>
      <c r="H23" s="3"/>
      <c r="I23" s="3"/>
      <c r="J23" s="34">
        <v>124</v>
      </c>
      <c r="K23" s="34"/>
      <c r="L23" s="3"/>
      <c r="M23" s="3"/>
      <c r="N23" s="3"/>
      <c r="O23" s="5">
        <v>100</v>
      </c>
      <c r="P23" s="3"/>
      <c r="Q23" s="3"/>
      <c r="R23" s="6">
        <v>75105</v>
      </c>
      <c r="S23" s="3"/>
      <c r="T23" s="3"/>
      <c r="U23" s="6">
        <v>9444</v>
      </c>
      <c r="V23" s="3"/>
      <c r="W23" s="24">
        <v>17203</v>
      </c>
      <c r="X23" s="3"/>
      <c r="Y23" s="42">
        <v>661</v>
      </c>
      <c r="Z23" s="42"/>
      <c r="AA23" s="42"/>
      <c r="AB23" s="3"/>
      <c r="AC23" s="6">
        <v>924</v>
      </c>
      <c r="AD23" s="42">
        <v>357</v>
      </c>
      <c r="AE23" s="42"/>
      <c r="AF23" s="3"/>
      <c r="AG23" s="4">
        <v>818</v>
      </c>
      <c r="AH23" s="3"/>
      <c r="AI23" s="3"/>
      <c r="AJ23" s="6">
        <f>U23+W23+Y23+AC23+AD23+AG23</f>
        <v>29407</v>
      </c>
      <c r="AK23" s="3"/>
      <c r="AL23" s="3"/>
      <c r="AM23" s="7">
        <f>AJ23*100/R23</f>
        <v>39.154517009520006</v>
      </c>
      <c r="AN23" s="3"/>
      <c r="AO23" s="3"/>
      <c r="AP23" s="43">
        <f>100-AM23</f>
        <v>60.845482990479994</v>
      </c>
      <c r="AQ23" s="44"/>
    </row>
    <row r="24" spans="2:43" ht="6.75" customHeight="1">
      <c r="B24" s="46" t="s">
        <v>13</v>
      </c>
      <c r="C24" s="47"/>
      <c r="D24" s="47"/>
      <c r="E24" s="47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2"/>
    </row>
    <row r="25" spans="2:43" ht="2.25" customHeight="1">
      <c r="B25" s="48"/>
      <c r="C25" s="49"/>
      <c r="D25" s="49"/>
      <c r="E25" s="49"/>
      <c r="F25" s="50">
        <v>124</v>
      </c>
      <c r="G25" s="50"/>
      <c r="H25" s="3"/>
      <c r="I25" s="3"/>
      <c r="J25" s="52">
        <v>124</v>
      </c>
      <c r="K25" s="52"/>
      <c r="L25" s="3"/>
      <c r="M25" s="3"/>
      <c r="N25" s="54">
        <v>100</v>
      </c>
      <c r="O25" s="54"/>
      <c r="P25" s="3"/>
      <c r="Q25" s="52">
        <f>R23</f>
        <v>75105</v>
      </c>
      <c r="R25" s="52"/>
      <c r="S25" s="3"/>
      <c r="T25" s="3"/>
      <c r="U25" s="52">
        <f>U23</f>
        <v>9444</v>
      </c>
      <c r="V25" s="3"/>
      <c r="W25" s="52">
        <f>W23</f>
        <v>17203</v>
      </c>
      <c r="X25" s="3"/>
      <c r="Y25" s="52">
        <f>Y23</f>
        <v>661</v>
      </c>
      <c r="Z25" s="52"/>
      <c r="AA25" s="52"/>
      <c r="AB25" s="3"/>
      <c r="AC25" s="52">
        <f>AC23</f>
        <v>924</v>
      </c>
      <c r="AD25" s="52">
        <f>AD23</f>
        <v>357</v>
      </c>
      <c r="AE25" s="52"/>
      <c r="AF25" s="3"/>
      <c r="AG25" s="52">
        <f>AG23</f>
        <v>818</v>
      </c>
      <c r="AH25" s="52"/>
      <c r="AI25" s="3"/>
      <c r="AJ25" s="52">
        <f>U25+W25+Y25+AC25+AD25+AG25</f>
        <v>29407</v>
      </c>
      <c r="AK25" s="56">
        <f>AJ25*100/Q25</f>
        <v>39.154517009520006</v>
      </c>
      <c r="AL25" s="56"/>
      <c r="AM25" s="56"/>
      <c r="AN25" s="3"/>
      <c r="AO25" s="3"/>
      <c r="AP25" s="56">
        <f>100-AK25</f>
        <v>60.845482990479994</v>
      </c>
      <c r="AQ25" s="58"/>
    </row>
    <row r="26" spans="2:43" ht="11.25" customHeight="1" thickBot="1">
      <c r="B26" s="17"/>
      <c r="C26" s="18"/>
      <c r="D26" s="18"/>
      <c r="E26" s="18"/>
      <c r="F26" s="51"/>
      <c r="G26" s="51"/>
      <c r="H26" s="18"/>
      <c r="I26" s="18"/>
      <c r="J26" s="53"/>
      <c r="K26" s="53"/>
      <c r="L26" s="18"/>
      <c r="M26" s="18"/>
      <c r="N26" s="55"/>
      <c r="O26" s="55"/>
      <c r="P26" s="18"/>
      <c r="Q26" s="53"/>
      <c r="R26" s="53"/>
      <c r="S26" s="18"/>
      <c r="T26" s="18"/>
      <c r="U26" s="53"/>
      <c r="V26" s="18"/>
      <c r="W26" s="53"/>
      <c r="X26" s="18"/>
      <c r="Y26" s="53"/>
      <c r="Z26" s="53"/>
      <c r="AA26" s="53"/>
      <c r="AB26" s="18"/>
      <c r="AC26" s="53"/>
      <c r="AD26" s="53"/>
      <c r="AE26" s="53"/>
      <c r="AF26" s="18"/>
      <c r="AG26" s="53"/>
      <c r="AH26" s="53"/>
      <c r="AI26" s="18"/>
      <c r="AJ26" s="53"/>
      <c r="AK26" s="57"/>
      <c r="AL26" s="57"/>
      <c r="AM26" s="57"/>
      <c r="AN26" s="18"/>
      <c r="AO26" s="18"/>
      <c r="AP26" s="57"/>
      <c r="AQ26" s="59"/>
    </row>
    <row r="27" spans="2:43" ht="1.5" customHeight="1">
      <c r="B27" s="1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14"/>
    </row>
    <row r="28" spans="2:43" ht="13.5" customHeight="1">
      <c r="B28" s="15" t="s">
        <v>29</v>
      </c>
      <c r="C28" s="3"/>
      <c r="D28" s="3"/>
      <c r="E28" s="9"/>
      <c r="F28" s="45">
        <v>292</v>
      </c>
      <c r="G28" s="45"/>
      <c r="H28" s="3"/>
      <c r="I28" s="3"/>
      <c r="J28" s="34">
        <v>292</v>
      </c>
      <c r="K28" s="34"/>
      <c r="L28" s="3"/>
      <c r="M28" s="3"/>
      <c r="N28" s="3"/>
      <c r="O28" s="5">
        <v>100</v>
      </c>
      <c r="P28" s="3"/>
      <c r="Q28" s="3"/>
      <c r="R28" s="6">
        <v>167447</v>
      </c>
      <c r="S28" s="3"/>
      <c r="T28" s="3"/>
      <c r="U28" s="6">
        <v>23751</v>
      </c>
      <c r="V28" s="3"/>
      <c r="W28" s="24">
        <v>29652</v>
      </c>
      <c r="X28" s="3"/>
      <c r="Y28" s="42">
        <v>1212</v>
      </c>
      <c r="Z28" s="42"/>
      <c r="AA28" s="42"/>
      <c r="AB28" s="3"/>
      <c r="AC28" s="6">
        <v>1102</v>
      </c>
      <c r="AD28" s="42">
        <v>1305</v>
      </c>
      <c r="AE28" s="42"/>
      <c r="AF28" s="3"/>
      <c r="AG28" s="4">
        <v>1552</v>
      </c>
      <c r="AH28" s="3"/>
      <c r="AI28" s="3"/>
      <c r="AJ28" s="6">
        <f>U28+W28+Y28+AC28+AD28+AG28</f>
        <v>58574</v>
      </c>
      <c r="AK28" s="3"/>
      <c r="AL28" s="3"/>
      <c r="AM28" s="7">
        <f t="shared" ref="AM28:AM34" si="3">AJ28*100/R28</f>
        <v>34.980620733724699</v>
      </c>
      <c r="AN28" s="3"/>
      <c r="AO28" s="3"/>
      <c r="AP28" s="43">
        <f t="shared" ref="AP28:AP34" si="4">100-AM28</f>
        <v>65.019379266275308</v>
      </c>
      <c r="AQ28" s="44"/>
    </row>
    <row r="29" spans="2:43" ht="13.5" customHeight="1">
      <c r="B29" s="15" t="s">
        <v>30</v>
      </c>
      <c r="C29" s="3"/>
      <c r="D29" s="3"/>
      <c r="E29" s="9"/>
      <c r="F29" s="45">
        <v>209</v>
      </c>
      <c r="G29" s="45"/>
      <c r="H29" s="3"/>
      <c r="I29" s="3"/>
      <c r="J29" s="34">
        <v>209</v>
      </c>
      <c r="K29" s="34"/>
      <c r="L29" s="3"/>
      <c r="M29" s="3"/>
      <c r="N29" s="3"/>
      <c r="O29" s="5">
        <v>100</v>
      </c>
      <c r="P29" s="3"/>
      <c r="Q29" s="3"/>
      <c r="R29" s="6">
        <v>114331</v>
      </c>
      <c r="S29" s="3"/>
      <c r="T29" s="3"/>
      <c r="U29" s="6">
        <v>15430</v>
      </c>
      <c r="V29" s="3"/>
      <c r="W29" s="24">
        <v>18755</v>
      </c>
      <c r="X29" s="3"/>
      <c r="Y29" s="42">
        <v>559</v>
      </c>
      <c r="Z29" s="42"/>
      <c r="AA29" s="42"/>
      <c r="AB29" s="3"/>
      <c r="AC29" s="6">
        <v>575</v>
      </c>
      <c r="AD29" s="42">
        <v>843</v>
      </c>
      <c r="AE29" s="42"/>
      <c r="AF29" s="3"/>
      <c r="AG29" s="4">
        <v>1005</v>
      </c>
      <c r="AH29" s="3"/>
      <c r="AI29" s="3"/>
      <c r="AJ29" s="6">
        <f t="shared" ref="AJ29:AJ34" si="5">U29+W29+Y29+AC29+AD29+AG29</f>
        <v>37167</v>
      </c>
      <c r="AK29" s="3"/>
      <c r="AL29" s="3"/>
      <c r="AM29" s="7">
        <f t="shared" si="3"/>
        <v>32.508243608470146</v>
      </c>
      <c r="AN29" s="3"/>
      <c r="AO29" s="3"/>
      <c r="AP29" s="43">
        <f t="shared" si="4"/>
        <v>67.491756391529862</v>
      </c>
      <c r="AQ29" s="44"/>
    </row>
    <row r="30" spans="2:43" ht="13.5" customHeight="1">
      <c r="B30" s="15" t="s">
        <v>14</v>
      </c>
      <c r="C30" s="3"/>
      <c r="D30" s="3"/>
      <c r="E30" s="9"/>
      <c r="F30" s="45">
        <v>247</v>
      </c>
      <c r="G30" s="45"/>
      <c r="H30" s="3"/>
      <c r="I30" s="3"/>
      <c r="J30" s="34">
        <v>247</v>
      </c>
      <c r="K30" s="34"/>
      <c r="L30" s="3"/>
      <c r="M30" s="3"/>
      <c r="N30" s="3"/>
      <c r="O30" s="5">
        <v>100</v>
      </c>
      <c r="P30" s="3"/>
      <c r="Q30" s="3"/>
      <c r="R30" s="6">
        <v>144585</v>
      </c>
      <c r="S30" s="3"/>
      <c r="T30" s="3"/>
      <c r="U30" s="6">
        <v>22409</v>
      </c>
      <c r="V30" s="3"/>
      <c r="W30" s="24">
        <v>24554</v>
      </c>
      <c r="X30" s="3"/>
      <c r="Y30" s="42">
        <v>899</v>
      </c>
      <c r="Z30" s="42"/>
      <c r="AA30" s="42"/>
      <c r="AB30" s="3"/>
      <c r="AC30" s="6">
        <v>800</v>
      </c>
      <c r="AD30" s="42">
        <v>1209</v>
      </c>
      <c r="AE30" s="42"/>
      <c r="AF30" s="3"/>
      <c r="AG30" s="4">
        <v>1231</v>
      </c>
      <c r="AH30" s="3"/>
      <c r="AI30" s="3"/>
      <c r="AJ30" s="6">
        <f t="shared" si="5"/>
        <v>51102</v>
      </c>
      <c r="AK30" s="3"/>
      <c r="AL30" s="3"/>
      <c r="AM30" s="7">
        <f t="shared" si="3"/>
        <v>35.343915343915342</v>
      </c>
      <c r="AN30" s="3"/>
      <c r="AO30" s="3"/>
      <c r="AP30" s="43">
        <f t="shared" si="4"/>
        <v>64.656084656084658</v>
      </c>
      <c r="AQ30" s="44"/>
    </row>
    <row r="31" spans="2:43" ht="13.5" customHeight="1">
      <c r="B31" s="15" t="s">
        <v>15</v>
      </c>
      <c r="C31" s="3"/>
      <c r="D31" s="3"/>
      <c r="E31" s="9"/>
      <c r="F31" s="45">
        <v>272</v>
      </c>
      <c r="G31" s="45"/>
      <c r="H31" s="3"/>
      <c r="I31" s="3"/>
      <c r="J31" s="34">
        <v>272</v>
      </c>
      <c r="K31" s="34"/>
      <c r="L31" s="3"/>
      <c r="M31" s="3"/>
      <c r="N31" s="3"/>
      <c r="O31" s="5">
        <v>100</v>
      </c>
      <c r="P31" s="3"/>
      <c r="Q31" s="3"/>
      <c r="R31" s="6">
        <v>170446</v>
      </c>
      <c r="S31" s="3"/>
      <c r="T31" s="3"/>
      <c r="U31" s="24">
        <v>25367</v>
      </c>
      <c r="V31" s="3"/>
      <c r="W31" s="6">
        <v>23547</v>
      </c>
      <c r="X31" s="3"/>
      <c r="Y31" s="42">
        <v>1314</v>
      </c>
      <c r="Z31" s="42"/>
      <c r="AA31" s="42"/>
      <c r="AB31" s="3"/>
      <c r="AC31" s="6">
        <v>1771</v>
      </c>
      <c r="AD31" s="42">
        <v>1481</v>
      </c>
      <c r="AE31" s="42"/>
      <c r="AF31" s="3"/>
      <c r="AG31" s="4">
        <v>1302</v>
      </c>
      <c r="AH31" s="3"/>
      <c r="AI31" s="3"/>
      <c r="AJ31" s="6">
        <f t="shared" si="5"/>
        <v>54782</v>
      </c>
      <c r="AK31" s="3"/>
      <c r="AL31" s="3"/>
      <c r="AM31" s="7">
        <f t="shared" si="3"/>
        <v>32.14038463794985</v>
      </c>
      <c r="AN31" s="3"/>
      <c r="AO31" s="3"/>
      <c r="AP31" s="43">
        <f t="shared" si="4"/>
        <v>67.85961536205015</v>
      </c>
      <c r="AQ31" s="44"/>
    </row>
    <row r="32" spans="2:43" ht="13.5" customHeight="1">
      <c r="B32" s="15" t="s">
        <v>31</v>
      </c>
      <c r="C32" s="3"/>
      <c r="D32" s="3"/>
      <c r="E32" s="9"/>
      <c r="F32" s="45">
        <v>207</v>
      </c>
      <c r="G32" s="45"/>
      <c r="H32" s="3"/>
      <c r="I32" s="3"/>
      <c r="J32" s="34">
        <v>207</v>
      </c>
      <c r="K32" s="34"/>
      <c r="L32" s="3"/>
      <c r="M32" s="3"/>
      <c r="N32" s="3"/>
      <c r="O32" s="5">
        <v>100</v>
      </c>
      <c r="P32" s="3"/>
      <c r="Q32" s="3"/>
      <c r="R32" s="6">
        <v>119473</v>
      </c>
      <c r="S32" s="3"/>
      <c r="T32" s="3"/>
      <c r="U32" s="6">
        <v>15524</v>
      </c>
      <c r="V32" s="3"/>
      <c r="W32" s="24">
        <v>18480</v>
      </c>
      <c r="X32" s="25"/>
      <c r="Y32" s="42">
        <v>809</v>
      </c>
      <c r="Z32" s="42"/>
      <c r="AA32" s="42"/>
      <c r="AB32" s="3"/>
      <c r="AC32" s="6">
        <v>773</v>
      </c>
      <c r="AD32" s="42">
        <v>836</v>
      </c>
      <c r="AE32" s="42"/>
      <c r="AF32" s="3"/>
      <c r="AG32" s="4">
        <v>977</v>
      </c>
      <c r="AH32" s="3"/>
      <c r="AI32" s="3"/>
      <c r="AJ32" s="6">
        <f t="shared" si="5"/>
        <v>37399</v>
      </c>
      <c r="AK32" s="3"/>
      <c r="AL32" s="3"/>
      <c r="AM32" s="7">
        <f t="shared" si="3"/>
        <v>31.303307023344185</v>
      </c>
      <c r="AN32" s="3"/>
      <c r="AO32" s="3"/>
      <c r="AP32" s="43">
        <f t="shared" si="4"/>
        <v>68.696692976655811</v>
      </c>
      <c r="AQ32" s="44"/>
    </row>
    <row r="33" spans="1:67" ht="13.5" customHeight="1">
      <c r="B33" s="15" t="s">
        <v>32</v>
      </c>
      <c r="C33" s="3"/>
      <c r="D33" s="3"/>
      <c r="E33" s="9"/>
      <c r="F33" s="45">
        <v>523</v>
      </c>
      <c r="G33" s="45"/>
      <c r="H33" s="3"/>
      <c r="I33" s="3"/>
      <c r="J33" s="34">
        <v>523</v>
      </c>
      <c r="K33" s="34"/>
      <c r="L33" s="3"/>
      <c r="M33" s="3"/>
      <c r="N33" s="3"/>
      <c r="O33" s="5">
        <v>100</v>
      </c>
      <c r="P33" s="3"/>
      <c r="Q33" s="3"/>
      <c r="R33" s="6">
        <v>327838</v>
      </c>
      <c r="S33" s="3"/>
      <c r="T33" s="3"/>
      <c r="U33" s="6">
        <v>42346</v>
      </c>
      <c r="V33" s="3"/>
      <c r="W33" s="24">
        <v>43244</v>
      </c>
      <c r="X33" s="25"/>
      <c r="Y33" s="42">
        <v>3376</v>
      </c>
      <c r="Z33" s="42"/>
      <c r="AA33" s="42"/>
      <c r="AB33" s="3"/>
      <c r="AC33" s="6">
        <v>5483</v>
      </c>
      <c r="AD33" s="42">
        <v>1981</v>
      </c>
      <c r="AE33" s="42"/>
      <c r="AF33" s="3"/>
      <c r="AG33" s="4">
        <v>2278</v>
      </c>
      <c r="AH33" s="3"/>
      <c r="AI33" s="3"/>
      <c r="AJ33" s="6">
        <f t="shared" si="5"/>
        <v>98708</v>
      </c>
      <c r="AK33" s="3"/>
      <c r="AL33" s="3"/>
      <c r="AM33" s="7">
        <f t="shared" si="3"/>
        <v>30.108773235561465</v>
      </c>
      <c r="AN33" s="3"/>
      <c r="AO33" s="3"/>
      <c r="AP33" s="43">
        <f t="shared" si="4"/>
        <v>69.891226764438528</v>
      </c>
      <c r="AQ33" s="44"/>
    </row>
    <row r="34" spans="1:67" ht="13.5" customHeight="1" thickBot="1">
      <c r="B34" s="16" t="s">
        <v>23</v>
      </c>
      <c r="C34" s="3"/>
      <c r="D34" s="3"/>
      <c r="E34" s="9"/>
      <c r="F34" s="45">
        <v>184</v>
      </c>
      <c r="G34" s="45"/>
      <c r="H34" s="3"/>
      <c r="I34" s="3"/>
      <c r="J34" s="34">
        <v>184</v>
      </c>
      <c r="K34" s="34"/>
      <c r="L34" s="3"/>
      <c r="M34" s="3"/>
      <c r="N34" s="3"/>
      <c r="O34" s="5">
        <v>100</v>
      </c>
      <c r="P34" s="3"/>
      <c r="Q34" s="3"/>
      <c r="R34" s="6">
        <v>120644</v>
      </c>
      <c r="S34" s="3"/>
      <c r="T34" s="3"/>
      <c r="U34" s="6">
        <v>14703</v>
      </c>
      <c r="V34" s="3"/>
      <c r="W34" s="24">
        <v>19434</v>
      </c>
      <c r="X34" s="25"/>
      <c r="Y34" s="42">
        <v>1127</v>
      </c>
      <c r="Z34" s="42"/>
      <c r="AA34" s="42"/>
      <c r="AB34" s="3"/>
      <c r="AC34" s="6">
        <v>769</v>
      </c>
      <c r="AD34" s="42">
        <v>652</v>
      </c>
      <c r="AE34" s="42"/>
      <c r="AF34" s="3"/>
      <c r="AG34" s="4">
        <v>1007</v>
      </c>
      <c r="AH34" s="3"/>
      <c r="AI34" s="3"/>
      <c r="AJ34" s="6">
        <f t="shared" si="5"/>
        <v>37692</v>
      </c>
      <c r="AK34" s="3"/>
      <c r="AL34" s="3"/>
      <c r="AM34" s="7">
        <f t="shared" si="3"/>
        <v>31.242332813898745</v>
      </c>
      <c r="AN34" s="3"/>
      <c r="AO34" s="3"/>
      <c r="AP34" s="43">
        <f t="shared" si="4"/>
        <v>68.757667186101258</v>
      </c>
      <c r="AQ34" s="44"/>
    </row>
    <row r="35" spans="1:67" ht="6.75" customHeight="1">
      <c r="B35" s="46" t="s">
        <v>16</v>
      </c>
      <c r="C35" s="47"/>
      <c r="D35" s="47"/>
      <c r="E35" s="47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27"/>
      <c r="X35" s="27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2"/>
    </row>
    <row r="36" spans="1:67" ht="2.25" customHeight="1">
      <c r="B36" s="48"/>
      <c r="C36" s="49"/>
      <c r="D36" s="49"/>
      <c r="E36" s="49"/>
      <c r="F36" s="50">
        <v>1934</v>
      </c>
      <c r="G36" s="50"/>
      <c r="H36" s="3"/>
      <c r="I36" s="3"/>
      <c r="J36" s="52">
        <v>1934</v>
      </c>
      <c r="K36" s="52"/>
      <c r="L36" s="3"/>
      <c r="M36" s="3"/>
      <c r="N36" s="54">
        <v>100</v>
      </c>
      <c r="O36" s="54"/>
      <c r="P36" s="3"/>
      <c r="Q36" s="52">
        <v>1164764</v>
      </c>
      <c r="R36" s="52"/>
      <c r="S36" s="3"/>
      <c r="T36" s="3"/>
      <c r="U36" s="52">
        <f>U28+U29+U30+U31+U32+U33+U34</f>
        <v>159530</v>
      </c>
      <c r="V36" s="3"/>
      <c r="W36" s="60">
        <f>W28+W29+W30+W31+W32+W33+W34</f>
        <v>177666</v>
      </c>
      <c r="X36" s="25"/>
      <c r="Y36" s="52">
        <f>Y28+Y29+Y30+Y31+Y32+Y33+Y34</f>
        <v>9296</v>
      </c>
      <c r="Z36" s="52"/>
      <c r="AA36" s="52"/>
      <c r="AB36" s="3"/>
      <c r="AC36" s="52">
        <f>AC28+AC29+AC30+AC31+AC32+AC33+AC34</f>
        <v>11273</v>
      </c>
      <c r="AD36" s="52">
        <f>AD28+AD29+AD30+AD31+AD32+AD33+AD34</f>
        <v>8307</v>
      </c>
      <c r="AE36" s="52"/>
      <c r="AF36" s="3"/>
      <c r="AG36" s="52">
        <f>AG28+AG29+AG30+AG31+AG32+AG33+AG34</f>
        <v>9352</v>
      </c>
      <c r="AH36" s="52"/>
      <c r="AI36" s="3"/>
      <c r="AJ36" s="52">
        <f>AJ28+AJ29+AJ30+AJ31+AJ32+AJ33+AJ34</f>
        <v>375424</v>
      </c>
      <c r="AK36" s="56">
        <f>AJ36*100/Q36</f>
        <v>32.231765404837375</v>
      </c>
      <c r="AL36" s="56"/>
      <c r="AM36" s="56"/>
      <c r="AN36" s="3"/>
      <c r="AO36" s="3"/>
      <c r="AP36" s="56">
        <f>100-AK36</f>
        <v>67.768234595162625</v>
      </c>
      <c r="AQ36" s="58"/>
    </row>
    <row r="37" spans="1:67" ht="11.25" customHeight="1">
      <c r="B37" s="13"/>
      <c r="C37" s="3"/>
      <c r="D37" s="3"/>
      <c r="E37" s="3"/>
      <c r="F37" s="50"/>
      <c r="G37" s="50"/>
      <c r="H37" s="3"/>
      <c r="I37" s="3"/>
      <c r="J37" s="52"/>
      <c r="K37" s="52"/>
      <c r="L37" s="3"/>
      <c r="M37" s="3"/>
      <c r="N37" s="54"/>
      <c r="O37" s="54"/>
      <c r="P37" s="3"/>
      <c r="Q37" s="52"/>
      <c r="R37" s="52"/>
      <c r="S37" s="3"/>
      <c r="T37" s="3"/>
      <c r="U37" s="52"/>
      <c r="V37" s="3"/>
      <c r="W37" s="60"/>
      <c r="X37" s="25"/>
      <c r="Y37" s="52"/>
      <c r="Z37" s="52"/>
      <c r="AA37" s="52"/>
      <c r="AB37" s="3"/>
      <c r="AC37" s="52"/>
      <c r="AD37" s="52"/>
      <c r="AE37" s="52"/>
      <c r="AF37" s="3"/>
      <c r="AG37" s="52"/>
      <c r="AH37" s="52"/>
      <c r="AI37" s="3"/>
      <c r="AJ37" s="52"/>
      <c r="AK37" s="56"/>
      <c r="AL37" s="56"/>
      <c r="AM37" s="56"/>
      <c r="AN37" s="3"/>
      <c r="AO37" s="3"/>
      <c r="AP37" s="56"/>
      <c r="AQ37" s="58"/>
      <c r="AV37" s="8"/>
    </row>
    <row r="38" spans="1:67" ht="1.5" customHeight="1" thickBot="1">
      <c r="B38" s="17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28"/>
      <c r="X38" s="2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9"/>
    </row>
    <row r="39" spans="1:67" ht="13.5" customHeight="1" thickBot="1">
      <c r="B39" s="16" t="s">
        <v>23</v>
      </c>
      <c r="C39" s="3"/>
      <c r="D39" s="3"/>
      <c r="E39" s="9"/>
      <c r="F39" s="45">
        <v>109</v>
      </c>
      <c r="G39" s="45"/>
      <c r="H39" s="3"/>
      <c r="I39" s="3"/>
      <c r="J39" s="34">
        <v>109</v>
      </c>
      <c r="K39" s="34"/>
      <c r="L39" s="3"/>
      <c r="M39" s="3"/>
      <c r="N39" s="3"/>
      <c r="O39" s="5">
        <v>100</v>
      </c>
      <c r="P39" s="3"/>
      <c r="Q39" s="3"/>
      <c r="R39" s="6">
        <v>69277</v>
      </c>
      <c r="S39" s="3"/>
      <c r="T39" s="3"/>
      <c r="U39" s="6">
        <v>8752</v>
      </c>
      <c r="V39" s="3"/>
      <c r="W39" s="24">
        <v>11998</v>
      </c>
      <c r="X39" s="25"/>
      <c r="Y39" s="42">
        <v>886</v>
      </c>
      <c r="Z39" s="42"/>
      <c r="AA39" s="42"/>
      <c r="AB39" s="3"/>
      <c r="AC39" s="6">
        <v>494</v>
      </c>
      <c r="AD39" s="42">
        <v>1405</v>
      </c>
      <c r="AE39" s="42"/>
      <c r="AF39" s="3"/>
      <c r="AG39" s="4">
        <v>548</v>
      </c>
      <c r="AH39" s="3"/>
      <c r="AI39" s="3"/>
      <c r="AJ39" s="6">
        <f>U39+W39+Y39+AC39+AD39+AG39</f>
        <v>24083</v>
      </c>
      <c r="AK39" s="3"/>
      <c r="AL39" s="3"/>
      <c r="AM39" s="7">
        <f>AJ39*100/R39</f>
        <v>34.763341368708232</v>
      </c>
      <c r="AN39" s="3"/>
      <c r="AO39" s="3"/>
      <c r="AP39" s="43">
        <f>100-AM39</f>
        <v>65.23665863129176</v>
      </c>
      <c r="AQ39" s="44"/>
    </row>
    <row r="40" spans="1:67" ht="9" customHeight="1">
      <c r="B40" s="46" t="s">
        <v>17</v>
      </c>
      <c r="C40" s="47"/>
      <c r="D40" s="47"/>
      <c r="E40" s="47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27"/>
      <c r="X40" s="27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2"/>
      <c r="AR40" s="3"/>
      <c r="AS40" s="3"/>
    </row>
    <row r="41" spans="1:67" ht="12" customHeight="1" thickBot="1">
      <c r="B41" s="63"/>
      <c r="C41" s="64"/>
      <c r="D41" s="64"/>
      <c r="E41" s="64"/>
      <c r="F41" s="51">
        <v>109</v>
      </c>
      <c r="G41" s="51"/>
      <c r="H41" s="18"/>
      <c r="I41" s="18"/>
      <c r="J41" s="53">
        <v>109</v>
      </c>
      <c r="K41" s="53"/>
      <c r="L41" s="18"/>
      <c r="M41" s="18"/>
      <c r="N41" s="55">
        <v>100</v>
      </c>
      <c r="O41" s="55"/>
      <c r="P41" s="18"/>
      <c r="Q41" s="53">
        <f>R39</f>
        <v>69277</v>
      </c>
      <c r="R41" s="53"/>
      <c r="S41" s="18"/>
      <c r="T41" s="18"/>
      <c r="U41" s="20">
        <f>U39</f>
        <v>8752</v>
      </c>
      <c r="V41" s="18"/>
      <c r="W41" s="29">
        <f>W39</f>
        <v>11998</v>
      </c>
      <c r="X41" s="28"/>
      <c r="Y41" s="53">
        <f>Y39</f>
        <v>886</v>
      </c>
      <c r="Z41" s="53"/>
      <c r="AA41" s="53"/>
      <c r="AB41" s="18"/>
      <c r="AC41" s="20">
        <f>AC39</f>
        <v>494</v>
      </c>
      <c r="AD41" s="53">
        <f>AD39</f>
        <v>1405</v>
      </c>
      <c r="AE41" s="53"/>
      <c r="AF41" s="18"/>
      <c r="AG41" s="53">
        <f>AG39</f>
        <v>548</v>
      </c>
      <c r="AH41" s="53"/>
      <c r="AI41" s="18"/>
      <c r="AJ41" s="21">
        <f>U41+W41+Y41+AC41+AD41+AG41</f>
        <v>24083</v>
      </c>
      <c r="AK41" s="57">
        <v>34.763341368708232</v>
      </c>
      <c r="AL41" s="57"/>
      <c r="AM41" s="57"/>
      <c r="AN41" s="18"/>
      <c r="AO41" s="18"/>
      <c r="AP41" s="61">
        <f>100-AK41</f>
        <v>65.23665863129176</v>
      </c>
      <c r="AQ41" s="62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</row>
    <row r="42" spans="1:67" ht="0.75" customHeight="1">
      <c r="B42" s="1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25"/>
      <c r="X42" s="25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14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</row>
    <row r="43" spans="1:67" ht="13.5" customHeight="1">
      <c r="A43" s="3"/>
      <c r="B43" s="16" t="s">
        <v>24</v>
      </c>
      <c r="C43" s="3"/>
      <c r="D43" s="3"/>
      <c r="E43" s="9"/>
      <c r="F43" s="45">
        <v>259</v>
      </c>
      <c r="G43" s="45"/>
      <c r="H43" s="3"/>
      <c r="I43" s="3"/>
      <c r="J43" s="34">
        <v>259</v>
      </c>
      <c r="K43" s="34"/>
      <c r="L43" s="3"/>
      <c r="M43" s="3"/>
      <c r="N43" s="3"/>
      <c r="O43" s="5">
        <v>100</v>
      </c>
      <c r="P43" s="3"/>
      <c r="Q43" s="3"/>
      <c r="R43" s="6">
        <v>147836</v>
      </c>
      <c r="S43" s="3"/>
      <c r="T43" s="3"/>
      <c r="U43" s="6">
        <v>16884</v>
      </c>
      <c r="V43" s="3"/>
      <c r="W43" s="24">
        <v>26335</v>
      </c>
      <c r="X43" s="25"/>
      <c r="Y43" s="42">
        <v>4480</v>
      </c>
      <c r="Z43" s="42"/>
      <c r="AA43" s="42"/>
      <c r="AB43" s="3"/>
      <c r="AC43" s="6">
        <v>3443</v>
      </c>
      <c r="AD43" s="42">
        <v>1418</v>
      </c>
      <c r="AE43" s="42"/>
      <c r="AF43" s="3"/>
      <c r="AG43" s="4">
        <v>1591</v>
      </c>
      <c r="AH43" s="3"/>
      <c r="AI43" s="3"/>
      <c r="AJ43" s="6">
        <f>U43+W43+Y43+AC43+AD43+AG43</f>
        <v>54151</v>
      </c>
      <c r="AK43" s="3"/>
      <c r="AL43" s="3"/>
      <c r="AM43" s="7">
        <f>AJ43*100/R43</f>
        <v>36.629102519007546</v>
      </c>
      <c r="AN43" s="3"/>
      <c r="AO43" s="3"/>
      <c r="AP43" s="43">
        <f>100-AM43</f>
        <v>63.370897480992454</v>
      </c>
      <c r="AQ43" s="44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</row>
    <row r="44" spans="1:67" ht="13.5" customHeight="1" thickBot="1">
      <c r="B44" s="15" t="s">
        <v>18</v>
      </c>
      <c r="C44" s="3"/>
      <c r="D44" s="3"/>
      <c r="E44" s="9"/>
      <c r="F44" s="45">
        <v>300</v>
      </c>
      <c r="G44" s="45"/>
      <c r="H44" s="3"/>
      <c r="I44" s="3"/>
      <c r="J44" s="34">
        <v>300</v>
      </c>
      <c r="K44" s="34"/>
      <c r="L44" s="3"/>
      <c r="M44" s="3"/>
      <c r="N44" s="3"/>
      <c r="O44" s="5">
        <v>100</v>
      </c>
      <c r="P44" s="3"/>
      <c r="Q44" s="3"/>
      <c r="R44" s="6">
        <v>177171</v>
      </c>
      <c r="S44" s="3"/>
      <c r="T44" s="3"/>
      <c r="U44" s="6">
        <v>19831</v>
      </c>
      <c r="V44" s="3"/>
      <c r="W44" s="24">
        <v>28162</v>
      </c>
      <c r="X44" s="25"/>
      <c r="Y44" s="42">
        <v>7516</v>
      </c>
      <c r="Z44" s="42"/>
      <c r="AA44" s="42"/>
      <c r="AB44" s="3"/>
      <c r="AC44" s="6">
        <v>2937</v>
      </c>
      <c r="AD44" s="42">
        <v>1465</v>
      </c>
      <c r="AE44" s="42"/>
      <c r="AF44" s="3"/>
      <c r="AG44" s="4">
        <v>1862</v>
      </c>
      <c r="AH44" s="3"/>
      <c r="AI44" s="3"/>
      <c r="AJ44" s="6">
        <f>U44+W44+Y44+AC44+AD44+AG44</f>
        <v>61773</v>
      </c>
      <c r="AK44" s="3"/>
      <c r="AL44" s="3"/>
      <c r="AM44" s="7">
        <f>AJ44*100/R44</f>
        <v>34.866315593409759</v>
      </c>
      <c r="AN44" s="3"/>
      <c r="AO44" s="3"/>
      <c r="AP44" s="43">
        <f>100-AM44</f>
        <v>65.133684406590248</v>
      </c>
      <c r="AQ44" s="44"/>
    </row>
    <row r="45" spans="1:67" ht="6.75" customHeight="1">
      <c r="B45" s="46" t="s">
        <v>19</v>
      </c>
      <c r="C45" s="47"/>
      <c r="D45" s="47"/>
      <c r="E45" s="47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27"/>
      <c r="X45" s="27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2"/>
    </row>
    <row r="46" spans="1:67" ht="2.25" customHeight="1">
      <c r="B46" s="48"/>
      <c r="C46" s="49"/>
      <c r="D46" s="49"/>
      <c r="E46" s="49"/>
      <c r="F46" s="50">
        <v>559</v>
      </c>
      <c r="G46" s="50"/>
      <c r="H46" s="3"/>
      <c r="I46" s="3"/>
      <c r="J46" s="52">
        <v>559</v>
      </c>
      <c r="K46" s="52"/>
      <c r="L46" s="3"/>
      <c r="M46" s="3"/>
      <c r="N46" s="54">
        <v>100</v>
      </c>
      <c r="O46" s="54"/>
      <c r="P46" s="3"/>
      <c r="Q46" s="52">
        <v>325007</v>
      </c>
      <c r="R46" s="52"/>
      <c r="S46" s="3"/>
      <c r="T46" s="3"/>
      <c r="U46" s="52">
        <f>U43+U44</f>
        <v>36715</v>
      </c>
      <c r="V46" s="3"/>
      <c r="W46" s="52">
        <f>W43+W44</f>
        <v>54497</v>
      </c>
      <c r="X46" s="3"/>
      <c r="Y46" s="52">
        <f>Y43+Y44</f>
        <v>11996</v>
      </c>
      <c r="Z46" s="52"/>
      <c r="AA46" s="52"/>
      <c r="AB46" s="3"/>
      <c r="AC46" s="52">
        <f>AC43+AC44</f>
        <v>6380</v>
      </c>
      <c r="AD46" s="52">
        <f>AD43+AD44</f>
        <v>2883</v>
      </c>
      <c r="AE46" s="52"/>
      <c r="AF46" s="3"/>
      <c r="AG46" s="52">
        <f>AG43+AG44</f>
        <v>3453</v>
      </c>
      <c r="AH46" s="52"/>
      <c r="AI46" s="3"/>
      <c r="AJ46" s="52">
        <f>AJ43+AJ44</f>
        <v>115924</v>
      </c>
      <c r="AK46" s="56">
        <f>AJ46*100/Q46</f>
        <v>35.668154839741916</v>
      </c>
      <c r="AL46" s="56"/>
      <c r="AM46" s="56"/>
      <c r="AN46" s="3"/>
      <c r="AO46" s="3"/>
      <c r="AP46" s="56">
        <f>100-AK46</f>
        <v>64.331845160258084</v>
      </c>
      <c r="AQ46" s="58"/>
    </row>
    <row r="47" spans="1:67" ht="11.25" customHeight="1" thickBot="1">
      <c r="B47" s="17"/>
      <c r="C47" s="18"/>
      <c r="D47" s="18"/>
      <c r="E47" s="18"/>
      <c r="F47" s="51"/>
      <c r="G47" s="51"/>
      <c r="H47" s="18"/>
      <c r="I47" s="18"/>
      <c r="J47" s="53"/>
      <c r="K47" s="53"/>
      <c r="L47" s="18"/>
      <c r="M47" s="18"/>
      <c r="N47" s="55"/>
      <c r="O47" s="55"/>
      <c r="P47" s="18"/>
      <c r="Q47" s="53"/>
      <c r="R47" s="53"/>
      <c r="S47" s="18"/>
      <c r="T47" s="18"/>
      <c r="U47" s="53"/>
      <c r="V47" s="18"/>
      <c r="W47" s="53"/>
      <c r="X47" s="18"/>
      <c r="Y47" s="53"/>
      <c r="Z47" s="53"/>
      <c r="AA47" s="53"/>
      <c r="AB47" s="18"/>
      <c r="AC47" s="53"/>
      <c r="AD47" s="53"/>
      <c r="AE47" s="53"/>
      <c r="AF47" s="18"/>
      <c r="AG47" s="53"/>
      <c r="AH47" s="53"/>
      <c r="AI47" s="18"/>
      <c r="AJ47" s="53"/>
      <c r="AK47" s="57"/>
      <c r="AL47" s="57"/>
      <c r="AM47" s="57"/>
      <c r="AN47" s="18"/>
      <c r="AO47" s="18"/>
      <c r="AP47" s="57"/>
      <c r="AQ47" s="59"/>
    </row>
    <row r="48" spans="1:67" ht="20.25" customHeight="1">
      <c r="B48" s="2" t="s">
        <v>20</v>
      </c>
      <c r="F48" s="70">
        <v>3888</v>
      </c>
      <c r="G48" s="70"/>
      <c r="J48" s="65">
        <v>3888</v>
      </c>
      <c r="K48" s="65"/>
      <c r="N48" s="66">
        <v>100</v>
      </c>
      <c r="O48" s="66"/>
      <c r="Q48" s="67">
        <v>2309886</v>
      </c>
      <c r="R48" s="67"/>
      <c r="U48" s="1">
        <f>U20+U25+U36+U41+U46</f>
        <v>310987</v>
      </c>
      <c r="W48" s="1">
        <f>W20+W25+W36+W41+W46</f>
        <v>363564</v>
      </c>
      <c r="Y48" s="67">
        <f>Y20+Y25+Y36+Y41+Y46</f>
        <v>29278</v>
      </c>
      <c r="Z48" s="67"/>
      <c r="AA48" s="67"/>
      <c r="AC48" s="1">
        <f>AC20+AC25+AC36+AC41+AC46</f>
        <v>28765</v>
      </c>
      <c r="AD48" s="67">
        <f>AD20+AD25+AD36+AD41+AD46</f>
        <v>26784</v>
      </c>
      <c r="AE48" s="67"/>
      <c r="AG48" s="1">
        <f>AG20+AG25+AG36+AG41+AG46</f>
        <v>20834</v>
      </c>
      <c r="AJ48" s="1">
        <f>AJ20+AJ25+AJ36+AJ41+AJ46</f>
        <v>780212</v>
      </c>
      <c r="AM48" s="23">
        <f>AJ48*100/Q48</f>
        <v>33.777078176152415</v>
      </c>
      <c r="AN48" s="23"/>
      <c r="AO48" s="23"/>
      <c r="AP48" s="68">
        <f>100-AM48</f>
        <v>66.222921823847585</v>
      </c>
      <c r="AQ48" s="66"/>
    </row>
    <row r="49" spans="2:43" ht="25.5" customHeight="1">
      <c r="B49" s="69" t="s">
        <v>28</v>
      </c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</row>
  </sheetData>
  <mergeCells count="171">
    <mergeCell ref="B49:AQ49"/>
    <mergeCell ref="F39:G39"/>
    <mergeCell ref="F43:G43"/>
    <mergeCell ref="F44:G44"/>
    <mergeCell ref="F48:G48"/>
    <mergeCell ref="G2:AM2"/>
    <mergeCell ref="F29:G29"/>
    <mergeCell ref="F30:G30"/>
    <mergeCell ref="F31:G31"/>
    <mergeCell ref="F32:G32"/>
    <mergeCell ref="F33:G33"/>
    <mergeCell ref="F34:G34"/>
    <mergeCell ref="F15:G15"/>
    <mergeCell ref="F16:G16"/>
    <mergeCell ref="F17:G17"/>
    <mergeCell ref="F18:G18"/>
    <mergeCell ref="F23:G23"/>
    <mergeCell ref="F28:G28"/>
    <mergeCell ref="J44:K44"/>
    <mergeCell ref="Y44:AA44"/>
    <mergeCell ref="AD44:AE44"/>
    <mergeCell ref="AK36:AM37"/>
    <mergeCell ref="AG36:AH37"/>
    <mergeCell ref="AJ36:AJ37"/>
    <mergeCell ref="J48:K48"/>
    <mergeCell ref="N48:O48"/>
    <mergeCell ref="Q48:R48"/>
    <mergeCell ref="Y48:AA48"/>
    <mergeCell ref="AD48:AE48"/>
    <mergeCell ref="AP48:AQ48"/>
    <mergeCell ref="U46:U47"/>
    <mergeCell ref="W46:W47"/>
    <mergeCell ref="Y46:AA47"/>
    <mergeCell ref="AC46:AC47"/>
    <mergeCell ref="AD46:AE47"/>
    <mergeCell ref="AG46:AH47"/>
    <mergeCell ref="AP44:AQ44"/>
    <mergeCell ref="B45:E46"/>
    <mergeCell ref="F46:G47"/>
    <mergeCell ref="J46:K47"/>
    <mergeCell ref="N46:O47"/>
    <mergeCell ref="Q46:R47"/>
    <mergeCell ref="AK41:AM41"/>
    <mergeCell ref="AP41:AQ41"/>
    <mergeCell ref="J43:K43"/>
    <mergeCell ref="Y43:AA43"/>
    <mergeCell ref="AD43:AE43"/>
    <mergeCell ref="AP43:AQ43"/>
    <mergeCell ref="B40:E41"/>
    <mergeCell ref="F41:G41"/>
    <mergeCell ref="J41:K41"/>
    <mergeCell ref="N41:O41"/>
    <mergeCell ref="Q41:R41"/>
    <mergeCell ref="Y41:AA41"/>
    <mergeCell ref="AD41:AE41"/>
    <mergeCell ref="AG41:AH41"/>
    <mergeCell ref="AJ46:AJ47"/>
    <mergeCell ref="AK46:AM47"/>
    <mergeCell ref="AP46:AQ47"/>
    <mergeCell ref="AP36:AQ37"/>
    <mergeCell ref="J39:K39"/>
    <mergeCell ref="Y39:AA39"/>
    <mergeCell ref="AD39:AE39"/>
    <mergeCell ref="AP39:AQ39"/>
    <mergeCell ref="W36:W37"/>
    <mergeCell ref="Y36:AA37"/>
    <mergeCell ref="AC36:AC37"/>
    <mergeCell ref="AD36:AE37"/>
    <mergeCell ref="B35:E36"/>
    <mergeCell ref="F36:G37"/>
    <mergeCell ref="J36:K37"/>
    <mergeCell ref="N36:O37"/>
    <mergeCell ref="Q36:R37"/>
    <mergeCell ref="U36:U37"/>
    <mergeCell ref="J33:K33"/>
    <mergeCell ref="Y33:AA33"/>
    <mergeCell ref="AD33:AE33"/>
    <mergeCell ref="AP33:AQ33"/>
    <mergeCell ref="J34:K34"/>
    <mergeCell ref="Y34:AA34"/>
    <mergeCell ref="AD34:AE34"/>
    <mergeCell ref="AP34:AQ34"/>
    <mergeCell ref="J31:K31"/>
    <mergeCell ref="Y31:AA31"/>
    <mergeCell ref="AD31:AE31"/>
    <mergeCell ref="AP31:AQ31"/>
    <mergeCell ref="J32:K32"/>
    <mergeCell ref="Y32:AA32"/>
    <mergeCell ref="AD32:AE32"/>
    <mergeCell ref="AP32:AQ32"/>
    <mergeCell ref="Y29:AA29"/>
    <mergeCell ref="AD29:AE29"/>
    <mergeCell ref="AP29:AQ29"/>
    <mergeCell ref="J30:K30"/>
    <mergeCell ref="Y30:AA30"/>
    <mergeCell ref="AD30:AE30"/>
    <mergeCell ref="AP30:AQ30"/>
    <mergeCell ref="AK25:AM26"/>
    <mergeCell ref="AP25:AQ26"/>
    <mergeCell ref="J28:K28"/>
    <mergeCell ref="Y28:AA28"/>
    <mergeCell ref="AD28:AE28"/>
    <mergeCell ref="AP28:AQ28"/>
    <mergeCell ref="W25:W26"/>
    <mergeCell ref="Y25:AA26"/>
    <mergeCell ref="AC25:AC26"/>
    <mergeCell ref="AD25:AE26"/>
    <mergeCell ref="AG25:AH26"/>
    <mergeCell ref="AJ25:AJ26"/>
    <mergeCell ref="J29:K29"/>
    <mergeCell ref="B24:E25"/>
    <mergeCell ref="F25:G26"/>
    <mergeCell ref="J25:K26"/>
    <mergeCell ref="N25:O26"/>
    <mergeCell ref="Q25:R26"/>
    <mergeCell ref="U25:U26"/>
    <mergeCell ref="AK20:AM21"/>
    <mergeCell ref="AP20:AQ21"/>
    <mergeCell ref="J23:K23"/>
    <mergeCell ref="Y23:AA23"/>
    <mergeCell ref="AD23:AE23"/>
    <mergeCell ref="AP23:AQ23"/>
    <mergeCell ref="W20:W21"/>
    <mergeCell ref="Y20:AA21"/>
    <mergeCell ref="AC20:AC21"/>
    <mergeCell ref="AD20:AE21"/>
    <mergeCell ref="AG20:AH21"/>
    <mergeCell ref="AJ20:AJ21"/>
    <mergeCell ref="B19:E20"/>
    <mergeCell ref="F20:G21"/>
    <mergeCell ref="J20:K21"/>
    <mergeCell ref="N20:O21"/>
    <mergeCell ref="Q20:R21"/>
    <mergeCell ref="U20:U21"/>
    <mergeCell ref="J18:K18"/>
    <mergeCell ref="Y18:AA18"/>
    <mergeCell ref="AD18:AE18"/>
    <mergeCell ref="AP18:AQ18"/>
    <mergeCell ref="J15:K15"/>
    <mergeCell ref="Y15:AA15"/>
    <mergeCell ref="AD15:AE15"/>
    <mergeCell ref="AP15:AQ15"/>
    <mergeCell ref="J16:K16"/>
    <mergeCell ref="Y16:AA16"/>
    <mergeCell ref="AD16:AE16"/>
    <mergeCell ref="AP16:AQ16"/>
    <mergeCell ref="J14:K14"/>
    <mergeCell ref="Y14:AA14"/>
    <mergeCell ref="AD14:AE14"/>
    <mergeCell ref="AP14:AQ14"/>
    <mergeCell ref="F13:G13"/>
    <mergeCell ref="F14:G14"/>
    <mergeCell ref="J17:K17"/>
    <mergeCell ref="Y17:AA17"/>
    <mergeCell ref="AD17:AE17"/>
    <mergeCell ref="AP17:AQ17"/>
    <mergeCell ref="E8:H10"/>
    <mergeCell ref="N8:P10"/>
    <mergeCell ref="R8:S10"/>
    <mergeCell ref="B9:D10"/>
    <mergeCell ref="J13:K13"/>
    <mergeCell ref="AK3:AM3"/>
    <mergeCell ref="AP3:AR4"/>
    <mergeCell ref="I6:M10"/>
    <mergeCell ref="AG7:AG10"/>
    <mergeCell ref="AJ7:AJ10"/>
    <mergeCell ref="AL7:AN10"/>
    <mergeCell ref="AP7:AQ10"/>
    <mergeCell ref="Y13:AA13"/>
    <mergeCell ref="AD13:AE13"/>
    <mergeCell ref="AP13:AQ13"/>
  </mergeCells>
  <pageMargins left="0.23622047244094499" right="0.23622047244094499" top="1" bottom="0.5" header="0.5" footer="0.5"/>
  <pageSetup scale="95" fitToWidth="0" fitToHeight="0" orientation="landscape" r:id="rId1"/>
  <headerFooter alignWithMargins="0">
    <oddHeader>&amp;C&amp;"Humanst521 BT,Negrita"&amp;12INSTITUTO ELECTORAL Y DE PARTICIPACIÓN CIUDADANA DE BAJA CALIFORNIA</oddHeader>
    <oddFooter>&amp;CDIRECCIÓN GENERAL DEL INSTITUTO ELECTORAL Y DE PARTICIPACIÓN CIUDADANA DE BAJA CALIFORNIA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jquintero</cp:lastModifiedBy>
  <cp:lastPrinted>2011-03-28T16:58:55Z</cp:lastPrinted>
  <dcterms:created xsi:type="dcterms:W3CDTF">2010-10-18T22:43:12Z</dcterms:created>
  <dcterms:modified xsi:type="dcterms:W3CDTF">2014-06-18T16:07:04Z</dcterms:modified>
</cp:coreProperties>
</file>