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alf\Dropbox\Calf\GoCalf\excel\"/>
    </mc:Choice>
  </mc:AlternateContent>
  <bookViews>
    <workbookView xWindow="2790" yWindow="0" windowWidth="23070" windowHeight="10320"/>
  </bookViews>
  <sheets>
    <sheet name="Sheet1" sheetId="1" r:id="rId1"/>
  </sheets>
  <definedNames>
    <definedName name="Gap">Sheet1!$B$8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B11" i="1"/>
  <c r="E11" i="1" s="1"/>
  <c r="H11" i="1" s="1"/>
  <c r="B12" i="1"/>
  <c r="E12" i="1" s="1"/>
  <c r="I12" i="1" s="1"/>
  <c r="B13" i="1"/>
  <c r="E13" i="1" s="1"/>
  <c r="I13" i="1" s="1"/>
  <c r="B14" i="1"/>
  <c r="E14" i="1" s="1"/>
  <c r="H14" i="1" s="1"/>
  <c r="B15" i="1"/>
  <c r="E15" i="1" s="1"/>
  <c r="H15" i="1" s="1"/>
  <c r="B16" i="1"/>
  <c r="E16" i="1" s="1"/>
  <c r="H16" i="1" s="1"/>
  <c r="B17" i="1"/>
  <c r="E17" i="1" s="1"/>
  <c r="H17" i="1" s="1"/>
  <c r="B18" i="1"/>
  <c r="E18" i="1" s="1"/>
  <c r="H18" i="1" s="1"/>
  <c r="B19" i="1"/>
  <c r="E19" i="1" s="1"/>
  <c r="H19" i="1" s="1"/>
  <c r="B20" i="1"/>
  <c r="E20" i="1" s="1"/>
  <c r="H20" i="1" s="1"/>
  <c r="B21" i="1"/>
  <c r="E21" i="1" s="1"/>
  <c r="H21" i="1" s="1"/>
  <c r="B22" i="1"/>
  <c r="E22" i="1" s="1"/>
  <c r="H22" i="1" s="1"/>
  <c r="B23" i="1"/>
  <c r="E23" i="1" s="1"/>
  <c r="H23" i="1" s="1"/>
  <c r="B24" i="1"/>
  <c r="E24" i="1" s="1"/>
  <c r="H24" i="1" s="1"/>
  <c r="B25" i="1"/>
  <c r="E25" i="1" s="1"/>
  <c r="H25" i="1" s="1"/>
  <c r="B26" i="1"/>
  <c r="E26" i="1" s="1"/>
  <c r="H26" i="1" s="1"/>
  <c r="B27" i="1"/>
  <c r="E27" i="1" s="1"/>
  <c r="H27" i="1" s="1"/>
  <c r="B28" i="1"/>
  <c r="E28" i="1" s="1"/>
  <c r="H28" i="1" s="1"/>
  <c r="B29" i="1"/>
  <c r="E29" i="1" s="1"/>
  <c r="H29" i="1" s="1"/>
  <c r="B30" i="1"/>
  <c r="E30" i="1" s="1"/>
  <c r="H30" i="1" s="1"/>
  <c r="D2" i="1"/>
  <c r="D3" i="1"/>
  <c r="D4" i="1"/>
  <c r="D5" i="1"/>
  <c r="D6" i="1"/>
  <c r="L27" i="1" l="1"/>
  <c r="L23" i="1"/>
  <c r="L19" i="1"/>
  <c r="L15" i="1"/>
  <c r="L11" i="1"/>
  <c r="L30" i="1"/>
  <c r="L26" i="1"/>
  <c r="L22" i="1"/>
  <c r="L18" i="1"/>
  <c r="L14" i="1"/>
  <c r="L25" i="1"/>
  <c r="L21" i="1"/>
  <c r="L17" i="1"/>
  <c r="L13" i="1"/>
  <c r="L24" i="1"/>
  <c r="L20" i="1"/>
  <c r="L16" i="1"/>
  <c r="L12" i="1"/>
  <c r="K17" i="1"/>
  <c r="K30" i="1"/>
  <c r="K26" i="1"/>
  <c r="K22" i="1"/>
  <c r="K18" i="1"/>
  <c r="K14" i="1"/>
  <c r="K29" i="1"/>
  <c r="K21" i="1"/>
  <c r="K13" i="1"/>
  <c r="K28" i="1"/>
  <c r="K20" i="1"/>
  <c r="K16" i="1"/>
  <c r="K12" i="1"/>
  <c r="K27" i="1"/>
  <c r="K23" i="1"/>
  <c r="K19" i="1"/>
  <c r="K15" i="1"/>
  <c r="K11" i="1"/>
  <c r="J26" i="1"/>
  <c r="J14" i="1"/>
  <c r="J29" i="1"/>
  <c r="J25" i="1"/>
  <c r="J17" i="1"/>
  <c r="J13" i="1"/>
  <c r="J22" i="1"/>
  <c r="J28" i="1"/>
  <c r="J24" i="1"/>
  <c r="J16" i="1"/>
  <c r="J12" i="1"/>
  <c r="J30" i="1"/>
  <c r="J18" i="1"/>
  <c r="J27" i="1"/>
  <c r="J23" i="1"/>
  <c r="J19" i="1"/>
  <c r="J15" i="1"/>
  <c r="J11" i="1"/>
  <c r="I30" i="1"/>
  <c r="I26" i="1"/>
  <c r="I22" i="1"/>
  <c r="I18" i="1"/>
  <c r="I14" i="1"/>
  <c r="I29" i="1"/>
  <c r="I21" i="1"/>
  <c r="I28" i="1"/>
  <c r="I24" i="1"/>
  <c r="I20" i="1"/>
  <c r="I25" i="1"/>
  <c r="I27" i="1"/>
  <c r="I23" i="1"/>
  <c r="I19" i="1"/>
  <c r="I15" i="1"/>
  <c r="I11" i="1"/>
  <c r="F30" i="1"/>
  <c r="F26" i="1"/>
  <c r="F14" i="1"/>
  <c r="F29" i="1"/>
  <c r="L29" i="1" s="1"/>
  <c r="F25" i="1"/>
  <c r="K25" i="1" s="1"/>
  <c r="F21" i="1"/>
  <c r="J21" i="1" s="1"/>
  <c r="F17" i="1"/>
  <c r="I17" i="1" s="1"/>
  <c r="F13" i="1"/>
  <c r="H13" i="1" s="1"/>
  <c r="F22" i="1"/>
  <c r="F28" i="1"/>
  <c r="L28" i="1" s="1"/>
  <c r="F24" i="1"/>
  <c r="K24" i="1" s="1"/>
  <c r="F20" i="1"/>
  <c r="J20" i="1" s="1"/>
  <c r="F16" i="1"/>
  <c r="I16" i="1" s="1"/>
  <c r="F12" i="1"/>
  <c r="H12" i="1" s="1"/>
  <c r="F18" i="1"/>
  <c r="F27" i="1"/>
  <c r="F23" i="1"/>
  <c r="F19" i="1"/>
  <c r="F15" i="1"/>
  <c r="F11" i="1"/>
  <c r="B8" i="1"/>
  <c r="E2" i="1" s="1"/>
  <c r="E3" i="1"/>
  <c r="F3" i="1" l="1"/>
  <c r="G17" i="1"/>
  <c r="G18" i="1"/>
  <c r="F2" i="1"/>
  <c r="G13" i="1"/>
  <c r="G14" i="1"/>
  <c r="G3" i="1"/>
  <c r="G2" i="1"/>
  <c r="E6" i="1"/>
  <c r="E4" i="1"/>
  <c r="E5" i="1"/>
  <c r="G11" i="1" l="1"/>
  <c r="G12" i="1"/>
  <c r="G25" i="1"/>
  <c r="G26" i="1"/>
  <c r="G21" i="1"/>
  <c r="G22" i="1"/>
  <c r="F6" i="1"/>
  <c r="G29" i="1"/>
  <c r="G30" i="1"/>
  <c r="G15" i="1"/>
  <c r="G16" i="1"/>
  <c r="G6" i="1"/>
  <c r="F4" i="1"/>
  <c r="F5" i="1"/>
  <c r="G27" i="1" l="1"/>
  <c r="G28" i="1"/>
  <c r="G5" i="1"/>
  <c r="G23" i="1"/>
  <c r="G24" i="1"/>
  <c r="G4" i="1"/>
  <c r="G19" i="1"/>
  <c r="G20" i="1"/>
</calcChain>
</file>

<file path=xl/sharedStrings.xml><?xml version="1.0" encoding="utf-8"?>
<sst xmlns="http://schemas.openxmlformats.org/spreadsheetml/2006/main" count="25" uniqueCount="19">
  <si>
    <t>Item</t>
  </si>
  <si>
    <t>X</t>
  </si>
  <si>
    <t>Y</t>
  </si>
  <si>
    <t>A</t>
  </si>
  <si>
    <t>B</t>
  </si>
  <si>
    <t>C</t>
  </si>
  <si>
    <t>D</t>
  </si>
  <si>
    <t>E</t>
  </si>
  <si>
    <t>Width</t>
  </si>
  <si>
    <t>Gap=</t>
  </si>
  <si>
    <t>Right</t>
  </si>
  <si>
    <t>Left</t>
  </si>
  <si>
    <t>Index</t>
  </si>
  <si>
    <t>ItemId</t>
  </si>
  <si>
    <t>IsLeft</t>
  </si>
  <si>
    <t>IsBottom</t>
  </si>
  <si>
    <t>ItemName</t>
  </si>
  <si>
    <t>ItemHeight</t>
  </si>
  <si>
    <t>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</si>
</sst>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Variable Width Column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Sheet1!$H$10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Sheet1!$G$11:$G$30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52</c:v>
                </c:pt>
                <c:pt idx="3">
                  <c:v>52</c:v>
                </c:pt>
                <c:pt idx="4">
                  <c:v>65</c:v>
                </c:pt>
                <c:pt idx="5">
                  <c:v>65</c:v>
                </c:pt>
                <c:pt idx="6">
                  <c:v>104</c:v>
                </c:pt>
                <c:pt idx="7">
                  <c:v>104</c:v>
                </c:pt>
                <c:pt idx="8">
                  <c:v>117</c:v>
                </c:pt>
                <c:pt idx="9">
                  <c:v>117</c:v>
                </c:pt>
                <c:pt idx="10">
                  <c:v>232</c:v>
                </c:pt>
                <c:pt idx="11">
                  <c:v>232</c:v>
                </c:pt>
                <c:pt idx="12">
                  <c:v>245</c:v>
                </c:pt>
                <c:pt idx="13">
                  <c:v>245</c:v>
                </c:pt>
                <c:pt idx="14">
                  <c:v>269</c:v>
                </c:pt>
                <c:pt idx="15">
                  <c:v>269</c:v>
                </c:pt>
                <c:pt idx="16">
                  <c:v>282</c:v>
                </c:pt>
                <c:pt idx="17">
                  <c:v>282</c:v>
                </c:pt>
                <c:pt idx="18">
                  <c:v>363</c:v>
                </c:pt>
                <c:pt idx="19">
                  <c:v>363</c:v>
                </c:pt>
              </c:numCache>
            </c:numRef>
          </c:cat>
          <c:val>
            <c:numRef>
              <c:f>Sheet1!$H$11:$H$30</c:f>
              <c:numCache>
                <c:formatCode>General</c:formatCode>
                <c:ptCount val="20"/>
                <c:pt idx="0">
                  <c:v>0</c:v>
                </c:pt>
                <c:pt idx="1">
                  <c:v>5.6</c:v>
                </c:pt>
                <c:pt idx="2">
                  <c:v>5.6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Sheet1!$I$10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Sheet1!$G$11:$G$30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52</c:v>
                </c:pt>
                <c:pt idx="3">
                  <c:v>52</c:v>
                </c:pt>
                <c:pt idx="4">
                  <c:v>65</c:v>
                </c:pt>
                <c:pt idx="5">
                  <c:v>65</c:v>
                </c:pt>
                <c:pt idx="6">
                  <c:v>104</c:v>
                </c:pt>
                <c:pt idx="7">
                  <c:v>104</c:v>
                </c:pt>
                <c:pt idx="8">
                  <c:v>117</c:v>
                </c:pt>
                <c:pt idx="9">
                  <c:v>117</c:v>
                </c:pt>
                <c:pt idx="10">
                  <c:v>232</c:v>
                </c:pt>
                <c:pt idx="11">
                  <c:v>232</c:v>
                </c:pt>
                <c:pt idx="12">
                  <c:v>245</c:v>
                </c:pt>
                <c:pt idx="13">
                  <c:v>245</c:v>
                </c:pt>
                <c:pt idx="14">
                  <c:v>269</c:v>
                </c:pt>
                <c:pt idx="15">
                  <c:v>269</c:v>
                </c:pt>
                <c:pt idx="16">
                  <c:v>282</c:v>
                </c:pt>
                <c:pt idx="17">
                  <c:v>282</c:v>
                </c:pt>
                <c:pt idx="18">
                  <c:v>363</c:v>
                </c:pt>
                <c:pt idx="19">
                  <c:v>363</c:v>
                </c:pt>
              </c:numCache>
            </c:numRef>
          </c:cat>
          <c:val>
            <c:numRef>
              <c:f>Sheet1!$I$11:$I$30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10.1</c:v>
                </c:pt>
                <c:pt idx="6">
                  <c:v>10.1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Sheet1!$J$10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Sheet1!$G$11:$G$30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52</c:v>
                </c:pt>
                <c:pt idx="3">
                  <c:v>52</c:v>
                </c:pt>
                <c:pt idx="4">
                  <c:v>65</c:v>
                </c:pt>
                <c:pt idx="5">
                  <c:v>65</c:v>
                </c:pt>
                <c:pt idx="6">
                  <c:v>104</c:v>
                </c:pt>
                <c:pt idx="7">
                  <c:v>104</c:v>
                </c:pt>
                <c:pt idx="8">
                  <c:v>117</c:v>
                </c:pt>
                <c:pt idx="9">
                  <c:v>117</c:v>
                </c:pt>
                <c:pt idx="10">
                  <c:v>232</c:v>
                </c:pt>
                <c:pt idx="11">
                  <c:v>232</c:v>
                </c:pt>
                <c:pt idx="12">
                  <c:v>245</c:v>
                </c:pt>
                <c:pt idx="13">
                  <c:v>245</c:v>
                </c:pt>
                <c:pt idx="14">
                  <c:v>269</c:v>
                </c:pt>
                <c:pt idx="15">
                  <c:v>269</c:v>
                </c:pt>
                <c:pt idx="16">
                  <c:v>282</c:v>
                </c:pt>
                <c:pt idx="17">
                  <c:v>282</c:v>
                </c:pt>
                <c:pt idx="18">
                  <c:v>363</c:v>
                </c:pt>
                <c:pt idx="19">
                  <c:v>363</c:v>
                </c:pt>
              </c:numCache>
            </c:numRef>
          </c:cat>
          <c:val>
            <c:numRef>
              <c:f>Sheet1!$J$11:$J$30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1.2</c:v>
                </c:pt>
                <c:pt idx="10">
                  <c:v>1.2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Sheet1!$K$10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Sheet1!$G$11:$G$30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52</c:v>
                </c:pt>
                <c:pt idx="3">
                  <c:v>52</c:v>
                </c:pt>
                <c:pt idx="4">
                  <c:v>65</c:v>
                </c:pt>
                <c:pt idx="5">
                  <c:v>65</c:v>
                </c:pt>
                <c:pt idx="6">
                  <c:v>104</c:v>
                </c:pt>
                <c:pt idx="7">
                  <c:v>104</c:v>
                </c:pt>
                <c:pt idx="8">
                  <c:v>117</c:v>
                </c:pt>
                <c:pt idx="9">
                  <c:v>117</c:v>
                </c:pt>
                <c:pt idx="10">
                  <c:v>232</c:v>
                </c:pt>
                <c:pt idx="11">
                  <c:v>232</c:v>
                </c:pt>
                <c:pt idx="12">
                  <c:v>245</c:v>
                </c:pt>
                <c:pt idx="13">
                  <c:v>245</c:v>
                </c:pt>
                <c:pt idx="14">
                  <c:v>269</c:v>
                </c:pt>
                <c:pt idx="15">
                  <c:v>269</c:v>
                </c:pt>
                <c:pt idx="16">
                  <c:v>282</c:v>
                </c:pt>
                <c:pt idx="17">
                  <c:v>282</c:v>
                </c:pt>
                <c:pt idx="18">
                  <c:v>363</c:v>
                </c:pt>
                <c:pt idx="19">
                  <c:v>363</c:v>
                </c:pt>
              </c:numCache>
            </c:numRef>
          </c:cat>
          <c:val>
            <c:numRef>
              <c:f>Sheet1!$K$11:$K$30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17.8</c:v>
                </c:pt>
                <c:pt idx="14">
                  <c:v>17.8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Sheet1!$L$10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Sheet1!$G$11:$G$30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52</c:v>
                </c:pt>
                <c:pt idx="3">
                  <c:v>52</c:v>
                </c:pt>
                <c:pt idx="4">
                  <c:v>65</c:v>
                </c:pt>
                <c:pt idx="5">
                  <c:v>65</c:v>
                </c:pt>
                <c:pt idx="6">
                  <c:v>104</c:v>
                </c:pt>
                <c:pt idx="7">
                  <c:v>104</c:v>
                </c:pt>
                <c:pt idx="8">
                  <c:v>117</c:v>
                </c:pt>
                <c:pt idx="9">
                  <c:v>117</c:v>
                </c:pt>
                <c:pt idx="10">
                  <c:v>232</c:v>
                </c:pt>
                <c:pt idx="11">
                  <c:v>232</c:v>
                </c:pt>
                <c:pt idx="12">
                  <c:v>245</c:v>
                </c:pt>
                <c:pt idx="13">
                  <c:v>245</c:v>
                </c:pt>
                <c:pt idx="14">
                  <c:v>269</c:v>
                </c:pt>
                <c:pt idx="15">
                  <c:v>269</c:v>
                </c:pt>
                <c:pt idx="16">
                  <c:v>282</c:v>
                </c:pt>
                <c:pt idx="17">
                  <c:v>282</c:v>
                </c:pt>
                <c:pt idx="18">
                  <c:v>363</c:v>
                </c:pt>
                <c:pt idx="19">
                  <c:v>363</c:v>
                </c:pt>
              </c:numCache>
            </c:numRef>
          </c:cat>
          <c:val>
            <c:numRef>
              <c:f>Sheet1!$L$11:$L$30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8.4</c:v>
                </c:pt>
                <c:pt idx="18">
                  <c:v>8.4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746128"/>
        <c:axId val="1091746672"/>
      </c:areaChart>
      <c:scatterChart>
        <c:scatterStyle val="lineMarker"/>
        <c:varyColors val="0"/>
        <c:ser>
          <c:idx val="5"/>
          <c:order val="5"/>
          <c:tx>
            <c:v>Label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791C9B37-F151-4E2B-8EF8-554B2A6762B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3B6C4EE-B707-4AFB-B30D-F2ED71E70BC3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38D324F0-2CAC-4F44-83DA-21D881DB74F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1E7987A-6B11-44E9-9F9C-D2B857454D18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FCE14D62-7C45-4D6E-BD63-0205282AF13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ABFA50D-12E9-4302-B114-DFD5607ABDA0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B3C7E3D7-2080-4961-AC8B-34552DDD13B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7F24434-4446-4A31-909A-E1947636A1E7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D9581E70-4882-4F1E-BCA4-A1824763E1C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99397DB-B818-4A34-9406-ED6E97CB021D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Sheet1!$G$2:$G$6</c:f>
              <c:numCache>
                <c:formatCode>General</c:formatCode>
                <c:ptCount val="5"/>
                <c:pt idx="0">
                  <c:v>26</c:v>
                </c:pt>
                <c:pt idx="1">
                  <c:v>84.5</c:v>
                </c:pt>
                <c:pt idx="2">
                  <c:v>174.5</c:v>
                </c:pt>
                <c:pt idx="3">
                  <c:v>257</c:v>
                </c:pt>
                <c:pt idx="4">
                  <c:v>322.5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5.6</c:v>
                </c:pt>
                <c:pt idx="1">
                  <c:v>10.1</c:v>
                </c:pt>
                <c:pt idx="2">
                  <c:v>1.2</c:v>
                </c:pt>
                <c:pt idx="3">
                  <c:v>17.8</c:v>
                </c:pt>
                <c:pt idx="4">
                  <c:v>8.4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Sheet1!$B$2:$B$6</c15:f>
                <c15:dlblRangeCache>
                  <c:ptCount val="5"/>
                  <c:pt idx="0">
                    <c:v>5.2</c:v>
                  </c:pt>
                  <c:pt idx="1">
                    <c:v>3.9</c:v>
                  </c:pt>
                  <c:pt idx="2">
                    <c:v>11.5</c:v>
                  </c:pt>
                  <c:pt idx="3">
                    <c:v>2.4</c:v>
                  </c:pt>
                  <c:pt idx="4">
                    <c:v>8.1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746128"/>
        <c:axId val="1091746672"/>
      </c:scatterChart>
      <c:dateAx>
        <c:axId val="109174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746672"/>
        <c:crosses val="autoZero"/>
        <c:auto val="0"/>
        <c:lblOffset val="100"/>
        <c:baseTimeUnit val="days"/>
      </c:dateAx>
      <c:valAx>
        <c:axId val="10917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74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30</xdr:row>
      <xdr:rowOff>123825</xdr:rowOff>
    </xdr:from>
    <xdr:to>
      <xdr:col>9</xdr:col>
      <xdr:colOff>561975</xdr:colOff>
      <xdr:row>47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Data" displayName="TableData" ref="A1:G6" totalsRowShown="0">
  <autoFilter ref="A1:G6"/>
  <tableColumns count="7">
    <tableColumn id="1" name="Item"/>
    <tableColumn id="2" name="X"/>
    <tableColumn id="3" name="Y"/>
    <tableColumn id="4" name="Width" dataDxfId="14">
      <calculatedColumnFormula>TableData[[#This Row],[X]]*10</calculatedColumnFormula>
    </tableColumn>
    <tableColumn id="5" name="Right" dataDxfId="13">
      <calculatedColumnFormula>SUM(TableData[[#Headers],[Width]]:TableData[[#This Row],[Width]])+(COUNT(TableData[[#Headers],[Width]]:TableData[[#This Row],[Width]])-1)*Gap</calculatedColumnFormula>
    </tableColumn>
    <tableColumn id="6" name="Left" dataDxfId="12">
      <calculatedColumnFormula>TableData[[#This Row],[Right]]-TableData[[#This Row],[Width]]</calculatedColumnFormula>
    </tableColumn>
    <tableColumn id="7" name="Mid" dataDxfId="11">
      <calculatedColumnFormula>(TableData[[#This Row],[Left]]+TableData[[#This Row],[Right]])/2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Area" displayName="TableArea" ref="A10:L30" totalsRowShown="0">
  <autoFilter ref="A10:L30"/>
  <tableColumns count="12">
    <tableColumn id="1" name="Index"/>
    <tableColumn id="2" name="ItemId" dataDxfId="10">
      <calculatedColumnFormula>INT(TableArea[[#This Row],[Index]]/4)+1</calculatedColumnFormula>
    </tableColumn>
    <tableColumn id="3" name="IsLeft" dataDxfId="9">
      <calculatedColumnFormula>MOD(TableArea[[#This Row],[Index]],4)&lt;2</calculatedColumnFormula>
    </tableColumn>
    <tableColumn id="4" name="IsBottom" dataDxfId="8">
      <calculatedColumnFormula>MOD(TableArea[[#This Row],[Index]]+1,4)&lt;2</calculatedColumnFormula>
    </tableColumn>
    <tableColumn id="5" name="ItemName" dataDxfId="7">
      <calculatedColumnFormula>OFFSET(TableData[[#Headers],[Item]],TableArea[[#This Row],[ItemId]],0,1,1)</calculatedColumnFormula>
    </tableColumn>
    <tableColumn id="6" name="ItemHeight" dataDxfId="6">
      <calculatedColumnFormula>OFFSET(TableData[[#Headers],[Y]],TableArea[[#This Row],[ItemId]],0,1,1)</calculatedColumnFormula>
    </tableColumn>
    <tableColumn id="7" name="X" dataDxfId="5">
      <calculatedColumnFormula>OFFSET(IF(TableArea[[#This Row],[IsLeft]],TableData[[#Headers],[Left]],TableData[[#Headers],[Right]]),TableArea[[#This Row],[ItemId]],0,1,1)</calculatedColumnFormula>
    </tableColumn>
    <tableColumn id="8" name="A" dataDxfId="4">
      <calculatedColumnFormula>IF(OR(TableArea[[#This Row],[ItemName]]&lt;&gt;TableArea[[#Headers],[A]],TableArea[[#This Row],[IsBottom]]),0,TableArea[[#This Row],[ItemHeight]])</calculatedColumnFormula>
    </tableColumn>
    <tableColumn id="9" name="B" dataDxfId="3">
      <calculatedColumnFormula>IF(OR(TableArea[[#This Row],[ItemName]]&lt;&gt;TableArea[[#Headers],[B]],TableArea[[#This Row],[IsBottom]]),0,TableArea[[#This Row],[ItemHeight]])</calculatedColumnFormula>
    </tableColumn>
    <tableColumn id="10" name="C" dataDxfId="2">
      <calculatedColumnFormula>IF(OR(TableArea[[#This Row],[ItemName]]&lt;&gt;TableArea[[#Headers],[C]],TableArea[[#This Row],[IsBottom]]),0,TableArea[[#This Row],[ItemHeight]])</calculatedColumnFormula>
    </tableColumn>
    <tableColumn id="11" name="D" dataDxfId="1">
      <calculatedColumnFormula>IF(OR(TableArea[[#This Row],[ItemName]]&lt;&gt;TableArea[[#Headers],[D]],TableArea[[#This Row],[IsBottom]]),0,TableArea[[#This Row],[ItemHeight]])</calculatedColumnFormula>
    </tableColumn>
    <tableColumn id="12" name="E" dataDxfId="0">
      <calculatedColumnFormula>IF(OR(TableArea[[#This Row],[ItemName]]&lt;&gt;TableArea[[#Headers],[E]],TableArea[[#This Row],[IsBottom]]),0,TableArea[[#This Row],[ItemHeight]])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zoomScaleNormal="100" workbookViewId="0"/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8</v>
      </c>
      <c r="E1" t="s">
        <v>10</v>
      </c>
      <c r="F1" t="s">
        <v>11</v>
      </c>
      <c r="G1" t="s">
        <v>18</v>
      </c>
    </row>
    <row r="2" spans="1:12" x14ac:dyDescent="0.25">
      <c r="A2" t="s">
        <v>3</v>
      </c>
      <c r="B2">
        <v>5.2</v>
      </c>
      <c r="C2">
        <v>5.6</v>
      </c>
      <c r="D2">
        <f>TableData[[#This Row],[X]]*10</f>
        <v>52</v>
      </c>
      <c r="E2">
        <f>SUM(TableData[[#Headers],[Width]]:TableData[[#This Row],[Width]])+(COUNT(TableData[[#Headers],[Width]]:TableData[[#This Row],[Width]])-1)*Gap</f>
        <v>52</v>
      </c>
      <c r="F2">
        <f>TableData[[#This Row],[Right]]-TableData[[#This Row],[Width]]</f>
        <v>0</v>
      </c>
      <c r="G2" s="1">
        <f>(TableData[[#This Row],[Left]]+TableData[[#This Row],[Right]])/2</f>
        <v>26</v>
      </c>
    </row>
    <row r="3" spans="1:12" x14ac:dyDescent="0.25">
      <c r="A3" t="s">
        <v>4</v>
      </c>
      <c r="B3">
        <v>3.9</v>
      </c>
      <c r="C3">
        <v>10.1</v>
      </c>
      <c r="D3">
        <f>TableData[[#This Row],[X]]*10</f>
        <v>39</v>
      </c>
      <c r="E3">
        <f>SUM(TableData[[#Headers],[Width]]:TableData[[#This Row],[Width]])+(COUNT(TableData[[#Headers],[Width]]:TableData[[#This Row],[Width]])-1)*Gap</f>
        <v>104</v>
      </c>
      <c r="F3">
        <f>TableData[[#This Row],[Right]]-TableData[[#This Row],[Width]]</f>
        <v>65</v>
      </c>
      <c r="G3" s="1">
        <f>(TableData[[#This Row],[Left]]+TableData[[#This Row],[Right]])/2</f>
        <v>84.5</v>
      </c>
    </row>
    <row r="4" spans="1:12" x14ac:dyDescent="0.25">
      <c r="A4" t="s">
        <v>5</v>
      </c>
      <c r="B4">
        <v>11.5</v>
      </c>
      <c r="C4">
        <v>1.2</v>
      </c>
      <c r="D4">
        <f>TableData[[#This Row],[X]]*10</f>
        <v>115</v>
      </c>
      <c r="E4">
        <f>SUM(TableData[[#Headers],[Width]]:TableData[[#This Row],[Width]])+(COUNT(TableData[[#Headers],[Width]]:TableData[[#This Row],[Width]])-1)*Gap</f>
        <v>232</v>
      </c>
      <c r="F4">
        <f>TableData[[#This Row],[Right]]-TableData[[#This Row],[Width]]</f>
        <v>117</v>
      </c>
      <c r="G4" s="1">
        <f>(TableData[[#This Row],[Left]]+TableData[[#This Row],[Right]])/2</f>
        <v>174.5</v>
      </c>
    </row>
    <row r="5" spans="1:12" x14ac:dyDescent="0.25">
      <c r="A5" t="s">
        <v>6</v>
      </c>
      <c r="B5">
        <v>2.4</v>
      </c>
      <c r="C5">
        <v>17.8</v>
      </c>
      <c r="D5">
        <f>TableData[[#This Row],[X]]*10</f>
        <v>24</v>
      </c>
      <c r="E5">
        <f>SUM(TableData[[#Headers],[Width]]:TableData[[#This Row],[Width]])+(COUNT(TableData[[#Headers],[Width]]:TableData[[#This Row],[Width]])-1)*Gap</f>
        <v>269</v>
      </c>
      <c r="F5">
        <f>TableData[[#This Row],[Right]]-TableData[[#This Row],[Width]]</f>
        <v>245</v>
      </c>
      <c r="G5" s="1">
        <f>(TableData[[#This Row],[Left]]+TableData[[#This Row],[Right]])/2</f>
        <v>257</v>
      </c>
    </row>
    <row r="6" spans="1:12" x14ac:dyDescent="0.25">
      <c r="A6" t="s">
        <v>7</v>
      </c>
      <c r="B6">
        <v>8.1</v>
      </c>
      <c r="C6">
        <v>8.4</v>
      </c>
      <c r="D6">
        <f>TableData[[#This Row],[X]]*10</f>
        <v>81</v>
      </c>
      <c r="E6">
        <f>SUM(TableData[[#Headers],[Width]]:TableData[[#This Row],[Width]])+(COUNT(TableData[[#Headers],[Width]]:TableData[[#This Row],[Width]])-1)*Gap</f>
        <v>363</v>
      </c>
      <c r="F6">
        <f>TableData[[#This Row],[Right]]-TableData[[#This Row],[Width]]</f>
        <v>282</v>
      </c>
      <c r="G6" s="1">
        <f>(TableData[[#This Row],[Left]]+TableData[[#This Row],[Right]])/2</f>
        <v>322.5</v>
      </c>
    </row>
    <row r="8" spans="1:12" x14ac:dyDescent="0.25">
      <c r="A8" t="s">
        <v>9</v>
      </c>
      <c r="B8">
        <f>CEILING(AVERAGE(TableData[Width])*0.2,1)</f>
        <v>13</v>
      </c>
    </row>
    <row r="10" spans="1:12" x14ac:dyDescent="0.25">
      <c r="A10" t="s">
        <v>12</v>
      </c>
      <c r="B10" t="s">
        <v>13</v>
      </c>
      <c r="C10" t="s">
        <v>14</v>
      </c>
      <c r="D10" t="s">
        <v>15</v>
      </c>
      <c r="E10" t="s">
        <v>16</v>
      </c>
      <c r="F10" t="s">
        <v>17</v>
      </c>
      <c r="G10" t="s">
        <v>1</v>
      </c>
      <c r="H10" t="s">
        <v>3</v>
      </c>
      <c r="I10" t="s">
        <v>4</v>
      </c>
      <c r="J10" t="s">
        <v>5</v>
      </c>
      <c r="K10" t="s">
        <v>6</v>
      </c>
      <c r="L10" t="s">
        <v>7</v>
      </c>
    </row>
    <row r="11" spans="1:12" x14ac:dyDescent="0.25">
      <c r="A11">
        <v>0</v>
      </c>
      <c r="B11">
        <f>INT(TableArea[[#This Row],[Index]]/4)+1</f>
        <v>1</v>
      </c>
      <c r="C11" t="b">
        <f>MOD(TableArea[[#This Row],[Index]],4)&lt;2</f>
        <v>1</v>
      </c>
      <c r="D11" t="b">
        <f>MOD(TableArea[[#This Row],[Index]]+1,4)&lt;2</f>
        <v>1</v>
      </c>
      <c r="E11" s="1" t="str">
        <f ca="1">OFFSET(TableData[[#Headers],[Item]],TableArea[[#This Row],[ItemId]],0,1,1)</f>
        <v>A</v>
      </c>
      <c r="F11" s="1">
        <f ca="1">OFFSET(TableData[[#Headers],[Y]],TableArea[[#This Row],[ItemId]],0,1,1)</f>
        <v>5.6</v>
      </c>
      <c r="G11" s="1">
        <f ca="1">OFFSET(IF(TableArea[[#This Row],[IsLeft]],TableData[[#Headers],[Left]],TableData[[#Headers],[Right]]),TableArea[[#This Row],[ItemId]],0,1,1)</f>
        <v>0</v>
      </c>
      <c r="H11" s="1">
        <f ca="1">IF(OR(TableArea[[#This Row],[ItemName]]&lt;&gt;TableArea[[#Headers],[A]],TableArea[[#This Row],[IsBottom]]),0,TableArea[[#This Row],[ItemHeight]])</f>
        <v>0</v>
      </c>
      <c r="I11" s="1">
        <f ca="1">IF(OR(TableArea[[#This Row],[ItemName]]&lt;&gt;TableArea[[#Headers],[B]],TableArea[[#This Row],[IsBottom]]),0,TableArea[[#This Row],[ItemHeight]])</f>
        <v>0</v>
      </c>
      <c r="J11" s="1">
        <f ca="1">IF(OR(TableArea[[#This Row],[ItemName]]&lt;&gt;TableArea[[#Headers],[C]],TableArea[[#This Row],[IsBottom]]),0,TableArea[[#This Row],[ItemHeight]])</f>
        <v>0</v>
      </c>
      <c r="K11" s="1">
        <f ca="1">IF(OR(TableArea[[#This Row],[ItemName]]&lt;&gt;TableArea[[#Headers],[D]],TableArea[[#This Row],[IsBottom]]),0,TableArea[[#This Row],[ItemHeight]])</f>
        <v>0</v>
      </c>
      <c r="L11" s="1">
        <f ca="1">IF(OR(TableArea[[#This Row],[ItemName]]&lt;&gt;TableArea[[#Headers],[E]],TableArea[[#This Row],[IsBottom]]),0,TableArea[[#This Row],[ItemHeight]])</f>
        <v>0</v>
      </c>
    </row>
    <row r="12" spans="1:12" x14ac:dyDescent="0.25">
      <c r="A12">
        <v>1</v>
      </c>
      <c r="B12">
        <f>INT(TableArea[[#This Row],[Index]]/4)+1</f>
        <v>1</v>
      </c>
      <c r="C12" t="b">
        <f>MOD(TableArea[[#This Row],[Index]],4)&lt;2</f>
        <v>1</v>
      </c>
      <c r="D12" t="b">
        <f>MOD(TableArea[[#This Row],[Index]]+1,4)&lt;2</f>
        <v>0</v>
      </c>
      <c r="E12" s="1" t="str">
        <f ca="1">OFFSET(TableData[[#Headers],[Item]],TableArea[[#This Row],[ItemId]],0,1,1)</f>
        <v>A</v>
      </c>
      <c r="F12" s="1">
        <f ca="1">OFFSET(TableData[[#Headers],[Y]],TableArea[[#This Row],[ItemId]],0,1,1)</f>
        <v>5.6</v>
      </c>
      <c r="G12" s="1">
        <f ca="1">OFFSET(IF(TableArea[[#This Row],[IsLeft]],TableData[[#Headers],[Left]],TableData[[#Headers],[Right]]),TableArea[[#This Row],[ItemId]],0,1,1)</f>
        <v>0</v>
      </c>
      <c r="H12" s="1">
        <f ca="1">IF(OR(TableArea[[#This Row],[ItemName]]&lt;&gt;TableArea[[#Headers],[A]],TableArea[[#This Row],[IsBottom]]),0,TableArea[[#This Row],[ItemHeight]])</f>
        <v>5.6</v>
      </c>
      <c r="I12" s="1">
        <f ca="1">IF(OR(TableArea[[#This Row],[ItemName]]&lt;&gt;TableArea[[#Headers],[B]],TableArea[[#This Row],[IsBottom]]),0,TableArea[[#This Row],[ItemHeight]])</f>
        <v>0</v>
      </c>
      <c r="J12" s="1">
        <f ca="1">IF(OR(TableArea[[#This Row],[ItemName]]&lt;&gt;TableArea[[#Headers],[C]],TableArea[[#This Row],[IsBottom]]),0,TableArea[[#This Row],[ItemHeight]])</f>
        <v>0</v>
      </c>
      <c r="K12" s="1">
        <f ca="1">IF(OR(TableArea[[#This Row],[ItemName]]&lt;&gt;TableArea[[#Headers],[D]],TableArea[[#This Row],[IsBottom]]),0,TableArea[[#This Row],[ItemHeight]])</f>
        <v>0</v>
      </c>
      <c r="L12" s="1">
        <f ca="1">IF(OR(TableArea[[#This Row],[ItemName]]&lt;&gt;TableArea[[#Headers],[E]],TableArea[[#This Row],[IsBottom]]),0,TableArea[[#This Row],[ItemHeight]])</f>
        <v>0</v>
      </c>
    </row>
    <row r="13" spans="1:12" x14ac:dyDescent="0.25">
      <c r="A13">
        <v>2</v>
      </c>
      <c r="B13">
        <f>INT(TableArea[[#This Row],[Index]]/4)+1</f>
        <v>1</v>
      </c>
      <c r="C13" t="b">
        <f>MOD(TableArea[[#This Row],[Index]],4)&lt;2</f>
        <v>0</v>
      </c>
      <c r="D13" t="b">
        <f>MOD(TableArea[[#This Row],[Index]]+1,4)&lt;2</f>
        <v>0</v>
      </c>
      <c r="E13" s="1" t="str">
        <f ca="1">OFFSET(TableData[[#Headers],[Item]],TableArea[[#This Row],[ItemId]],0,1,1)</f>
        <v>A</v>
      </c>
      <c r="F13" s="1">
        <f ca="1">OFFSET(TableData[[#Headers],[Y]],TableArea[[#This Row],[ItemId]],0,1,1)</f>
        <v>5.6</v>
      </c>
      <c r="G13" s="1">
        <f ca="1">OFFSET(IF(TableArea[[#This Row],[IsLeft]],TableData[[#Headers],[Left]],TableData[[#Headers],[Right]]),TableArea[[#This Row],[ItemId]],0,1,1)</f>
        <v>52</v>
      </c>
      <c r="H13" s="1">
        <f ca="1">IF(OR(TableArea[[#This Row],[ItemName]]&lt;&gt;TableArea[[#Headers],[A]],TableArea[[#This Row],[IsBottom]]),0,TableArea[[#This Row],[ItemHeight]])</f>
        <v>5.6</v>
      </c>
      <c r="I13" s="1">
        <f ca="1">IF(OR(TableArea[[#This Row],[ItemName]]&lt;&gt;TableArea[[#Headers],[B]],TableArea[[#This Row],[IsBottom]]),0,TableArea[[#This Row],[ItemHeight]])</f>
        <v>0</v>
      </c>
      <c r="J13" s="1">
        <f ca="1">IF(OR(TableArea[[#This Row],[ItemName]]&lt;&gt;TableArea[[#Headers],[C]],TableArea[[#This Row],[IsBottom]]),0,TableArea[[#This Row],[ItemHeight]])</f>
        <v>0</v>
      </c>
      <c r="K13" s="1">
        <f ca="1">IF(OR(TableArea[[#This Row],[ItemName]]&lt;&gt;TableArea[[#Headers],[D]],TableArea[[#This Row],[IsBottom]]),0,TableArea[[#This Row],[ItemHeight]])</f>
        <v>0</v>
      </c>
      <c r="L13" s="1">
        <f ca="1">IF(OR(TableArea[[#This Row],[ItemName]]&lt;&gt;TableArea[[#Headers],[E]],TableArea[[#This Row],[IsBottom]]),0,TableArea[[#This Row],[ItemHeight]])</f>
        <v>0</v>
      </c>
    </row>
    <row r="14" spans="1:12" x14ac:dyDescent="0.25">
      <c r="A14">
        <v>3</v>
      </c>
      <c r="B14">
        <f>INT(TableArea[[#This Row],[Index]]/4)+1</f>
        <v>1</v>
      </c>
      <c r="C14" t="b">
        <f>MOD(TableArea[[#This Row],[Index]],4)&lt;2</f>
        <v>0</v>
      </c>
      <c r="D14" t="b">
        <f>MOD(TableArea[[#This Row],[Index]]+1,4)&lt;2</f>
        <v>1</v>
      </c>
      <c r="E14" s="1" t="str">
        <f ca="1">OFFSET(TableData[[#Headers],[Item]],TableArea[[#This Row],[ItemId]],0,1,1)</f>
        <v>A</v>
      </c>
      <c r="F14" s="1">
        <f ca="1">OFFSET(TableData[[#Headers],[Y]],TableArea[[#This Row],[ItemId]],0,1,1)</f>
        <v>5.6</v>
      </c>
      <c r="G14" s="1">
        <f ca="1">OFFSET(IF(TableArea[[#This Row],[IsLeft]],TableData[[#Headers],[Left]],TableData[[#Headers],[Right]]),TableArea[[#This Row],[ItemId]],0,1,1)</f>
        <v>52</v>
      </c>
      <c r="H14" s="1">
        <f ca="1">IF(OR(TableArea[[#This Row],[ItemName]]&lt;&gt;TableArea[[#Headers],[A]],TableArea[[#This Row],[IsBottom]]),0,TableArea[[#This Row],[ItemHeight]])</f>
        <v>0</v>
      </c>
      <c r="I14" s="1">
        <f ca="1">IF(OR(TableArea[[#This Row],[ItemName]]&lt;&gt;TableArea[[#Headers],[B]],TableArea[[#This Row],[IsBottom]]),0,TableArea[[#This Row],[ItemHeight]])</f>
        <v>0</v>
      </c>
      <c r="J14" s="1">
        <f ca="1">IF(OR(TableArea[[#This Row],[ItemName]]&lt;&gt;TableArea[[#Headers],[C]],TableArea[[#This Row],[IsBottom]]),0,TableArea[[#This Row],[ItemHeight]])</f>
        <v>0</v>
      </c>
      <c r="K14" s="1">
        <f ca="1">IF(OR(TableArea[[#This Row],[ItemName]]&lt;&gt;TableArea[[#Headers],[D]],TableArea[[#This Row],[IsBottom]]),0,TableArea[[#This Row],[ItemHeight]])</f>
        <v>0</v>
      </c>
      <c r="L14" s="1">
        <f ca="1">IF(OR(TableArea[[#This Row],[ItemName]]&lt;&gt;TableArea[[#Headers],[E]],TableArea[[#This Row],[IsBottom]]),0,TableArea[[#This Row],[ItemHeight]])</f>
        <v>0</v>
      </c>
    </row>
    <row r="15" spans="1:12" x14ac:dyDescent="0.25">
      <c r="A15">
        <v>4</v>
      </c>
      <c r="B15">
        <f>INT(TableArea[[#This Row],[Index]]/4)+1</f>
        <v>2</v>
      </c>
      <c r="C15" t="b">
        <f>MOD(TableArea[[#This Row],[Index]],4)&lt;2</f>
        <v>1</v>
      </c>
      <c r="D15" t="b">
        <f>MOD(TableArea[[#This Row],[Index]]+1,4)&lt;2</f>
        <v>1</v>
      </c>
      <c r="E15" s="1" t="str">
        <f ca="1">OFFSET(TableData[[#Headers],[Item]],TableArea[[#This Row],[ItemId]],0,1,1)</f>
        <v>B</v>
      </c>
      <c r="F15" s="1">
        <f ca="1">OFFSET(TableData[[#Headers],[Y]],TableArea[[#This Row],[ItemId]],0,1,1)</f>
        <v>10.1</v>
      </c>
      <c r="G15" s="1">
        <f ca="1">OFFSET(IF(TableArea[[#This Row],[IsLeft]],TableData[[#Headers],[Left]],TableData[[#Headers],[Right]]),TableArea[[#This Row],[ItemId]],0,1,1)</f>
        <v>65</v>
      </c>
      <c r="H15" s="1">
        <f ca="1">IF(OR(TableArea[[#This Row],[ItemName]]&lt;&gt;TableArea[[#Headers],[A]],TableArea[[#This Row],[IsBottom]]),0,TableArea[[#This Row],[ItemHeight]])</f>
        <v>0</v>
      </c>
      <c r="I15" s="1">
        <f ca="1">IF(OR(TableArea[[#This Row],[ItemName]]&lt;&gt;TableArea[[#Headers],[B]],TableArea[[#This Row],[IsBottom]]),0,TableArea[[#This Row],[ItemHeight]])</f>
        <v>0</v>
      </c>
      <c r="J15" s="1">
        <f ca="1">IF(OR(TableArea[[#This Row],[ItemName]]&lt;&gt;TableArea[[#Headers],[C]],TableArea[[#This Row],[IsBottom]]),0,TableArea[[#This Row],[ItemHeight]])</f>
        <v>0</v>
      </c>
      <c r="K15" s="1">
        <f ca="1">IF(OR(TableArea[[#This Row],[ItemName]]&lt;&gt;TableArea[[#Headers],[D]],TableArea[[#This Row],[IsBottom]]),0,TableArea[[#This Row],[ItemHeight]])</f>
        <v>0</v>
      </c>
      <c r="L15" s="1">
        <f ca="1">IF(OR(TableArea[[#This Row],[ItemName]]&lt;&gt;TableArea[[#Headers],[E]],TableArea[[#This Row],[IsBottom]]),0,TableArea[[#This Row],[ItemHeight]])</f>
        <v>0</v>
      </c>
    </row>
    <row r="16" spans="1:12" x14ac:dyDescent="0.25">
      <c r="A16">
        <v>5</v>
      </c>
      <c r="B16">
        <f>INT(TableArea[[#This Row],[Index]]/4)+1</f>
        <v>2</v>
      </c>
      <c r="C16" t="b">
        <f>MOD(TableArea[[#This Row],[Index]],4)&lt;2</f>
        <v>1</v>
      </c>
      <c r="D16" t="b">
        <f>MOD(TableArea[[#This Row],[Index]]+1,4)&lt;2</f>
        <v>0</v>
      </c>
      <c r="E16" s="1" t="str">
        <f ca="1">OFFSET(TableData[[#Headers],[Item]],TableArea[[#This Row],[ItemId]],0,1,1)</f>
        <v>B</v>
      </c>
      <c r="F16" s="1">
        <f ca="1">OFFSET(TableData[[#Headers],[Y]],TableArea[[#This Row],[ItemId]],0,1,1)</f>
        <v>10.1</v>
      </c>
      <c r="G16" s="1">
        <f ca="1">OFFSET(IF(TableArea[[#This Row],[IsLeft]],TableData[[#Headers],[Left]],TableData[[#Headers],[Right]]),TableArea[[#This Row],[ItemId]],0,1,1)</f>
        <v>65</v>
      </c>
      <c r="H16" s="1">
        <f ca="1">IF(OR(TableArea[[#This Row],[ItemName]]&lt;&gt;TableArea[[#Headers],[A]],TableArea[[#This Row],[IsBottom]]),0,TableArea[[#This Row],[ItemHeight]])</f>
        <v>0</v>
      </c>
      <c r="I16" s="1">
        <f ca="1">IF(OR(TableArea[[#This Row],[ItemName]]&lt;&gt;TableArea[[#Headers],[B]],TableArea[[#This Row],[IsBottom]]),0,TableArea[[#This Row],[ItemHeight]])</f>
        <v>10.1</v>
      </c>
      <c r="J16" s="1">
        <f ca="1">IF(OR(TableArea[[#This Row],[ItemName]]&lt;&gt;TableArea[[#Headers],[C]],TableArea[[#This Row],[IsBottom]]),0,TableArea[[#This Row],[ItemHeight]])</f>
        <v>0</v>
      </c>
      <c r="K16" s="1">
        <f ca="1">IF(OR(TableArea[[#This Row],[ItemName]]&lt;&gt;TableArea[[#Headers],[D]],TableArea[[#This Row],[IsBottom]]),0,TableArea[[#This Row],[ItemHeight]])</f>
        <v>0</v>
      </c>
      <c r="L16" s="1">
        <f ca="1">IF(OR(TableArea[[#This Row],[ItemName]]&lt;&gt;TableArea[[#Headers],[E]],TableArea[[#This Row],[IsBottom]]),0,TableArea[[#This Row],[ItemHeight]])</f>
        <v>0</v>
      </c>
    </row>
    <row r="17" spans="1:12" x14ac:dyDescent="0.25">
      <c r="A17">
        <v>6</v>
      </c>
      <c r="B17">
        <f>INT(TableArea[[#This Row],[Index]]/4)+1</f>
        <v>2</v>
      </c>
      <c r="C17" t="b">
        <f>MOD(TableArea[[#This Row],[Index]],4)&lt;2</f>
        <v>0</v>
      </c>
      <c r="D17" t="b">
        <f>MOD(TableArea[[#This Row],[Index]]+1,4)&lt;2</f>
        <v>0</v>
      </c>
      <c r="E17" s="1" t="str">
        <f ca="1">OFFSET(TableData[[#Headers],[Item]],TableArea[[#This Row],[ItemId]],0,1,1)</f>
        <v>B</v>
      </c>
      <c r="F17" s="1">
        <f ca="1">OFFSET(TableData[[#Headers],[Y]],TableArea[[#This Row],[ItemId]],0,1,1)</f>
        <v>10.1</v>
      </c>
      <c r="G17" s="1">
        <f ca="1">OFFSET(IF(TableArea[[#This Row],[IsLeft]],TableData[[#Headers],[Left]],TableData[[#Headers],[Right]]),TableArea[[#This Row],[ItemId]],0,1,1)</f>
        <v>104</v>
      </c>
      <c r="H17" s="1">
        <f ca="1">IF(OR(TableArea[[#This Row],[ItemName]]&lt;&gt;TableArea[[#Headers],[A]],TableArea[[#This Row],[IsBottom]]),0,TableArea[[#This Row],[ItemHeight]])</f>
        <v>0</v>
      </c>
      <c r="I17" s="1">
        <f ca="1">IF(OR(TableArea[[#This Row],[ItemName]]&lt;&gt;TableArea[[#Headers],[B]],TableArea[[#This Row],[IsBottom]]),0,TableArea[[#This Row],[ItemHeight]])</f>
        <v>10.1</v>
      </c>
      <c r="J17" s="1">
        <f ca="1">IF(OR(TableArea[[#This Row],[ItemName]]&lt;&gt;TableArea[[#Headers],[C]],TableArea[[#This Row],[IsBottom]]),0,TableArea[[#This Row],[ItemHeight]])</f>
        <v>0</v>
      </c>
      <c r="K17" s="1">
        <f ca="1">IF(OR(TableArea[[#This Row],[ItemName]]&lt;&gt;TableArea[[#Headers],[D]],TableArea[[#This Row],[IsBottom]]),0,TableArea[[#This Row],[ItemHeight]])</f>
        <v>0</v>
      </c>
      <c r="L17" s="1">
        <f ca="1">IF(OR(TableArea[[#This Row],[ItemName]]&lt;&gt;TableArea[[#Headers],[E]],TableArea[[#This Row],[IsBottom]]),0,TableArea[[#This Row],[ItemHeight]])</f>
        <v>0</v>
      </c>
    </row>
    <row r="18" spans="1:12" x14ac:dyDescent="0.25">
      <c r="A18">
        <v>7</v>
      </c>
      <c r="B18">
        <f>INT(TableArea[[#This Row],[Index]]/4)+1</f>
        <v>2</v>
      </c>
      <c r="C18" t="b">
        <f>MOD(TableArea[[#This Row],[Index]],4)&lt;2</f>
        <v>0</v>
      </c>
      <c r="D18" t="b">
        <f>MOD(TableArea[[#This Row],[Index]]+1,4)&lt;2</f>
        <v>1</v>
      </c>
      <c r="E18" s="1" t="str">
        <f ca="1">OFFSET(TableData[[#Headers],[Item]],TableArea[[#This Row],[ItemId]],0,1,1)</f>
        <v>B</v>
      </c>
      <c r="F18" s="1">
        <f ca="1">OFFSET(TableData[[#Headers],[Y]],TableArea[[#This Row],[ItemId]],0,1,1)</f>
        <v>10.1</v>
      </c>
      <c r="G18" s="1">
        <f ca="1">OFFSET(IF(TableArea[[#This Row],[IsLeft]],TableData[[#Headers],[Left]],TableData[[#Headers],[Right]]),TableArea[[#This Row],[ItemId]],0,1,1)</f>
        <v>104</v>
      </c>
      <c r="H18" s="1">
        <f ca="1">IF(OR(TableArea[[#This Row],[ItemName]]&lt;&gt;TableArea[[#Headers],[A]],TableArea[[#This Row],[IsBottom]]),0,TableArea[[#This Row],[ItemHeight]])</f>
        <v>0</v>
      </c>
      <c r="I18" s="1">
        <f ca="1">IF(OR(TableArea[[#This Row],[ItemName]]&lt;&gt;TableArea[[#Headers],[B]],TableArea[[#This Row],[IsBottom]]),0,TableArea[[#This Row],[ItemHeight]])</f>
        <v>0</v>
      </c>
      <c r="J18" s="1">
        <f ca="1">IF(OR(TableArea[[#This Row],[ItemName]]&lt;&gt;TableArea[[#Headers],[C]],TableArea[[#This Row],[IsBottom]]),0,TableArea[[#This Row],[ItemHeight]])</f>
        <v>0</v>
      </c>
      <c r="K18" s="1">
        <f ca="1">IF(OR(TableArea[[#This Row],[ItemName]]&lt;&gt;TableArea[[#Headers],[D]],TableArea[[#This Row],[IsBottom]]),0,TableArea[[#This Row],[ItemHeight]])</f>
        <v>0</v>
      </c>
      <c r="L18" s="1">
        <f ca="1">IF(OR(TableArea[[#This Row],[ItemName]]&lt;&gt;TableArea[[#Headers],[E]],TableArea[[#This Row],[IsBottom]]),0,TableArea[[#This Row],[ItemHeight]])</f>
        <v>0</v>
      </c>
    </row>
    <row r="19" spans="1:12" x14ac:dyDescent="0.25">
      <c r="A19">
        <v>8</v>
      </c>
      <c r="B19">
        <f>INT(TableArea[[#This Row],[Index]]/4)+1</f>
        <v>3</v>
      </c>
      <c r="C19" t="b">
        <f>MOD(TableArea[[#This Row],[Index]],4)&lt;2</f>
        <v>1</v>
      </c>
      <c r="D19" t="b">
        <f>MOD(TableArea[[#This Row],[Index]]+1,4)&lt;2</f>
        <v>1</v>
      </c>
      <c r="E19" s="1" t="str">
        <f ca="1">OFFSET(TableData[[#Headers],[Item]],TableArea[[#This Row],[ItemId]],0,1,1)</f>
        <v>C</v>
      </c>
      <c r="F19" s="1">
        <f ca="1">OFFSET(TableData[[#Headers],[Y]],TableArea[[#This Row],[ItemId]],0,1,1)</f>
        <v>1.2</v>
      </c>
      <c r="G19" s="1">
        <f ca="1">OFFSET(IF(TableArea[[#This Row],[IsLeft]],TableData[[#Headers],[Left]],TableData[[#Headers],[Right]]),TableArea[[#This Row],[ItemId]],0,1,1)</f>
        <v>117</v>
      </c>
      <c r="H19" s="1">
        <f ca="1">IF(OR(TableArea[[#This Row],[ItemName]]&lt;&gt;TableArea[[#Headers],[A]],TableArea[[#This Row],[IsBottom]]),0,TableArea[[#This Row],[ItemHeight]])</f>
        <v>0</v>
      </c>
      <c r="I19" s="1">
        <f ca="1">IF(OR(TableArea[[#This Row],[ItemName]]&lt;&gt;TableArea[[#Headers],[B]],TableArea[[#This Row],[IsBottom]]),0,TableArea[[#This Row],[ItemHeight]])</f>
        <v>0</v>
      </c>
      <c r="J19" s="1">
        <f ca="1">IF(OR(TableArea[[#This Row],[ItemName]]&lt;&gt;TableArea[[#Headers],[C]],TableArea[[#This Row],[IsBottom]]),0,TableArea[[#This Row],[ItemHeight]])</f>
        <v>0</v>
      </c>
      <c r="K19" s="1">
        <f ca="1">IF(OR(TableArea[[#This Row],[ItemName]]&lt;&gt;TableArea[[#Headers],[D]],TableArea[[#This Row],[IsBottom]]),0,TableArea[[#This Row],[ItemHeight]])</f>
        <v>0</v>
      </c>
      <c r="L19" s="1">
        <f ca="1">IF(OR(TableArea[[#This Row],[ItemName]]&lt;&gt;TableArea[[#Headers],[E]],TableArea[[#This Row],[IsBottom]]),0,TableArea[[#This Row],[ItemHeight]])</f>
        <v>0</v>
      </c>
    </row>
    <row r="20" spans="1:12" x14ac:dyDescent="0.25">
      <c r="A20">
        <v>9</v>
      </c>
      <c r="B20">
        <f>INT(TableArea[[#This Row],[Index]]/4)+1</f>
        <v>3</v>
      </c>
      <c r="C20" t="b">
        <f>MOD(TableArea[[#This Row],[Index]],4)&lt;2</f>
        <v>1</v>
      </c>
      <c r="D20" t="b">
        <f>MOD(TableArea[[#This Row],[Index]]+1,4)&lt;2</f>
        <v>0</v>
      </c>
      <c r="E20" s="1" t="str">
        <f ca="1">OFFSET(TableData[[#Headers],[Item]],TableArea[[#This Row],[ItemId]],0,1,1)</f>
        <v>C</v>
      </c>
      <c r="F20" s="1">
        <f ca="1">OFFSET(TableData[[#Headers],[Y]],TableArea[[#This Row],[ItemId]],0,1,1)</f>
        <v>1.2</v>
      </c>
      <c r="G20" s="1">
        <f ca="1">OFFSET(IF(TableArea[[#This Row],[IsLeft]],TableData[[#Headers],[Left]],TableData[[#Headers],[Right]]),TableArea[[#This Row],[ItemId]],0,1,1)</f>
        <v>117</v>
      </c>
      <c r="H20" s="1">
        <f ca="1">IF(OR(TableArea[[#This Row],[ItemName]]&lt;&gt;TableArea[[#Headers],[A]],TableArea[[#This Row],[IsBottom]]),0,TableArea[[#This Row],[ItemHeight]])</f>
        <v>0</v>
      </c>
      <c r="I20" s="1">
        <f ca="1">IF(OR(TableArea[[#This Row],[ItemName]]&lt;&gt;TableArea[[#Headers],[B]],TableArea[[#This Row],[IsBottom]]),0,TableArea[[#This Row],[ItemHeight]])</f>
        <v>0</v>
      </c>
      <c r="J20" s="1">
        <f ca="1">IF(OR(TableArea[[#This Row],[ItemName]]&lt;&gt;TableArea[[#Headers],[C]],TableArea[[#This Row],[IsBottom]]),0,TableArea[[#This Row],[ItemHeight]])</f>
        <v>1.2</v>
      </c>
      <c r="K20" s="1">
        <f ca="1">IF(OR(TableArea[[#This Row],[ItemName]]&lt;&gt;TableArea[[#Headers],[D]],TableArea[[#This Row],[IsBottom]]),0,TableArea[[#This Row],[ItemHeight]])</f>
        <v>0</v>
      </c>
      <c r="L20" s="1">
        <f ca="1">IF(OR(TableArea[[#This Row],[ItemName]]&lt;&gt;TableArea[[#Headers],[E]],TableArea[[#This Row],[IsBottom]]),0,TableArea[[#This Row],[ItemHeight]])</f>
        <v>0</v>
      </c>
    </row>
    <row r="21" spans="1:12" x14ac:dyDescent="0.25">
      <c r="A21">
        <v>10</v>
      </c>
      <c r="B21">
        <f>INT(TableArea[[#This Row],[Index]]/4)+1</f>
        <v>3</v>
      </c>
      <c r="C21" t="b">
        <f>MOD(TableArea[[#This Row],[Index]],4)&lt;2</f>
        <v>0</v>
      </c>
      <c r="D21" t="b">
        <f>MOD(TableArea[[#This Row],[Index]]+1,4)&lt;2</f>
        <v>0</v>
      </c>
      <c r="E21" s="1" t="str">
        <f ca="1">OFFSET(TableData[[#Headers],[Item]],TableArea[[#This Row],[ItemId]],0,1,1)</f>
        <v>C</v>
      </c>
      <c r="F21" s="1">
        <f ca="1">OFFSET(TableData[[#Headers],[Y]],TableArea[[#This Row],[ItemId]],0,1,1)</f>
        <v>1.2</v>
      </c>
      <c r="G21" s="1">
        <f ca="1">OFFSET(IF(TableArea[[#This Row],[IsLeft]],TableData[[#Headers],[Left]],TableData[[#Headers],[Right]]),TableArea[[#This Row],[ItemId]],0,1,1)</f>
        <v>232</v>
      </c>
      <c r="H21" s="1">
        <f ca="1">IF(OR(TableArea[[#This Row],[ItemName]]&lt;&gt;TableArea[[#Headers],[A]],TableArea[[#This Row],[IsBottom]]),0,TableArea[[#This Row],[ItemHeight]])</f>
        <v>0</v>
      </c>
      <c r="I21" s="1">
        <f ca="1">IF(OR(TableArea[[#This Row],[ItemName]]&lt;&gt;TableArea[[#Headers],[B]],TableArea[[#This Row],[IsBottom]]),0,TableArea[[#This Row],[ItemHeight]])</f>
        <v>0</v>
      </c>
      <c r="J21" s="1">
        <f ca="1">IF(OR(TableArea[[#This Row],[ItemName]]&lt;&gt;TableArea[[#Headers],[C]],TableArea[[#This Row],[IsBottom]]),0,TableArea[[#This Row],[ItemHeight]])</f>
        <v>1.2</v>
      </c>
      <c r="K21" s="1">
        <f ca="1">IF(OR(TableArea[[#This Row],[ItemName]]&lt;&gt;TableArea[[#Headers],[D]],TableArea[[#This Row],[IsBottom]]),0,TableArea[[#This Row],[ItemHeight]])</f>
        <v>0</v>
      </c>
      <c r="L21" s="1">
        <f ca="1">IF(OR(TableArea[[#This Row],[ItemName]]&lt;&gt;TableArea[[#Headers],[E]],TableArea[[#This Row],[IsBottom]]),0,TableArea[[#This Row],[ItemHeight]])</f>
        <v>0</v>
      </c>
    </row>
    <row r="22" spans="1:12" x14ac:dyDescent="0.25">
      <c r="A22">
        <v>11</v>
      </c>
      <c r="B22">
        <f>INT(TableArea[[#This Row],[Index]]/4)+1</f>
        <v>3</v>
      </c>
      <c r="C22" t="b">
        <f>MOD(TableArea[[#This Row],[Index]],4)&lt;2</f>
        <v>0</v>
      </c>
      <c r="D22" t="b">
        <f>MOD(TableArea[[#This Row],[Index]]+1,4)&lt;2</f>
        <v>1</v>
      </c>
      <c r="E22" s="1" t="str">
        <f ca="1">OFFSET(TableData[[#Headers],[Item]],TableArea[[#This Row],[ItemId]],0,1,1)</f>
        <v>C</v>
      </c>
      <c r="F22" s="1">
        <f ca="1">OFFSET(TableData[[#Headers],[Y]],TableArea[[#This Row],[ItemId]],0,1,1)</f>
        <v>1.2</v>
      </c>
      <c r="G22" s="1">
        <f ca="1">OFFSET(IF(TableArea[[#This Row],[IsLeft]],TableData[[#Headers],[Left]],TableData[[#Headers],[Right]]),TableArea[[#This Row],[ItemId]],0,1,1)</f>
        <v>232</v>
      </c>
      <c r="H22" s="1">
        <f ca="1">IF(OR(TableArea[[#This Row],[ItemName]]&lt;&gt;TableArea[[#Headers],[A]],TableArea[[#This Row],[IsBottom]]),0,TableArea[[#This Row],[ItemHeight]])</f>
        <v>0</v>
      </c>
      <c r="I22" s="1">
        <f ca="1">IF(OR(TableArea[[#This Row],[ItemName]]&lt;&gt;TableArea[[#Headers],[B]],TableArea[[#This Row],[IsBottom]]),0,TableArea[[#This Row],[ItemHeight]])</f>
        <v>0</v>
      </c>
      <c r="J22" s="1">
        <f ca="1">IF(OR(TableArea[[#This Row],[ItemName]]&lt;&gt;TableArea[[#Headers],[C]],TableArea[[#This Row],[IsBottom]]),0,TableArea[[#This Row],[ItemHeight]])</f>
        <v>0</v>
      </c>
      <c r="K22" s="1">
        <f ca="1">IF(OR(TableArea[[#This Row],[ItemName]]&lt;&gt;TableArea[[#Headers],[D]],TableArea[[#This Row],[IsBottom]]),0,TableArea[[#This Row],[ItemHeight]])</f>
        <v>0</v>
      </c>
      <c r="L22" s="1">
        <f ca="1">IF(OR(TableArea[[#This Row],[ItemName]]&lt;&gt;TableArea[[#Headers],[E]],TableArea[[#This Row],[IsBottom]]),0,TableArea[[#This Row],[ItemHeight]])</f>
        <v>0</v>
      </c>
    </row>
    <row r="23" spans="1:12" x14ac:dyDescent="0.25">
      <c r="A23">
        <v>12</v>
      </c>
      <c r="B23">
        <f>INT(TableArea[[#This Row],[Index]]/4)+1</f>
        <v>4</v>
      </c>
      <c r="C23" t="b">
        <f>MOD(TableArea[[#This Row],[Index]],4)&lt;2</f>
        <v>1</v>
      </c>
      <c r="D23" t="b">
        <f>MOD(TableArea[[#This Row],[Index]]+1,4)&lt;2</f>
        <v>1</v>
      </c>
      <c r="E23" s="1" t="str">
        <f ca="1">OFFSET(TableData[[#Headers],[Item]],TableArea[[#This Row],[ItemId]],0,1,1)</f>
        <v>D</v>
      </c>
      <c r="F23" s="1">
        <f ca="1">OFFSET(TableData[[#Headers],[Y]],TableArea[[#This Row],[ItemId]],0,1,1)</f>
        <v>17.8</v>
      </c>
      <c r="G23" s="1">
        <f ca="1">OFFSET(IF(TableArea[[#This Row],[IsLeft]],TableData[[#Headers],[Left]],TableData[[#Headers],[Right]]),TableArea[[#This Row],[ItemId]],0,1,1)</f>
        <v>245</v>
      </c>
      <c r="H23" s="1">
        <f ca="1">IF(OR(TableArea[[#This Row],[ItemName]]&lt;&gt;TableArea[[#Headers],[A]],TableArea[[#This Row],[IsBottom]]),0,TableArea[[#This Row],[ItemHeight]])</f>
        <v>0</v>
      </c>
      <c r="I23" s="1">
        <f ca="1">IF(OR(TableArea[[#This Row],[ItemName]]&lt;&gt;TableArea[[#Headers],[B]],TableArea[[#This Row],[IsBottom]]),0,TableArea[[#This Row],[ItemHeight]])</f>
        <v>0</v>
      </c>
      <c r="J23" s="1">
        <f ca="1">IF(OR(TableArea[[#This Row],[ItemName]]&lt;&gt;TableArea[[#Headers],[C]],TableArea[[#This Row],[IsBottom]]),0,TableArea[[#This Row],[ItemHeight]])</f>
        <v>0</v>
      </c>
      <c r="K23" s="1">
        <f ca="1">IF(OR(TableArea[[#This Row],[ItemName]]&lt;&gt;TableArea[[#Headers],[D]],TableArea[[#This Row],[IsBottom]]),0,TableArea[[#This Row],[ItemHeight]])</f>
        <v>0</v>
      </c>
      <c r="L23" s="1">
        <f ca="1">IF(OR(TableArea[[#This Row],[ItemName]]&lt;&gt;TableArea[[#Headers],[E]],TableArea[[#This Row],[IsBottom]]),0,TableArea[[#This Row],[ItemHeight]])</f>
        <v>0</v>
      </c>
    </row>
    <row r="24" spans="1:12" x14ac:dyDescent="0.25">
      <c r="A24">
        <v>13</v>
      </c>
      <c r="B24">
        <f>INT(TableArea[[#This Row],[Index]]/4)+1</f>
        <v>4</v>
      </c>
      <c r="C24" t="b">
        <f>MOD(TableArea[[#This Row],[Index]],4)&lt;2</f>
        <v>1</v>
      </c>
      <c r="D24" t="b">
        <f>MOD(TableArea[[#This Row],[Index]]+1,4)&lt;2</f>
        <v>0</v>
      </c>
      <c r="E24" s="1" t="str">
        <f ca="1">OFFSET(TableData[[#Headers],[Item]],TableArea[[#This Row],[ItemId]],0,1,1)</f>
        <v>D</v>
      </c>
      <c r="F24" s="1">
        <f ca="1">OFFSET(TableData[[#Headers],[Y]],TableArea[[#This Row],[ItemId]],0,1,1)</f>
        <v>17.8</v>
      </c>
      <c r="G24" s="1">
        <f ca="1">OFFSET(IF(TableArea[[#This Row],[IsLeft]],TableData[[#Headers],[Left]],TableData[[#Headers],[Right]]),TableArea[[#This Row],[ItemId]],0,1,1)</f>
        <v>245</v>
      </c>
      <c r="H24" s="1">
        <f ca="1">IF(OR(TableArea[[#This Row],[ItemName]]&lt;&gt;TableArea[[#Headers],[A]],TableArea[[#This Row],[IsBottom]]),0,TableArea[[#This Row],[ItemHeight]])</f>
        <v>0</v>
      </c>
      <c r="I24" s="1">
        <f ca="1">IF(OR(TableArea[[#This Row],[ItemName]]&lt;&gt;TableArea[[#Headers],[B]],TableArea[[#This Row],[IsBottom]]),0,TableArea[[#This Row],[ItemHeight]])</f>
        <v>0</v>
      </c>
      <c r="J24" s="1">
        <f ca="1">IF(OR(TableArea[[#This Row],[ItemName]]&lt;&gt;TableArea[[#Headers],[C]],TableArea[[#This Row],[IsBottom]]),0,TableArea[[#This Row],[ItemHeight]])</f>
        <v>0</v>
      </c>
      <c r="K24" s="1">
        <f ca="1">IF(OR(TableArea[[#This Row],[ItemName]]&lt;&gt;TableArea[[#Headers],[D]],TableArea[[#This Row],[IsBottom]]),0,TableArea[[#This Row],[ItemHeight]])</f>
        <v>17.8</v>
      </c>
      <c r="L24" s="1">
        <f ca="1">IF(OR(TableArea[[#This Row],[ItemName]]&lt;&gt;TableArea[[#Headers],[E]],TableArea[[#This Row],[IsBottom]]),0,TableArea[[#This Row],[ItemHeight]])</f>
        <v>0</v>
      </c>
    </row>
    <row r="25" spans="1:12" x14ac:dyDescent="0.25">
      <c r="A25">
        <v>14</v>
      </c>
      <c r="B25">
        <f>INT(TableArea[[#This Row],[Index]]/4)+1</f>
        <v>4</v>
      </c>
      <c r="C25" t="b">
        <f>MOD(TableArea[[#This Row],[Index]],4)&lt;2</f>
        <v>0</v>
      </c>
      <c r="D25" t="b">
        <f>MOD(TableArea[[#This Row],[Index]]+1,4)&lt;2</f>
        <v>0</v>
      </c>
      <c r="E25" s="1" t="str">
        <f ca="1">OFFSET(TableData[[#Headers],[Item]],TableArea[[#This Row],[ItemId]],0,1,1)</f>
        <v>D</v>
      </c>
      <c r="F25" s="1">
        <f ca="1">OFFSET(TableData[[#Headers],[Y]],TableArea[[#This Row],[ItemId]],0,1,1)</f>
        <v>17.8</v>
      </c>
      <c r="G25" s="1">
        <f ca="1">OFFSET(IF(TableArea[[#This Row],[IsLeft]],TableData[[#Headers],[Left]],TableData[[#Headers],[Right]]),TableArea[[#This Row],[ItemId]],0,1,1)</f>
        <v>269</v>
      </c>
      <c r="H25" s="1">
        <f ca="1">IF(OR(TableArea[[#This Row],[ItemName]]&lt;&gt;TableArea[[#Headers],[A]],TableArea[[#This Row],[IsBottom]]),0,TableArea[[#This Row],[ItemHeight]])</f>
        <v>0</v>
      </c>
      <c r="I25" s="1">
        <f ca="1">IF(OR(TableArea[[#This Row],[ItemName]]&lt;&gt;TableArea[[#Headers],[B]],TableArea[[#This Row],[IsBottom]]),0,TableArea[[#This Row],[ItemHeight]])</f>
        <v>0</v>
      </c>
      <c r="J25" s="1">
        <f ca="1">IF(OR(TableArea[[#This Row],[ItemName]]&lt;&gt;TableArea[[#Headers],[C]],TableArea[[#This Row],[IsBottom]]),0,TableArea[[#This Row],[ItemHeight]])</f>
        <v>0</v>
      </c>
      <c r="K25" s="1">
        <f ca="1">IF(OR(TableArea[[#This Row],[ItemName]]&lt;&gt;TableArea[[#Headers],[D]],TableArea[[#This Row],[IsBottom]]),0,TableArea[[#This Row],[ItemHeight]])</f>
        <v>17.8</v>
      </c>
      <c r="L25" s="1">
        <f ca="1">IF(OR(TableArea[[#This Row],[ItemName]]&lt;&gt;TableArea[[#Headers],[E]],TableArea[[#This Row],[IsBottom]]),0,TableArea[[#This Row],[ItemHeight]])</f>
        <v>0</v>
      </c>
    </row>
    <row r="26" spans="1:12" x14ac:dyDescent="0.25">
      <c r="A26">
        <v>15</v>
      </c>
      <c r="B26">
        <f>INT(TableArea[[#This Row],[Index]]/4)+1</f>
        <v>4</v>
      </c>
      <c r="C26" t="b">
        <f>MOD(TableArea[[#This Row],[Index]],4)&lt;2</f>
        <v>0</v>
      </c>
      <c r="D26" t="b">
        <f>MOD(TableArea[[#This Row],[Index]]+1,4)&lt;2</f>
        <v>1</v>
      </c>
      <c r="E26" s="1" t="str">
        <f ca="1">OFFSET(TableData[[#Headers],[Item]],TableArea[[#This Row],[ItemId]],0,1,1)</f>
        <v>D</v>
      </c>
      <c r="F26" s="1">
        <f ca="1">OFFSET(TableData[[#Headers],[Y]],TableArea[[#This Row],[ItemId]],0,1,1)</f>
        <v>17.8</v>
      </c>
      <c r="G26" s="1">
        <f ca="1">OFFSET(IF(TableArea[[#This Row],[IsLeft]],TableData[[#Headers],[Left]],TableData[[#Headers],[Right]]),TableArea[[#This Row],[ItemId]],0,1,1)</f>
        <v>269</v>
      </c>
      <c r="H26" s="1">
        <f ca="1">IF(OR(TableArea[[#This Row],[ItemName]]&lt;&gt;TableArea[[#Headers],[A]],TableArea[[#This Row],[IsBottom]]),0,TableArea[[#This Row],[ItemHeight]])</f>
        <v>0</v>
      </c>
      <c r="I26" s="1">
        <f ca="1">IF(OR(TableArea[[#This Row],[ItemName]]&lt;&gt;TableArea[[#Headers],[B]],TableArea[[#This Row],[IsBottom]]),0,TableArea[[#This Row],[ItemHeight]])</f>
        <v>0</v>
      </c>
      <c r="J26" s="1">
        <f ca="1">IF(OR(TableArea[[#This Row],[ItemName]]&lt;&gt;TableArea[[#Headers],[C]],TableArea[[#This Row],[IsBottom]]),0,TableArea[[#This Row],[ItemHeight]])</f>
        <v>0</v>
      </c>
      <c r="K26" s="1">
        <f ca="1">IF(OR(TableArea[[#This Row],[ItemName]]&lt;&gt;TableArea[[#Headers],[D]],TableArea[[#This Row],[IsBottom]]),0,TableArea[[#This Row],[ItemHeight]])</f>
        <v>0</v>
      </c>
      <c r="L26" s="1">
        <f ca="1">IF(OR(TableArea[[#This Row],[ItemName]]&lt;&gt;TableArea[[#Headers],[E]],TableArea[[#This Row],[IsBottom]]),0,TableArea[[#This Row],[ItemHeight]])</f>
        <v>0</v>
      </c>
    </row>
    <row r="27" spans="1:12" x14ac:dyDescent="0.25">
      <c r="A27">
        <v>16</v>
      </c>
      <c r="B27">
        <f>INT(TableArea[[#This Row],[Index]]/4)+1</f>
        <v>5</v>
      </c>
      <c r="C27" t="b">
        <f>MOD(TableArea[[#This Row],[Index]],4)&lt;2</f>
        <v>1</v>
      </c>
      <c r="D27" t="b">
        <f>MOD(TableArea[[#This Row],[Index]]+1,4)&lt;2</f>
        <v>1</v>
      </c>
      <c r="E27" s="1" t="str">
        <f ca="1">OFFSET(TableData[[#Headers],[Item]],TableArea[[#This Row],[ItemId]],0,1,1)</f>
        <v>E</v>
      </c>
      <c r="F27" s="1">
        <f ca="1">OFFSET(TableData[[#Headers],[Y]],TableArea[[#This Row],[ItemId]],0,1,1)</f>
        <v>8.4</v>
      </c>
      <c r="G27" s="1">
        <f ca="1">OFFSET(IF(TableArea[[#This Row],[IsLeft]],TableData[[#Headers],[Left]],TableData[[#Headers],[Right]]),TableArea[[#This Row],[ItemId]],0,1,1)</f>
        <v>282</v>
      </c>
      <c r="H27" s="1">
        <f ca="1">IF(OR(TableArea[[#This Row],[ItemName]]&lt;&gt;TableArea[[#Headers],[A]],TableArea[[#This Row],[IsBottom]]),0,TableArea[[#This Row],[ItemHeight]])</f>
        <v>0</v>
      </c>
      <c r="I27" s="1">
        <f ca="1">IF(OR(TableArea[[#This Row],[ItemName]]&lt;&gt;TableArea[[#Headers],[B]],TableArea[[#This Row],[IsBottom]]),0,TableArea[[#This Row],[ItemHeight]])</f>
        <v>0</v>
      </c>
      <c r="J27" s="1">
        <f ca="1">IF(OR(TableArea[[#This Row],[ItemName]]&lt;&gt;TableArea[[#Headers],[C]],TableArea[[#This Row],[IsBottom]]),0,TableArea[[#This Row],[ItemHeight]])</f>
        <v>0</v>
      </c>
      <c r="K27" s="1">
        <f ca="1">IF(OR(TableArea[[#This Row],[ItemName]]&lt;&gt;TableArea[[#Headers],[D]],TableArea[[#This Row],[IsBottom]]),0,TableArea[[#This Row],[ItemHeight]])</f>
        <v>0</v>
      </c>
      <c r="L27" s="1">
        <f ca="1">IF(OR(TableArea[[#This Row],[ItemName]]&lt;&gt;TableArea[[#Headers],[E]],TableArea[[#This Row],[IsBottom]]),0,TableArea[[#This Row],[ItemHeight]])</f>
        <v>0</v>
      </c>
    </row>
    <row r="28" spans="1:12" x14ac:dyDescent="0.25">
      <c r="A28">
        <v>17</v>
      </c>
      <c r="B28">
        <f>INT(TableArea[[#This Row],[Index]]/4)+1</f>
        <v>5</v>
      </c>
      <c r="C28" t="b">
        <f>MOD(TableArea[[#This Row],[Index]],4)&lt;2</f>
        <v>1</v>
      </c>
      <c r="D28" t="b">
        <f>MOD(TableArea[[#This Row],[Index]]+1,4)&lt;2</f>
        <v>0</v>
      </c>
      <c r="E28" s="1" t="str">
        <f ca="1">OFFSET(TableData[[#Headers],[Item]],TableArea[[#This Row],[ItemId]],0,1,1)</f>
        <v>E</v>
      </c>
      <c r="F28" s="1">
        <f ca="1">OFFSET(TableData[[#Headers],[Y]],TableArea[[#This Row],[ItemId]],0,1,1)</f>
        <v>8.4</v>
      </c>
      <c r="G28" s="1">
        <f ca="1">OFFSET(IF(TableArea[[#This Row],[IsLeft]],TableData[[#Headers],[Left]],TableData[[#Headers],[Right]]),TableArea[[#This Row],[ItemId]],0,1,1)</f>
        <v>282</v>
      </c>
      <c r="H28" s="1">
        <f ca="1">IF(OR(TableArea[[#This Row],[ItemName]]&lt;&gt;TableArea[[#Headers],[A]],TableArea[[#This Row],[IsBottom]]),0,TableArea[[#This Row],[ItemHeight]])</f>
        <v>0</v>
      </c>
      <c r="I28" s="1">
        <f ca="1">IF(OR(TableArea[[#This Row],[ItemName]]&lt;&gt;TableArea[[#Headers],[B]],TableArea[[#This Row],[IsBottom]]),0,TableArea[[#This Row],[ItemHeight]])</f>
        <v>0</v>
      </c>
      <c r="J28" s="1">
        <f ca="1">IF(OR(TableArea[[#This Row],[ItemName]]&lt;&gt;TableArea[[#Headers],[C]],TableArea[[#This Row],[IsBottom]]),0,TableArea[[#This Row],[ItemHeight]])</f>
        <v>0</v>
      </c>
      <c r="K28" s="1">
        <f ca="1">IF(OR(TableArea[[#This Row],[ItemName]]&lt;&gt;TableArea[[#Headers],[D]],TableArea[[#This Row],[IsBottom]]),0,TableArea[[#This Row],[ItemHeight]])</f>
        <v>0</v>
      </c>
      <c r="L28" s="1">
        <f ca="1">IF(OR(TableArea[[#This Row],[ItemName]]&lt;&gt;TableArea[[#Headers],[E]],TableArea[[#This Row],[IsBottom]]),0,TableArea[[#This Row],[ItemHeight]])</f>
        <v>8.4</v>
      </c>
    </row>
    <row r="29" spans="1:12" x14ac:dyDescent="0.25">
      <c r="A29">
        <v>18</v>
      </c>
      <c r="B29">
        <f>INT(TableArea[[#This Row],[Index]]/4)+1</f>
        <v>5</v>
      </c>
      <c r="C29" t="b">
        <f>MOD(TableArea[[#This Row],[Index]],4)&lt;2</f>
        <v>0</v>
      </c>
      <c r="D29" t="b">
        <f>MOD(TableArea[[#This Row],[Index]]+1,4)&lt;2</f>
        <v>0</v>
      </c>
      <c r="E29" s="1" t="str">
        <f ca="1">OFFSET(TableData[[#Headers],[Item]],TableArea[[#This Row],[ItemId]],0,1,1)</f>
        <v>E</v>
      </c>
      <c r="F29" s="1">
        <f ca="1">OFFSET(TableData[[#Headers],[Y]],TableArea[[#This Row],[ItemId]],0,1,1)</f>
        <v>8.4</v>
      </c>
      <c r="G29" s="1">
        <f ca="1">OFFSET(IF(TableArea[[#This Row],[IsLeft]],TableData[[#Headers],[Left]],TableData[[#Headers],[Right]]),TableArea[[#This Row],[ItemId]],0,1,1)</f>
        <v>363</v>
      </c>
      <c r="H29" s="1">
        <f ca="1">IF(OR(TableArea[[#This Row],[ItemName]]&lt;&gt;TableArea[[#Headers],[A]],TableArea[[#This Row],[IsBottom]]),0,TableArea[[#This Row],[ItemHeight]])</f>
        <v>0</v>
      </c>
      <c r="I29" s="1">
        <f ca="1">IF(OR(TableArea[[#This Row],[ItemName]]&lt;&gt;TableArea[[#Headers],[B]],TableArea[[#This Row],[IsBottom]]),0,TableArea[[#This Row],[ItemHeight]])</f>
        <v>0</v>
      </c>
      <c r="J29" s="1">
        <f ca="1">IF(OR(TableArea[[#This Row],[ItemName]]&lt;&gt;TableArea[[#Headers],[C]],TableArea[[#This Row],[IsBottom]]),0,TableArea[[#This Row],[ItemHeight]])</f>
        <v>0</v>
      </c>
      <c r="K29" s="1">
        <f ca="1">IF(OR(TableArea[[#This Row],[ItemName]]&lt;&gt;TableArea[[#Headers],[D]],TableArea[[#This Row],[IsBottom]]),0,TableArea[[#This Row],[ItemHeight]])</f>
        <v>0</v>
      </c>
      <c r="L29" s="1">
        <f ca="1">IF(OR(TableArea[[#This Row],[ItemName]]&lt;&gt;TableArea[[#Headers],[E]],TableArea[[#This Row],[IsBottom]]),0,TableArea[[#This Row],[ItemHeight]])</f>
        <v>8.4</v>
      </c>
    </row>
    <row r="30" spans="1:12" x14ac:dyDescent="0.25">
      <c r="A30">
        <v>19</v>
      </c>
      <c r="B30">
        <f>INT(TableArea[[#This Row],[Index]]/4)+1</f>
        <v>5</v>
      </c>
      <c r="C30" t="b">
        <f>MOD(TableArea[[#This Row],[Index]],4)&lt;2</f>
        <v>0</v>
      </c>
      <c r="D30" t="b">
        <f>MOD(TableArea[[#This Row],[Index]]+1,4)&lt;2</f>
        <v>1</v>
      </c>
      <c r="E30" s="1" t="str">
        <f ca="1">OFFSET(TableData[[#Headers],[Item]],TableArea[[#This Row],[ItemId]],0,1,1)</f>
        <v>E</v>
      </c>
      <c r="F30" s="1">
        <f ca="1">OFFSET(TableData[[#Headers],[Y]],TableArea[[#This Row],[ItemId]],0,1,1)</f>
        <v>8.4</v>
      </c>
      <c r="G30" s="1">
        <f ca="1">OFFSET(IF(TableArea[[#This Row],[IsLeft]],TableData[[#Headers],[Left]],TableData[[#Headers],[Right]]),TableArea[[#This Row],[ItemId]],0,1,1)</f>
        <v>363</v>
      </c>
      <c r="H30" s="1">
        <f ca="1">IF(OR(TableArea[[#This Row],[ItemName]]&lt;&gt;TableArea[[#Headers],[A]],TableArea[[#This Row],[IsBottom]]),0,TableArea[[#This Row],[ItemHeight]])</f>
        <v>0</v>
      </c>
      <c r="I30" s="1">
        <f ca="1">IF(OR(TableArea[[#This Row],[ItemName]]&lt;&gt;TableArea[[#Headers],[B]],TableArea[[#This Row],[IsBottom]]),0,TableArea[[#This Row],[ItemHeight]])</f>
        <v>0</v>
      </c>
      <c r="J30" s="1">
        <f ca="1">IF(OR(TableArea[[#This Row],[ItemName]]&lt;&gt;TableArea[[#Headers],[C]],TableArea[[#This Row],[IsBottom]]),0,TableArea[[#This Row],[ItemHeight]])</f>
        <v>0</v>
      </c>
      <c r="K30" s="1">
        <f ca="1">IF(OR(TableArea[[#This Row],[ItemName]]&lt;&gt;TableArea[[#Headers],[D]],TableArea[[#This Row],[IsBottom]]),0,TableArea[[#This Row],[ItemHeight]])</f>
        <v>0</v>
      </c>
      <c r="L30" s="1">
        <f ca="1">IF(OR(TableArea[[#This Row],[ItemName]]&lt;&gt;TableArea[[#Headers],[E]],TableArea[[#This Row],[IsBottom]]),0,TableArea[[#This Row],[ItemHeight]])</f>
        <v>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Gap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 ZHOU</dc:creator>
  <cp:lastModifiedBy>Ji ZHOU</cp:lastModifiedBy>
  <dcterms:created xsi:type="dcterms:W3CDTF">2013-12-13T03:44:15Z</dcterms:created>
  <dcterms:modified xsi:type="dcterms:W3CDTF">2013-12-13T06:18:15Z</dcterms:modified>
</cp:coreProperties>
</file>