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Wilmer\GESTION HUMANA\NOMINA AFICENTER\FORMATOS\LISTA DE CHEQUEO\"/>
    </mc:Choice>
  </mc:AlternateContent>
  <bookViews>
    <workbookView xWindow="0" yWindow="0" windowWidth="24000" windowHeight="9735"/>
  </bookViews>
  <sheets>
    <sheet name="LISTA CHEQUEO CONTRATISTA" sheetId="3" r:id="rId1"/>
    <sheet name="LISTA CHEQUEO NOMINA" sheetId="2" r:id="rId2"/>
    <sheet name="MANUAL CONTRATISTA" sheetId="4" state="hidden" r:id="rId3"/>
    <sheet name="MANUAL NOMINA" sheetId="5" state="hidden" r:id="rId4"/>
    <sheet name="INSTRUCTIVO" sheetId="6" r:id="rId5"/>
    <sheet name="HISTORIAL DE CAMBIOS" sheetId="7" r:id="rId6"/>
  </sheets>
  <externalReferences>
    <externalReference r:id="rId7"/>
  </externalReferences>
  <definedNames>
    <definedName name="_xlnm.Print_Area" localSheetId="4">INSTRUCTIVO!$A$1:$E$15</definedName>
    <definedName name="_xlnm.Print_Area" localSheetId="0">'LISTA CHEQUEO CONTRATISTA'!$A$1:$AI$61</definedName>
    <definedName name="_xlnm.Print_Area" localSheetId="1">'LISTA CHEQUEO NOMINA'!$A$1:$AI$61</definedName>
    <definedName name="_xlnm.Print_Area" localSheetId="2">'MANUAL CONTRATISTA'!$A$1:$AI$61</definedName>
    <definedName name="_xlnm.Print_Area" localSheetId="3">'MANUAL NOMINA'!$A$1:$AI$57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2" i="2" l="1"/>
  <c r="H6" i="3"/>
  <c r="H22" i="2" l="1"/>
  <c r="H20" i="2"/>
  <c r="H18" i="2"/>
  <c r="H16" i="2"/>
  <c r="H10" i="2"/>
  <c r="H6" i="2"/>
  <c r="H22" i="3"/>
  <c r="H20" i="3"/>
  <c r="H18" i="3"/>
  <c r="H16" i="3"/>
  <c r="H14" i="3"/>
  <c r="H12" i="3"/>
  <c r="H10" i="3"/>
  <c r="H14" i="2" l="1"/>
</calcChain>
</file>

<file path=xl/sharedStrings.xml><?xml version="1.0" encoding="utf-8"?>
<sst xmlns="http://schemas.openxmlformats.org/spreadsheetml/2006/main" count="242" uniqueCount="91">
  <si>
    <t>LISTA DE CHEQUEO DE SELECCIÓN Y CONTRATACIÓN</t>
  </si>
  <si>
    <t>ESTADO ORIGINAL</t>
  </si>
  <si>
    <t>Pag 1 de 1</t>
  </si>
  <si>
    <t>20-09-2019</t>
  </si>
  <si>
    <t>Nombres y apellidos</t>
  </si>
  <si>
    <t>Espacio para la fotografía</t>
  </si>
  <si>
    <t>Cédula</t>
  </si>
  <si>
    <t>Dirección</t>
  </si>
  <si>
    <t>Estado civil</t>
  </si>
  <si>
    <t>Fecha de nacimiento</t>
  </si>
  <si>
    <t>Sede</t>
  </si>
  <si>
    <t>Correo Electrónico</t>
  </si>
  <si>
    <t>Cargo</t>
  </si>
  <si>
    <t>Telefono</t>
  </si>
  <si>
    <t>DOCUMENTOS PARA INGRESO</t>
  </si>
  <si>
    <t>X</t>
  </si>
  <si>
    <t>Certificacion de afliacion EPS</t>
  </si>
  <si>
    <t>Poliza responsabilidad extracontractual</t>
  </si>
  <si>
    <t>Certificaco Afiliacion ARL</t>
  </si>
  <si>
    <t xml:space="preserve">Certificado de manejo de pacientes Neurodesarrollo </t>
  </si>
  <si>
    <t>Certificado cuenta bancaria</t>
  </si>
  <si>
    <t>Hoja de vida Firmada</t>
  </si>
  <si>
    <t>Inscripcion al Rethus</t>
  </si>
  <si>
    <t>Fotocopia de la cedula de ciudadania al 150%</t>
  </si>
  <si>
    <t>RUT</t>
  </si>
  <si>
    <t>Libreta militar (hombres)</t>
  </si>
  <si>
    <t>Incripción ante el ente Departamental para colaboradores egresados antes de Agosto 2015 (Solo si aplica)</t>
  </si>
  <si>
    <t>Antecedentes disciplinarios Procuraduria</t>
  </si>
  <si>
    <t>Validación de antecedentes Policia Nacional.</t>
  </si>
  <si>
    <t>Certificados de Estudios(Diploma, Acta de grado, T.P).</t>
  </si>
  <si>
    <t>2 Fotos fondo blanco</t>
  </si>
  <si>
    <t>Diploma Posgrado</t>
  </si>
  <si>
    <t>Acta Posgrado</t>
  </si>
  <si>
    <t>Entrenamiento atencion a pacientes victimas violencia Sexual</t>
  </si>
  <si>
    <t>Pruebas  de conocimiento</t>
  </si>
  <si>
    <t>Certificado Entrenamiento Hidroterapia</t>
  </si>
  <si>
    <t>Enviar documentacion a la siguiente direccion electrónica</t>
  </si>
  <si>
    <t>wilmergiron.aficenter@gmail.com</t>
  </si>
  <si>
    <t>Certificado Entrenamiento Hidroterapia Si aplica</t>
  </si>
  <si>
    <t/>
  </si>
  <si>
    <t>PAG 1 DE 1</t>
  </si>
  <si>
    <t xml:space="preserve">INSTRUCTIVO DE DILIGENCIAMIENTO </t>
  </si>
  <si>
    <t>CAMPO</t>
  </si>
  <si>
    <t>DESCRIPCION</t>
  </si>
  <si>
    <t>Escribir los nombres y apellidos del funcionario que está en proceso de selección.</t>
  </si>
  <si>
    <t xml:space="preserve">Cedula </t>
  </si>
  <si>
    <t>Escribir la cédula del funcionario que está en proceso de selección.</t>
  </si>
  <si>
    <t>Dirección de residencia.</t>
  </si>
  <si>
    <t>Estado civil del aspirante.</t>
  </si>
  <si>
    <t>Fecha e nacimiento del aspirante.</t>
  </si>
  <si>
    <t>Sede a la que ingresa el aspirante.</t>
  </si>
  <si>
    <t>Nombre del cargo.</t>
  </si>
  <si>
    <t>Lista de Chequeo</t>
  </si>
  <si>
    <t xml:space="preserve">El aspirante debe anexar los documentos que se encuentran marcados con X </t>
  </si>
  <si>
    <t>HISTORIAL DE CAMBIOS</t>
  </si>
  <si>
    <t>FECHA</t>
  </si>
  <si>
    <t>VERSIÓN</t>
  </si>
  <si>
    <t>DESCRIPCIÓN DE CAMBIO</t>
  </si>
  <si>
    <t>Creacion</t>
  </si>
  <si>
    <t xml:space="preserve"> </t>
  </si>
  <si>
    <t>1 Foto fondo blanco</t>
  </si>
  <si>
    <t>Certificado Afiliacion Fondo de Pensiones y Cesantias</t>
  </si>
  <si>
    <t xml:space="preserve"> Poliza responsabilidad extracontractual</t>
  </si>
  <si>
    <t xml:space="preserve"> Certificado de manejo de pacientes
  Neurodesarrollo (si aplica)</t>
  </si>
  <si>
    <t xml:space="preserve"> Inscripcion al Rethus</t>
  </si>
  <si>
    <t xml:space="preserve"> RUT</t>
  </si>
  <si>
    <t xml:space="preserve"> Incripción ante el ente Departamental para 
 colaboradores egresados antes de Agosto 
 2015 (Solo si aplica)</t>
  </si>
  <si>
    <t xml:space="preserve"> 1 Fotos fondo blanco</t>
  </si>
  <si>
    <t>CENTRO MEDICO AFICENTER SAS</t>
  </si>
  <si>
    <t xml:space="preserve"> Certificacion de afliacion EPS</t>
  </si>
  <si>
    <t xml:space="preserve"> Certificaco Afiliacion ARL</t>
  </si>
  <si>
    <t xml:space="preserve"> Certificado cuenta bancaria Bancolombia</t>
  </si>
  <si>
    <t xml:space="preserve"> Hoja de vida Firmada</t>
  </si>
  <si>
    <t xml:space="preserve"> Fotocopia de la cedula de ciudadania al 150%</t>
  </si>
  <si>
    <t xml:space="preserve"> Libreta militar (hombres)</t>
  </si>
  <si>
    <t xml:space="preserve"> Antecedentes disciplinarios Procuraduria</t>
  </si>
  <si>
    <t xml:space="preserve"> Validación de antecedentes Policia Nacional.</t>
  </si>
  <si>
    <t xml:space="preserve"> Certificados de Estudios(Diploma, Acta de grado, T.P).</t>
  </si>
  <si>
    <t xml:space="preserve"> Diploma Posgrado</t>
  </si>
  <si>
    <t xml:space="preserve"> Acta Posgrado</t>
  </si>
  <si>
    <t xml:space="preserve"> Entrenamiento atencion a pacientes victimas violencia Sexual</t>
  </si>
  <si>
    <t xml:space="preserve"> Experiencia Laboral</t>
  </si>
  <si>
    <t xml:space="preserve"> Certificado Entrenamiento Hidroterapia (Si aplica)</t>
  </si>
  <si>
    <t xml:space="preserve"> Cuenta de correo electrónico</t>
  </si>
  <si>
    <t xml:space="preserve"> Creacion usuario GCI</t>
  </si>
  <si>
    <t xml:space="preserve"> Entrega de Dotación (Uniformes)</t>
  </si>
  <si>
    <t xml:space="preserve"> Entrega de Carnet Corporativo</t>
  </si>
  <si>
    <t>Certificado Experiencia Laboral</t>
  </si>
  <si>
    <t>Fotocopia cedula de ciudadania 150% ambos lados</t>
  </si>
  <si>
    <t>NIT 805025635</t>
  </si>
  <si>
    <t>01-02-2021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</si>
</sst>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entury Gothic"/>
      <family val="2"/>
    </font>
    <font>
      <b/>
      <sz val="10"/>
      <name val="Century Gothic"/>
      <family val="2"/>
    </font>
    <font>
      <sz val="10"/>
      <color theme="1" tint="0.499984740745262"/>
      <name val="Century Gothic"/>
      <family val="2"/>
    </font>
    <font>
      <b/>
      <sz val="10"/>
      <color theme="1" tint="0.499984740745262"/>
      <name val="Century Gothic"/>
      <family val="2"/>
    </font>
    <font>
      <sz val="11"/>
      <color rgb="FF000000"/>
      <name val="Calibri"/>
      <family val="2"/>
    </font>
    <font>
      <sz val="11"/>
      <name val="Century Gothic"/>
      <family val="2"/>
    </font>
    <font>
      <u/>
      <sz val="10"/>
      <color theme="10"/>
      <name val="Arial"/>
      <family val="2"/>
    </font>
    <font>
      <i/>
      <u/>
      <sz val="11"/>
      <color theme="10"/>
      <name val="Century Gothic"/>
      <family val="2"/>
    </font>
    <font>
      <u/>
      <sz val="11"/>
      <color theme="10"/>
      <name val="Century Gothic"/>
      <family val="2"/>
    </font>
    <font>
      <i/>
      <sz val="10"/>
      <name val="Century Gothic"/>
      <family val="2"/>
    </font>
    <font>
      <b/>
      <i/>
      <sz val="10"/>
      <name val="Century Gothic"/>
      <family val="2"/>
    </font>
    <font>
      <i/>
      <sz val="10"/>
      <name val="Arial"/>
      <family val="2"/>
    </font>
    <font>
      <i/>
      <sz val="10"/>
      <color theme="1" tint="0.499984740745262"/>
      <name val="Century Gothic"/>
      <family val="2"/>
    </font>
    <font>
      <b/>
      <i/>
      <sz val="10"/>
      <color theme="1" tint="0.499984740745262"/>
      <name val="Century Gothic"/>
      <family val="2"/>
    </font>
    <font>
      <i/>
      <sz val="11"/>
      <name val="Century Gothic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8" fillId="0" borderId="0" applyNumberFormat="0" applyFill="0" applyBorder="0" applyAlignment="0" applyProtection="0"/>
  </cellStyleXfs>
  <cellXfs count="219">
    <xf numFmtId="0" fontId="0" fillId="0" borderId="0" xfId="0"/>
    <xf numFmtId="0" fontId="2" fillId="0" borderId="0" xfId="1" applyFont="1"/>
    <xf numFmtId="0" fontId="2" fillId="0" borderId="1" xfId="1" applyFont="1" applyBorder="1"/>
    <xf numFmtId="0" fontId="2" fillId="0" borderId="2" xfId="1" applyFont="1" applyBorder="1"/>
    <xf numFmtId="0" fontId="2" fillId="0" borderId="3" xfId="1" applyFont="1" applyBorder="1"/>
    <xf numFmtId="0" fontId="2" fillId="0" borderId="4" xfId="1" applyFont="1" applyBorder="1"/>
    <xf numFmtId="0" fontId="2" fillId="0" borderId="0" xfId="1" applyFont="1" applyBorder="1"/>
    <xf numFmtId="0" fontId="1" fillId="0" borderId="0" xfId="1" applyBorder="1"/>
    <xf numFmtId="0" fontId="4" fillId="0" borderId="0" xfId="1" applyFont="1" applyBorder="1" applyAlignment="1">
      <alignment horizontal="left" vertical="center"/>
    </xf>
    <xf numFmtId="0" fontId="2" fillId="0" borderId="0" xfId="1" applyFont="1" applyBorder="1" applyAlignment="1"/>
    <xf numFmtId="0" fontId="2" fillId="0" borderId="5" xfId="1" applyFont="1" applyBorder="1"/>
    <xf numFmtId="0" fontId="2" fillId="0" borderId="0" xfId="1" applyFont="1" applyBorder="1" applyAlignment="1">
      <alignment horizontal="left"/>
    </xf>
    <xf numFmtId="0" fontId="1" fillId="0" borderId="0" xfId="1" applyBorder="1" applyAlignment="1"/>
    <xf numFmtId="0" fontId="2" fillId="2" borderId="0" xfId="1" applyFont="1" applyFill="1" applyBorder="1"/>
    <xf numFmtId="0" fontId="5" fillId="0" borderId="4" xfId="1" applyFont="1" applyBorder="1"/>
    <xf numFmtId="0" fontId="3" fillId="0" borderId="0" xfId="1" applyFont="1" applyBorder="1"/>
    <xf numFmtId="0" fontId="3" fillId="0" borderId="0" xfId="1" applyFont="1" applyBorder="1" applyAlignment="1">
      <alignment horizontal="center" vertical="center"/>
    </xf>
    <xf numFmtId="0" fontId="3" fillId="0" borderId="5" xfId="1" applyFont="1" applyBorder="1"/>
    <xf numFmtId="0" fontId="3" fillId="0" borderId="0" xfId="1" applyFont="1"/>
    <xf numFmtId="0" fontId="4" fillId="0" borderId="0" xfId="1" applyFont="1" applyBorder="1" applyAlignment="1">
      <alignment horizontal="center" vertical="center"/>
    </xf>
    <xf numFmtId="0" fontId="2" fillId="0" borderId="0" xfId="1" applyFont="1" applyBorder="1" applyAlignment="1">
      <alignment horizontal="center"/>
    </xf>
    <xf numFmtId="0" fontId="2" fillId="2" borderId="9" xfId="1" applyFont="1" applyFill="1" applyBorder="1" applyAlignment="1">
      <alignment horizontal="center" vertical="center"/>
    </xf>
    <xf numFmtId="0" fontId="2" fillId="0" borderId="0" xfId="1" applyFont="1" applyBorder="1" applyAlignment="1">
      <alignment horizontal="center" vertical="center"/>
    </xf>
    <xf numFmtId="0" fontId="2" fillId="2" borderId="0" xfId="1" applyFont="1" applyFill="1" applyBorder="1" applyAlignment="1">
      <alignment horizontal="center" vertical="center"/>
    </xf>
    <xf numFmtId="0" fontId="2" fillId="2" borderId="0" xfId="1" applyFont="1" applyFill="1" applyBorder="1" applyAlignment="1">
      <alignment vertical="center"/>
    </xf>
    <xf numFmtId="0" fontId="2" fillId="2" borderId="0" xfId="1" applyFont="1" applyFill="1" applyBorder="1" applyAlignment="1">
      <alignment vertical="center" wrapText="1"/>
    </xf>
    <xf numFmtId="0" fontId="4" fillId="2" borderId="0" xfId="1" applyFont="1" applyFill="1" applyBorder="1" applyAlignment="1">
      <alignment horizontal="center" vertical="center"/>
    </xf>
    <xf numFmtId="0" fontId="2" fillId="2" borderId="9" xfId="1" applyFont="1" applyFill="1" applyBorder="1" applyAlignment="1">
      <alignment horizontal="center" vertical="center" wrapText="1"/>
    </xf>
    <xf numFmtId="0" fontId="2" fillId="0" borderId="6" xfId="1" applyFont="1" applyBorder="1"/>
    <xf numFmtId="0" fontId="2" fillId="0" borderId="7" xfId="1" applyFont="1" applyBorder="1"/>
    <xf numFmtId="0" fontId="2" fillId="0" borderId="7" xfId="1" applyFont="1" applyBorder="1" applyAlignment="1">
      <alignment horizontal="center"/>
    </xf>
    <xf numFmtId="0" fontId="2" fillId="0" borderId="8" xfId="1" applyFont="1" applyBorder="1"/>
    <xf numFmtId="0" fontId="2" fillId="0" borderId="6" xfId="1" applyFont="1" applyBorder="1" applyAlignment="1">
      <alignment vertical="center"/>
    </xf>
    <xf numFmtId="0" fontId="2" fillId="0" borderId="7" xfId="1" applyFont="1" applyBorder="1" applyAlignment="1">
      <alignment vertical="center"/>
    </xf>
    <xf numFmtId="0" fontId="2" fillId="0" borderId="8" xfId="1" applyFont="1" applyBorder="1" applyAlignment="1">
      <alignment vertical="center"/>
    </xf>
    <xf numFmtId="0" fontId="7" fillId="0" borderId="0" xfId="1" applyFont="1"/>
    <xf numFmtId="0" fontId="9" fillId="0" borderId="0" xfId="2" applyFont="1"/>
    <xf numFmtId="0" fontId="10" fillId="0" borderId="0" xfId="2" applyFont="1"/>
    <xf numFmtId="0" fontId="10" fillId="0" borderId="0" xfId="2" applyFont="1" applyBorder="1"/>
    <xf numFmtId="0" fontId="2" fillId="0" borderId="0" xfId="1" applyFont="1" applyBorder="1" applyAlignment="1" applyProtection="1">
      <alignment horizontal="left"/>
    </xf>
    <xf numFmtId="0" fontId="2" fillId="2" borderId="9" xfId="1" applyFont="1" applyFill="1" applyBorder="1" applyAlignment="1" applyProtection="1">
      <alignment horizontal="center" vertical="center"/>
      <protection locked="0"/>
    </xf>
    <xf numFmtId="0" fontId="2" fillId="2" borderId="0" xfId="1" applyFont="1" applyFill="1" applyBorder="1" applyAlignment="1" applyProtection="1">
      <alignment horizontal="center" vertical="center"/>
      <protection locked="0"/>
    </xf>
    <xf numFmtId="0" fontId="2" fillId="2" borderId="0" xfId="1" applyFont="1" applyFill="1" applyBorder="1" applyAlignment="1">
      <alignment wrapText="1"/>
    </xf>
    <xf numFmtId="0" fontId="2" fillId="2" borderId="9" xfId="1" applyFont="1" applyFill="1" applyBorder="1" applyAlignment="1" applyProtection="1">
      <alignment horizontal="center" vertical="center" wrapText="1"/>
      <protection locked="0"/>
    </xf>
    <xf numFmtId="0" fontId="2" fillId="2" borderId="9" xfId="1" applyFont="1" applyFill="1" applyBorder="1" applyAlignment="1">
      <alignment horizontal="center"/>
    </xf>
    <xf numFmtId="0" fontId="2" fillId="2" borderId="0" xfId="1" applyFont="1" applyFill="1" applyBorder="1" applyAlignment="1">
      <alignment horizontal="center"/>
    </xf>
    <xf numFmtId="0" fontId="11" fillId="0" borderId="0" xfId="1" applyFont="1"/>
    <xf numFmtId="0" fontId="11" fillId="0" borderId="1" xfId="1" applyFont="1" applyBorder="1"/>
    <xf numFmtId="0" fontId="11" fillId="0" borderId="2" xfId="1" applyFont="1" applyBorder="1"/>
    <xf numFmtId="0" fontId="11" fillId="0" borderId="3" xfId="1" applyFont="1" applyBorder="1"/>
    <xf numFmtId="0" fontId="11" fillId="0" borderId="4" xfId="1" applyFont="1" applyBorder="1"/>
    <xf numFmtId="0" fontId="11" fillId="0" borderId="0" xfId="1" applyFont="1" applyBorder="1"/>
    <xf numFmtId="0" fontId="13" fillId="0" borderId="0" xfId="1" applyFont="1" applyBorder="1"/>
    <xf numFmtId="0" fontId="14" fillId="0" borderId="0" xfId="1" applyFont="1" applyBorder="1" applyAlignment="1">
      <alignment horizontal="left" vertical="center"/>
    </xf>
    <xf numFmtId="0" fontId="11" fillId="0" borderId="0" xfId="1" applyFont="1" applyBorder="1" applyAlignment="1"/>
    <xf numFmtId="0" fontId="11" fillId="0" borderId="5" xfId="1" applyFont="1" applyBorder="1"/>
    <xf numFmtId="0" fontId="11" fillId="0" borderId="0" xfId="1" applyFont="1" applyBorder="1" applyAlignment="1" applyProtection="1">
      <alignment horizontal="left"/>
    </xf>
    <xf numFmtId="0" fontId="13" fillId="0" borderId="0" xfId="1" applyFont="1" applyBorder="1" applyAlignment="1"/>
    <xf numFmtId="0" fontId="11" fillId="2" borderId="0" xfId="1" applyFont="1" applyFill="1" applyBorder="1"/>
    <xf numFmtId="0" fontId="15" fillId="0" borderId="4" xfId="1" applyFont="1" applyBorder="1"/>
    <xf numFmtId="0" fontId="12" fillId="0" borderId="0" xfId="1" applyFont="1" applyBorder="1"/>
    <xf numFmtId="0" fontId="12" fillId="0" borderId="0" xfId="1" applyFont="1" applyBorder="1" applyAlignment="1">
      <alignment horizontal="center" vertical="center"/>
    </xf>
    <xf numFmtId="0" fontId="12" fillId="0" borderId="5" xfId="1" applyFont="1" applyBorder="1"/>
    <xf numFmtId="0" fontId="12" fillId="0" borderId="0" xfId="1" applyFont="1"/>
    <xf numFmtId="0" fontId="14" fillId="0" borderId="0" xfId="1" applyFont="1" applyBorder="1" applyAlignment="1">
      <alignment horizontal="center" vertical="center"/>
    </xf>
    <xf numFmtId="0" fontId="11" fillId="0" borderId="0" xfId="1" applyFont="1" applyBorder="1" applyAlignment="1">
      <alignment horizontal="center"/>
    </xf>
    <xf numFmtId="0" fontId="11" fillId="2" borderId="9" xfId="1" applyFont="1" applyFill="1" applyBorder="1" applyAlignment="1" applyProtection="1">
      <alignment horizontal="center" vertical="center" wrapText="1"/>
      <protection locked="0"/>
    </xf>
    <xf numFmtId="0" fontId="11" fillId="0" borderId="0" xfId="1" applyFont="1" applyBorder="1" applyAlignment="1">
      <alignment horizontal="center" vertical="center"/>
    </xf>
    <xf numFmtId="0" fontId="11" fillId="2" borderId="0" xfId="1" applyFont="1" applyFill="1" applyBorder="1" applyAlignment="1" applyProtection="1">
      <alignment horizontal="center" vertical="center" wrapText="1"/>
      <protection locked="0"/>
    </xf>
    <xf numFmtId="0" fontId="11" fillId="2" borderId="0" xfId="1" applyFont="1" applyFill="1" applyBorder="1" applyAlignment="1">
      <alignment vertical="center"/>
    </xf>
    <xf numFmtId="0" fontId="11" fillId="2" borderId="0" xfId="1" applyFont="1" applyFill="1" applyBorder="1" applyAlignment="1">
      <alignment wrapText="1"/>
    </xf>
    <xf numFmtId="0" fontId="11" fillId="2" borderId="0" xfId="1" applyFont="1" applyFill="1" applyBorder="1" applyAlignment="1">
      <alignment horizontal="center" vertical="center"/>
    </xf>
    <xf numFmtId="0" fontId="14" fillId="2" borderId="0" xfId="1" applyFont="1" applyFill="1" applyBorder="1" applyAlignment="1">
      <alignment horizontal="center" vertical="center"/>
    </xf>
    <xf numFmtId="0" fontId="11" fillId="2" borderId="0" xfId="1" applyFont="1" applyFill="1" applyBorder="1" applyAlignment="1">
      <alignment horizontal="center" vertical="center" wrapText="1"/>
    </xf>
    <xf numFmtId="0" fontId="11" fillId="2" borderId="9" xfId="1" applyFont="1" applyFill="1" applyBorder="1" applyAlignment="1">
      <alignment horizontal="center" vertical="center" wrapText="1"/>
    </xf>
    <xf numFmtId="0" fontId="11" fillId="2" borderId="9" xfId="1" applyFont="1" applyFill="1" applyBorder="1" applyAlignment="1" applyProtection="1">
      <alignment horizontal="center" vertical="center" wrapText="1" shrinkToFit="1"/>
      <protection locked="0"/>
    </xf>
    <xf numFmtId="0" fontId="11" fillId="0" borderId="6" xfId="1" applyFont="1" applyBorder="1"/>
    <xf numFmtId="0" fontId="11" fillId="0" borderId="7" xfId="1" applyFont="1" applyBorder="1"/>
    <xf numFmtId="0" fontId="11" fillId="0" borderId="7" xfId="1" applyFont="1" applyBorder="1" applyAlignment="1">
      <alignment horizontal="center"/>
    </xf>
    <xf numFmtId="0" fontId="11" fillId="0" borderId="8" xfId="1" applyFont="1" applyBorder="1"/>
    <xf numFmtId="0" fontId="11" fillId="0" borderId="6" xfId="1" applyFont="1" applyBorder="1" applyAlignment="1">
      <alignment vertical="center"/>
    </xf>
    <xf numFmtId="0" fontId="11" fillId="0" borderId="7" xfId="1" applyFont="1" applyBorder="1" applyAlignment="1">
      <alignment vertical="center"/>
    </xf>
    <xf numFmtId="0" fontId="11" fillId="0" borderId="8" xfId="1" applyFont="1" applyBorder="1" applyAlignment="1">
      <alignment vertical="center"/>
    </xf>
    <xf numFmtId="0" fontId="16" fillId="0" borderId="0" xfId="1" applyFont="1"/>
    <xf numFmtId="0" fontId="9" fillId="0" borderId="0" xfId="2" applyFont="1" applyBorder="1"/>
    <xf numFmtId="0" fontId="11" fillId="2" borderId="9" xfId="1" applyFont="1" applyFill="1" applyBorder="1" applyAlignment="1">
      <alignment horizontal="center" vertical="center"/>
    </xf>
    <xf numFmtId="0" fontId="11" fillId="2" borderId="4" xfId="1" applyFont="1" applyFill="1" applyBorder="1" applyAlignment="1">
      <alignment horizontal="left" vertical="center"/>
    </xf>
    <xf numFmtId="0" fontId="11" fillId="2" borderId="0" xfId="1" applyFont="1" applyFill="1" applyBorder="1" applyAlignment="1">
      <alignment horizontal="left" vertical="center"/>
    </xf>
    <xf numFmtId="0" fontId="11" fillId="2" borderId="5" xfId="1" applyFont="1" applyFill="1" applyBorder="1" applyAlignment="1">
      <alignment horizontal="left" vertical="center"/>
    </xf>
    <xf numFmtId="0" fontId="11" fillId="0" borderId="5" xfId="1" applyFont="1" applyBorder="1" applyAlignment="1">
      <alignment horizontal="left"/>
    </xf>
    <xf numFmtId="0" fontId="11" fillId="2" borderId="0" xfId="1" applyFont="1" applyFill="1" applyBorder="1" applyAlignment="1">
      <alignment horizontal="left" vertical="center" wrapText="1"/>
    </xf>
    <xf numFmtId="0" fontId="11" fillId="2" borderId="0" xfId="1" applyFont="1" applyFill="1" applyBorder="1" applyAlignment="1">
      <alignment vertical="center" wrapText="1"/>
    </xf>
    <xf numFmtId="0" fontId="11" fillId="0" borderId="0" xfId="1" applyFont="1" applyAlignment="1">
      <alignment vertical="center" wrapText="1"/>
    </xf>
    <xf numFmtId="0" fontId="12" fillId="0" borderId="9" xfId="1" applyFont="1" applyBorder="1" applyAlignment="1">
      <alignment horizontal="center" vertical="center" wrapText="1"/>
    </xf>
    <xf numFmtId="0" fontId="12" fillId="0" borderId="0" xfId="1" applyFont="1" applyAlignment="1">
      <alignment horizontal="center" vertical="center" wrapText="1"/>
    </xf>
    <xf numFmtId="0" fontId="11" fillId="0" borderId="9" xfId="1" applyFont="1" applyFill="1" applyBorder="1" applyAlignment="1">
      <alignment vertical="center" wrapText="1"/>
    </xf>
    <xf numFmtId="49" fontId="11" fillId="0" borderId="9" xfId="1" applyNumberFormat="1" applyFont="1" applyBorder="1" applyAlignment="1">
      <alignment horizontal="center" vertical="center" wrapText="1"/>
    </xf>
    <xf numFmtId="0" fontId="11" fillId="0" borderId="9" xfId="1" applyFont="1" applyBorder="1" applyAlignment="1">
      <alignment horizontal="center" vertical="center" wrapText="1"/>
    </xf>
    <xf numFmtId="0" fontId="11" fillId="0" borderId="0" xfId="1" applyFont="1" applyAlignment="1">
      <alignment horizontal="center" vertical="center" wrapText="1"/>
    </xf>
    <xf numFmtId="0" fontId="11" fillId="0" borderId="1" xfId="1" applyFont="1" applyBorder="1" applyAlignment="1">
      <alignment horizontal="center"/>
    </xf>
    <xf numFmtId="0" fontId="11" fillId="0" borderId="2" xfId="1" applyFont="1" applyBorder="1" applyAlignment="1">
      <alignment horizontal="center"/>
    </xf>
    <xf numFmtId="0" fontId="11" fillId="0" borderId="3" xfId="1" applyFont="1" applyBorder="1" applyAlignment="1">
      <alignment horizontal="center"/>
    </xf>
    <xf numFmtId="0" fontId="11" fillId="0" borderId="4" xfId="1" applyFont="1" applyBorder="1" applyAlignment="1">
      <alignment horizontal="center"/>
    </xf>
    <xf numFmtId="0" fontId="11" fillId="0" borderId="0" xfId="1" applyFont="1" applyBorder="1" applyAlignment="1">
      <alignment horizontal="center"/>
    </xf>
    <xf numFmtId="0" fontId="11" fillId="0" borderId="5" xfId="1" applyFont="1" applyBorder="1" applyAlignment="1">
      <alignment horizontal="center"/>
    </xf>
    <xf numFmtId="0" fontId="11" fillId="0" borderId="6" xfId="1" applyFont="1" applyBorder="1" applyAlignment="1">
      <alignment horizontal="center"/>
    </xf>
    <xf numFmtId="0" fontId="11" fillId="0" borderId="7" xfId="1" applyFont="1" applyBorder="1" applyAlignment="1">
      <alignment horizontal="center"/>
    </xf>
    <xf numFmtId="0" fontId="11" fillId="0" borderId="8" xfId="1" applyFont="1" applyBorder="1" applyAlignment="1">
      <alignment horizontal="center"/>
    </xf>
    <xf numFmtId="0" fontId="12" fillId="2" borderId="1" xfId="1" applyFont="1" applyFill="1" applyBorder="1" applyAlignment="1">
      <alignment horizontal="center" vertical="center" wrapText="1"/>
    </xf>
    <xf numFmtId="0" fontId="12" fillId="2" borderId="2" xfId="1" applyFont="1" applyFill="1" applyBorder="1" applyAlignment="1">
      <alignment horizontal="center" vertical="center" wrapText="1"/>
    </xf>
    <xf numFmtId="0" fontId="12" fillId="2" borderId="3" xfId="1" applyFont="1" applyFill="1" applyBorder="1" applyAlignment="1">
      <alignment horizontal="center" vertical="center" wrapText="1"/>
    </xf>
    <xf numFmtId="0" fontId="12" fillId="2" borderId="6" xfId="1" applyFont="1" applyFill="1" applyBorder="1" applyAlignment="1">
      <alignment horizontal="center" vertical="center" wrapText="1"/>
    </xf>
    <xf numFmtId="0" fontId="12" fillId="2" borderId="7" xfId="1" applyFont="1" applyFill="1" applyBorder="1" applyAlignment="1">
      <alignment horizontal="center" vertical="center" wrapText="1"/>
    </xf>
    <xf numFmtId="0" fontId="12" fillId="2" borderId="8" xfId="1" applyFont="1" applyFill="1" applyBorder="1" applyAlignment="1">
      <alignment horizontal="center" vertical="center" wrapText="1"/>
    </xf>
    <xf numFmtId="49" fontId="12" fillId="2" borderId="1" xfId="1" applyNumberFormat="1" applyFont="1" applyFill="1" applyBorder="1" applyAlignment="1">
      <alignment horizontal="center" vertical="center" wrapText="1"/>
    </xf>
    <xf numFmtId="49" fontId="12" fillId="2" borderId="2" xfId="1" applyNumberFormat="1" applyFont="1" applyFill="1" applyBorder="1" applyAlignment="1">
      <alignment horizontal="center" vertical="center" wrapText="1"/>
    </xf>
    <xf numFmtId="49" fontId="12" fillId="2" borderId="3" xfId="1" applyNumberFormat="1" applyFont="1" applyFill="1" applyBorder="1" applyAlignment="1">
      <alignment horizontal="center" vertical="center" wrapText="1"/>
    </xf>
    <xf numFmtId="49" fontId="12" fillId="2" borderId="6" xfId="1" applyNumberFormat="1" applyFont="1" applyFill="1" applyBorder="1" applyAlignment="1">
      <alignment horizontal="center" vertical="center" wrapText="1"/>
    </xf>
    <xf numFmtId="49" fontId="12" fillId="2" borderId="7" xfId="1" applyNumberFormat="1" applyFont="1" applyFill="1" applyBorder="1" applyAlignment="1">
      <alignment horizontal="center" vertical="center" wrapText="1"/>
    </xf>
    <xf numFmtId="49" fontId="12" fillId="2" borderId="8" xfId="1" applyNumberFormat="1" applyFont="1" applyFill="1" applyBorder="1" applyAlignment="1">
      <alignment horizontal="center" vertical="center" wrapText="1"/>
    </xf>
    <xf numFmtId="0" fontId="11" fillId="2" borderId="4" xfId="1" applyFont="1" applyFill="1" applyBorder="1" applyAlignment="1">
      <alignment horizontal="left" vertical="center"/>
    </xf>
    <xf numFmtId="0" fontId="11" fillId="2" borderId="0" xfId="1" applyFont="1" applyFill="1" applyBorder="1" applyAlignment="1">
      <alignment horizontal="left" vertical="center"/>
    </xf>
    <xf numFmtId="0" fontId="11" fillId="2" borderId="0" xfId="1" applyFont="1" applyFill="1" applyBorder="1" applyAlignment="1">
      <alignment horizontal="left" vertical="top" wrapText="1"/>
    </xf>
    <xf numFmtId="0" fontId="11" fillId="0" borderId="10" xfId="1" applyFont="1" applyBorder="1" applyAlignment="1" applyProtection="1">
      <alignment horizontal="left"/>
    </xf>
    <xf numFmtId="0" fontId="11" fillId="0" borderId="11" xfId="1" applyFont="1" applyBorder="1" applyAlignment="1" applyProtection="1">
      <alignment horizontal="left"/>
    </xf>
    <xf numFmtId="0" fontId="11" fillId="0" borderId="12" xfId="1" applyFont="1" applyBorder="1" applyAlignment="1" applyProtection="1">
      <alignment horizontal="left"/>
    </xf>
    <xf numFmtId="0" fontId="12" fillId="0" borderId="10" xfId="1" applyFont="1" applyBorder="1" applyAlignment="1" applyProtection="1">
      <alignment horizontal="left"/>
      <protection locked="0"/>
    </xf>
    <xf numFmtId="0" fontId="12" fillId="0" borderId="11" xfId="1" applyFont="1" applyBorder="1" applyAlignment="1" applyProtection="1">
      <alignment horizontal="left"/>
      <protection locked="0"/>
    </xf>
    <xf numFmtId="0" fontId="12" fillId="0" borderId="12" xfId="1" applyFont="1" applyBorder="1" applyAlignment="1" applyProtection="1">
      <alignment horizontal="left"/>
      <protection locked="0"/>
    </xf>
    <xf numFmtId="0" fontId="13" fillId="0" borderId="9" xfId="1" applyFont="1" applyBorder="1" applyAlignment="1">
      <alignment horizontal="center"/>
    </xf>
    <xf numFmtId="14" fontId="11" fillId="0" borderId="10" xfId="1" applyNumberFormat="1" applyFont="1" applyBorder="1" applyAlignment="1" applyProtection="1">
      <alignment horizontal="left"/>
    </xf>
    <xf numFmtId="14" fontId="11" fillId="0" borderId="11" xfId="1" applyNumberFormat="1" applyFont="1" applyBorder="1" applyAlignment="1" applyProtection="1">
      <alignment horizontal="left"/>
    </xf>
    <xf numFmtId="14" fontId="11" fillId="0" borderId="12" xfId="1" applyNumberFormat="1" applyFont="1" applyBorder="1" applyAlignment="1" applyProtection="1">
      <alignment horizontal="left"/>
    </xf>
    <xf numFmtId="0" fontId="12" fillId="3" borderId="9" xfId="1" applyFont="1" applyFill="1" applyBorder="1" applyAlignment="1">
      <alignment horizontal="center"/>
    </xf>
    <xf numFmtId="0" fontId="11" fillId="2" borderId="4" xfId="1" applyFont="1" applyFill="1" applyBorder="1" applyAlignment="1">
      <alignment horizontal="left" wrapText="1"/>
    </xf>
    <xf numFmtId="0" fontId="11" fillId="2" borderId="0" xfId="1" applyFont="1" applyFill="1" applyBorder="1" applyAlignment="1">
      <alignment horizontal="left" wrapText="1"/>
    </xf>
    <xf numFmtId="0" fontId="11" fillId="0" borderId="10" xfId="1" applyFont="1" applyBorder="1" applyAlignment="1">
      <alignment horizontal="left"/>
    </xf>
    <xf numFmtId="0" fontId="11" fillId="0" borderId="11" xfId="1" applyFont="1" applyBorder="1" applyAlignment="1">
      <alignment horizontal="left"/>
    </xf>
    <xf numFmtId="0" fontId="11" fillId="0" borderId="12" xfId="1" applyFont="1" applyBorder="1" applyAlignment="1">
      <alignment horizontal="left"/>
    </xf>
    <xf numFmtId="14" fontId="11" fillId="0" borderId="10" xfId="1" applyNumberFormat="1" applyFont="1" applyBorder="1" applyAlignment="1">
      <alignment horizontal="left"/>
    </xf>
    <xf numFmtId="14" fontId="11" fillId="0" borderId="11" xfId="1" applyNumberFormat="1" applyFont="1" applyBorder="1" applyAlignment="1">
      <alignment horizontal="left"/>
    </xf>
    <xf numFmtId="14" fontId="11" fillId="0" borderId="12" xfId="1" applyNumberFormat="1" applyFont="1" applyBorder="1" applyAlignment="1">
      <alignment horizontal="left"/>
    </xf>
    <xf numFmtId="0" fontId="11" fillId="0" borderId="11" xfId="1" applyFont="1" applyBorder="1" applyAlignment="1">
      <alignment horizontal="center"/>
    </xf>
    <xf numFmtId="0" fontId="11" fillId="2" borderId="0" xfId="1" applyFont="1" applyFill="1" applyBorder="1" applyAlignment="1">
      <alignment horizontal="center" vertical="center"/>
    </xf>
    <xf numFmtId="0" fontId="2" fillId="0" borderId="1" xfId="1" applyFont="1" applyBorder="1" applyAlignment="1">
      <alignment horizontal="center"/>
    </xf>
    <xf numFmtId="0" fontId="2" fillId="0" borderId="2" xfId="1" applyFont="1" applyBorder="1" applyAlignment="1">
      <alignment horizontal="center"/>
    </xf>
    <xf numFmtId="0" fontId="2" fillId="0" borderId="3" xfId="1" applyFont="1" applyBorder="1" applyAlignment="1">
      <alignment horizontal="center"/>
    </xf>
    <xf numFmtId="0" fontId="2" fillId="0" borderId="4" xfId="1" applyFont="1" applyBorder="1" applyAlignment="1">
      <alignment horizontal="center"/>
    </xf>
    <xf numFmtId="0" fontId="2" fillId="0" borderId="0" xfId="1" applyFont="1" applyBorder="1" applyAlignment="1">
      <alignment horizontal="center"/>
    </xf>
    <xf numFmtId="0" fontId="2" fillId="0" borderId="5" xfId="1" applyFont="1" applyBorder="1" applyAlignment="1">
      <alignment horizontal="center"/>
    </xf>
    <xf numFmtId="0" fontId="2" fillId="0" borderId="6" xfId="1" applyFont="1" applyBorder="1" applyAlignment="1">
      <alignment horizontal="center"/>
    </xf>
    <xf numFmtId="0" fontId="2" fillId="0" borderId="7" xfId="1" applyFont="1" applyBorder="1" applyAlignment="1">
      <alignment horizontal="center"/>
    </xf>
    <xf numFmtId="0" fontId="2" fillId="0" borderId="8" xfId="1" applyFont="1" applyBorder="1" applyAlignment="1">
      <alignment horizontal="center"/>
    </xf>
    <xf numFmtId="0" fontId="3" fillId="2" borderId="1" xfId="1" applyFont="1" applyFill="1" applyBorder="1" applyAlignment="1">
      <alignment horizontal="center" vertical="center" wrapText="1"/>
    </xf>
    <xf numFmtId="0" fontId="3" fillId="2" borderId="2" xfId="1" applyFont="1" applyFill="1" applyBorder="1" applyAlignment="1">
      <alignment horizontal="center" vertical="center" wrapText="1"/>
    </xf>
    <xf numFmtId="0" fontId="3" fillId="2" borderId="3" xfId="1" applyFont="1" applyFill="1" applyBorder="1" applyAlignment="1">
      <alignment horizontal="center" vertical="center" wrapText="1"/>
    </xf>
    <xf numFmtId="0" fontId="3" fillId="2" borderId="6" xfId="1" applyFont="1" applyFill="1" applyBorder="1" applyAlignment="1">
      <alignment horizontal="center" vertical="center" wrapText="1"/>
    </xf>
    <xf numFmtId="0" fontId="3" fillId="2" borderId="7" xfId="1" applyFont="1" applyFill="1" applyBorder="1" applyAlignment="1">
      <alignment horizontal="center" vertical="center" wrapText="1"/>
    </xf>
    <xf numFmtId="0" fontId="3" fillId="2" borderId="8" xfId="1" applyFont="1" applyFill="1" applyBorder="1" applyAlignment="1">
      <alignment horizontal="center" vertical="center" wrapText="1"/>
    </xf>
    <xf numFmtId="49" fontId="3" fillId="2" borderId="1" xfId="1" applyNumberFormat="1" applyFont="1" applyFill="1" applyBorder="1" applyAlignment="1">
      <alignment horizontal="center" vertical="center" wrapText="1"/>
    </xf>
    <xf numFmtId="49" fontId="3" fillId="2" borderId="2" xfId="1" applyNumberFormat="1" applyFont="1" applyFill="1" applyBorder="1" applyAlignment="1">
      <alignment horizontal="center" vertical="center" wrapText="1"/>
    </xf>
    <xf numFmtId="49" fontId="3" fillId="2" borderId="3" xfId="1" applyNumberFormat="1" applyFont="1" applyFill="1" applyBorder="1" applyAlignment="1">
      <alignment horizontal="center" vertical="center" wrapText="1"/>
    </xf>
    <xf numFmtId="49" fontId="3" fillId="2" borderId="6" xfId="1" applyNumberFormat="1" applyFont="1" applyFill="1" applyBorder="1" applyAlignment="1">
      <alignment horizontal="center" vertical="center" wrapText="1"/>
    </xf>
    <xf numFmtId="49" fontId="3" fillId="2" borderId="7" xfId="1" applyNumberFormat="1" applyFont="1" applyFill="1" applyBorder="1" applyAlignment="1">
      <alignment horizontal="center" vertical="center" wrapText="1"/>
    </xf>
    <xf numFmtId="49" fontId="3" fillId="2" borderId="8" xfId="1" applyNumberFormat="1" applyFont="1" applyFill="1" applyBorder="1" applyAlignment="1">
      <alignment horizontal="center" vertical="center" wrapText="1"/>
    </xf>
    <xf numFmtId="0" fontId="2" fillId="2" borderId="4" xfId="1" applyFont="1" applyFill="1" applyBorder="1" applyAlignment="1">
      <alignment horizontal="left" vertical="center"/>
    </xf>
    <xf numFmtId="0" fontId="2" fillId="2" borderId="0" xfId="1" applyFont="1" applyFill="1" applyBorder="1" applyAlignment="1">
      <alignment horizontal="left" vertical="center"/>
    </xf>
    <xf numFmtId="0" fontId="2" fillId="2" borderId="0" xfId="1" applyFont="1" applyFill="1" applyBorder="1" applyAlignment="1">
      <alignment horizontal="left" vertical="top" wrapText="1"/>
    </xf>
    <xf numFmtId="0" fontId="2" fillId="0" borderId="10" xfId="1" applyFont="1" applyBorder="1" applyAlignment="1" applyProtection="1">
      <alignment horizontal="left"/>
    </xf>
    <xf numFmtId="0" fontId="2" fillId="0" borderId="11" xfId="1" applyFont="1" applyBorder="1" applyAlignment="1" applyProtection="1">
      <alignment horizontal="left"/>
    </xf>
    <xf numFmtId="0" fontId="2" fillId="0" borderId="12" xfId="1" applyFont="1" applyBorder="1" applyAlignment="1" applyProtection="1">
      <alignment horizontal="left"/>
    </xf>
    <xf numFmtId="0" fontId="3" fillId="0" borderId="10" xfId="1" applyFont="1" applyBorder="1" applyAlignment="1" applyProtection="1">
      <alignment horizontal="left"/>
      <protection locked="0"/>
    </xf>
    <xf numFmtId="0" fontId="3" fillId="0" borderId="11" xfId="1" applyFont="1" applyBorder="1" applyAlignment="1" applyProtection="1">
      <alignment horizontal="left"/>
      <protection locked="0"/>
    </xf>
    <xf numFmtId="0" fontId="3" fillId="0" borderId="12" xfId="1" applyFont="1" applyBorder="1" applyAlignment="1" applyProtection="1">
      <alignment horizontal="left"/>
      <protection locked="0"/>
    </xf>
    <xf numFmtId="0" fontId="1" fillId="0" borderId="9" xfId="1" applyBorder="1" applyAlignment="1">
      <alignment horizontal="center"/>
    </xf>
    <xf numFmtId="14" fontId="2" fillId="0" borderId="10" xfId="1" applyNumberFormat="1" applyFont="1" applyBorder="1" applyAlignment="1" applyProtection="1">
      <alignment horizontal="left"/>
    </xf>
    <xf numFmtId="14" fontId="2" fillId="0" borderId="11" xfId="1" applyNumberFormat="1" applyFont="1" applyBorder="1" applyAlignment="1" applyProtection="1">
      <alignment horizontal="left"/>
    </xf>
    <xf numFmtId="14" fontId="2" fillId="0" borderId="12" xfId="1" applyNumberFormat="1" applyFont="1" applyBorder="1" applyAlignment="1" applyProtection="1">
      <alignment horizontal="left"/>
    </xf>
    <xf numFmtId="0" fontId="8" fillId="0" borderId="10" xfId="2" applyBorder="1" applyAlignment="1" applyProtection="1">
      <alignment horizontal="left"/>
    </xf>
    <xf numFmtId="0" fontId="3" fillId="3" borderId="9" xfId="1" applyFont="1" applyFill="1" applyBorder="1" applyAlignment="1">
      <alignment horizontal="center"/>
    </xf>
    <xf numFmtId="0" fontId="2" fillId="2" borderId="4" xfId="1" applyFont="1" applyFill="1" applyBorder="1" applyAlignment="1">
      <alignment horizontal="left" wrapText="1"/>
    </xf>
    <xf numFmtId="0" fontId="2" fillId="2" borderId="0" xfId="1" applyFont="1" applyFill="1" applyBorder="1" applyAlignment="1">
      <alignment horizontal="left" wrapText="1"/>
    </xf>
    <xf numFmtId="0" fontId="6" fillId="2" borderId="4" xfId="1" applyFont="1" applyFill="1" applyBorder="1" applyAlignment="1">
      <alignment horizontal="left" vertical="center"/>
    </xf>
    <xf numFmtId="0" fontId="6" fillId="2" borderId="0" xfId="1" applyFont="1" applyFill="1" applyBorder="1" applyAlignment="1">
      <alignment horizontal="left" vertical="center"/>
    </xf>
    <xf numFmtId="49" fontId="3" fillId="2" borderId="9" xfId="1" applyNumberFormat="1" applyFont="1" applyFill="1" applyBorder="1" applyAlignment="1">
      <alignment horizontal="center" vertical="center" wrapText="1"/>
    </xf>
    <xf numFmtId="0" fontId="2" fillId="2" borderId="0" xfId="1" applyFont="1" applyFill="1" applyBorder="1" applyAlignment="1">
      <alignment horizontal="left" vertical="center" wrapText="1"/>
    </xf>
    <xf numFmtId="0" fontId="2" fillId="0" borderId="10" xfId="1" applyFont="1" applyBorder="1" applyAlignment="1">
      <alignment horizontal="left"/>
    </xf>
    <xf numFmtId="0" fontId="2" fillId="0" borderId="11" xfId="1" applyFont="1" applyBorder="1" applyAlignment="1">
      <alignment horizontal="left"/>
    </xf>
    <xf numFmtId="0" fontId="2" fillId="0" borderId="12" xfId="1" applyFont="1" applyBorder="1" applyAlignment="1">
      <alignment horizontal="left"/>
    </xf>
    <xf numFmtId="14" fontId="2" fillId="0" borderId="10" xfId="1" applyNumberFormat="1" applyFont="1" applyBorder="1" applyAlignment="1">
      <alignment horizontal="left"/>
    </xf>
    <xf numFmtId="14" fontId="2" fillId="0" borderId="11" xfId="1" applyNumberFormat="1" applyFont="1" applyBorder="1" applyAlignment="1">
      <alignment horizontal="left"/>
    </xf>
    <xf numFmtId="14" fontId="2" fillId="0" borderId="12" xfId="1" applyNumberFormat="1" applyFont="1" applyBorder="1" applyAlignment="1">
      <alignment horizontal="left"/>
    </xf>
    <xf numFmtId="0" fontId="2" fillId="2" borderId="4" xfId="1" applyFont="1" applyFill="1" applyBorder="1" applyAlignment="1">
      <alignment horizontal="left" vertical="center" wrapText="1"/>
    </xf>
    <xf numFmtId="49" fontId="12" fillId="0" borderId="1" xfId="1" applyNumberFormat="1" applyFont="1" applyBorder="1" applyAlignment="1">
      <alignment horizontal="center" vertical="center" wrapText="1"/>
    </xf>
    <xf numFmtId="49" fontId="12" fillId="0" borderId="3" xfId="1" applyNumberFormat="1" applyFont="1" applyBorder="1" applyAlignment="1">
      <alignment horizontal="center" vertical="center" wrapText="1"/>
    </xf>
    <xf numFmtId="49" fontId="12" fillId="0" borderId="6" xfId="1" applyNumberFormat="1" applyFont="1" applyBorder="1" applyAlignment="1">
      <alignment horizontal="center" vertical="center" wrapText="1"/>
    </xf>
    <xf numFmtId="49" fontId="12" fillId="0" borderId="8" xfId="1" applyNumberFormat="1" applyFont="1" applyBorder="1" applyAlignment="1">
      <alignment horizontal="center" vertical="center" wrapText="1"/>
    </xf>
    <xf numFmtId="0" fontId="11" fillId="0" borderId="9" xfId="1" applyFont="1" applyFill="1" applyBorder="1" applyAlignment="1">
      <alignment vertical="center" wrapText="1"/>
    </xf>
    <xf numFmtId="0" fontId="11" fillId="0" borderId="10" xfId="1" applyFont="1" applyFill="1" applyBorder="1" applyAlignment="1">
      <alignment horizontal="left" vertical="center" wrapText="1"/>
    </xf>
    <xf numFmtId="0" fontId="11" fillId="0" borderId="11" xfId="1" applyFont="1" applyFill="1" applyBorder="1" applyAlignment="1">
      <alignment horizontal="left" vertical="center" wrapText="1"/>
    </xf>
    <xf numFmtId="0" fontId="11" fillId="0" borderId="12" xfId="1" applyFont="1" applyFill="1" applyBorder="1" applyAlignment="1">
      <alignment horizontal="left" vertical="center" wrapText="1"/>
    </xf>
    <xf numFmtId="0" fontId="12" fillId="0" borderId="9" xfId="1" applyFont="1" applyBorder="1" applyAlignment="1">
      <alignment horizontal="center" vertical="center" wrapText="1"/>
    </xf>
    <xf numFmtId="0" fontId="12" fillId="0" borderId="13" xfId="1" applyFont="1" applyBorder="1" applyAlignment="1">
      <alignment horizontal="center" vertical="center"/>
    </xf>
    <xf numFmtId="0" fontId="12" fillId="0" borderId="14" xfId="1" applyFont="1" applyBorder="1" applyAlignment="1">
      <alignment horizontal="center" vertical="center"/>
    </xf>
    <xf numFmtId="0" fontId="12" fillId="0" borderId="15" xfId="1" applyFont="1" applyBorder="1" applyAlignment="1">
      <alignment horizontal="center" vertical="center"/>
    </xf>
    <xf numFmtId="0" fontId="12" fillId="0" borderId="1" xfId="1" applyFont="1" applyBorder="1" applyAlignment="1">
      <alignment horizontal="center" vertical="center" wrapText="1"/>
    </xf>
    <xf numFmtId="0" fontId="12" fillId="0" borderId="2" xfId="1" applyFont="1" applyBorder="1" applyAlignment="1">
      <alignment horizontal="center" vertical="center" wrapText="1"/>
    </xf>
    <xf numFmtId="0" fontId="12" fillId="0" borderId="3" xfId="1" applyFont="1" applyBorder="1" applyAlignment="1">
      <alignment horizontal="center" vertical="center" wrapText="1"/>
    </xf>
    <xf numFmtId="0" fontId="12" fillId="0" borderId="6" xfId="1" applyFont="1" applyBorder="1" applyAlignment="1">
      <alignment horizontal="center" vertical="center" wrapText="1"/>
    </xf>
    <xf numFmtId="0" fontId="12" fillId="0" borderId="7" xfId="1" applyFont="1" applyBorder="1" applyAlignment="1">
      <alignment horizontal="center" vertical="center" wrapText="1"/>
    </xf>
    <xf numFmtId="0" fontId="12" fillId="0" borderId="8" xfId="1" applyFont="1" applyBorder="1" applyAlignment="1">
      <alignment horizontal="center" vertical="center" wrapText="1"/>
    </xf>
    <xf numFmtId="0" fontId="12" fillId="0" borderId="13" xfId="1" applyFont="1" applyBorder="1" applyAlignment="1">
      <alignment horizontal="center" vertical="center" wrapText="1"/>
    </xf>
    <xf numFmtId="0" fontId="12" fillId="0" borderId="15" xfId="1" applyFont="1" applyBorder="1" applyAlignment="1">
      <alignment horizontal="center" vertical="center" wrapText="1"/>
    </xf>
    <xf numFmtId="0" fontId="11" fillId="0" borderId="9" xfId="1" applyFont="1" applyBorder="1" applyAlignment="1">
      <alignment horizontal="left" vertical="center" wrapText="1"/>
    </xf>
    <xf numFmtId="0" fontId="12" fillId="0" borderId="11" xfId="1" applyFont="1" applyBorder="1" applyAlignment="1">
      <alignment horizontal="center" vertical="center" wrapText="1"/>
    </xf>
    <xf numFmtId="0" fontId="12" fillId="0" borderId="12" xfId="1" applyFont="1" applyBorder="1" applyAlignment="1">
      <alignment horizontal="center" vertical="center" wrapText="1"/>
    </xf>
    <xf numFmtId="0" fontId="11" fillId="0" borderId="11" xfId="1" applyFont="1" applyBorder="1" applyAlignment="1">
      <alignment horizontal="left" vertical="center" wrapText="1"/>
    </xf>
    <xf numFmtId="0" fontId="11" fillId="0" borderId="12" xfId="1" applyFont="1" applyBorder="1" applyAlignment="1">
      <alignment horizontal="left" vertical="center" wrapText="1"/>
    </xf>
    <xf numFmtId="0" fontId="11" fillId="0" borderId="10" xfId="1" applyFont="1" applyBorder="1" applyAlignment="1">
      <alignment horizontal="left" vertical="center" wrapText="1"/>
    </xf>
  </cellXfs>
  <cellStyles count="3">
    <cellStyle name="Hipervínculo" xfId="2" builtinId="8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85725</xdr:rowOff>
    </xdr:from>
    <xdr:to>
      <xdr:col>7</xdr:col>
      <xdr:colOff>152400</xdr:colOff>
      <xdr:row>3</xdr:row>
      <xdr:rowOff>76200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043" t="3798" r="2303" b="6328"/>
        <a:stretch>
          <a:fillRect/>
        </a:stretch>
      </xdr:blipFill>
      <xdr:spPr bwMode="auto">
        <a:xfrm>
          <a:off x="38100" y="85725"/>
          <a:ext cx="1676400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85725</xdr:rowOff>
    </xdr:from>
    <xdr:to>
      <xdr:col>7</xdr:col>
      <xdr:colOff>152400</xdr:colOff>
      <xdr:row>3</xdr:row>
      <xdr:rowOff>76200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043" t="3798" r="2303" b="6328"/>
        <a:stretch>
          <a:fillRect/>
        </a:stretch>
      </xdr:blipFill>
      <xdr:spPr bwMode="auto">
        <a:xfrm>
          <a:off x="38100" y="85725"/>
          <a:ext cx="1676400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85725</xdr:rowOff>
    </xdr:from>
    <xdr:to>
      <xdr:col>7</xdr:col>
      <xdr:colOff>152400</xdr:colOff>
      <xdr:row>3</xdr:row>
      <xdr:rowOff>76200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043" t="3798" r="2303" b="6328"/>
        <a:stretch>
          <a:fillRect/>
        </a:stretch>
      </xdr:blipFill>
      <xdr:spPr bwMode="auto">
        <a:xfrm>
          <a:off x="38100" y="85725"/>
          <a:ext cx="1676400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85725</xdr:rowOff>
    </xdr:from>
    <xdr:to>
      <xdr:col>7</xdr:col>
      <xdr:colOff>152400</xdr:colOff>
      <xdr:row>3</xdr:row>
      <xdr:rowOff>76200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043" t="3798" r="2303" b="6328"/>
        <a:stretch>
          <a:fillRect/>
        </a:stretch>
      </xdr:blipFill>
      <xdr:spPr bwMode="auto">
        <a:xfrm>
          <a:off x="38100" y="85725"/>
          <a:ext cx="1676400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551944</xdr:colOff>
      <xdr:row>6</xdr:row>
      <xdr:rowOff>165821</xdr:rowOff>
    </xdr:from>
    <xdr:ext cx="5642446" cy="944705"/>
    <xdr:sp macro="" textlink="">
      <xdr:nvSpPr>
        <xdr:cNvPr id="2" name="Rectángulo 1">
          <a:extLst/>
        </xdr:cNvPr>
        <xdr:cNvSpPr/>
      </xdr:nvSpPr>
      <xdr:spPr>
        <a:xfrm rot="20031748">
          <a:off x="551944" y="1194521"/>
          <a:ext cx="5642446" cy="944705"/>
        </a:xfrm>
        <a:prstGeom prst="rect">
          <a:avLst/>
        </a:prstGeom>
        <a:noFill/>
        <a:ln>
          <a:noFill/>
        </a:ln>
      </xdr:spPr>
      <xdr:txBody>
        <a:bodyPr wrap="square" lIns="91440" tIns="45720" rIns="91440" bIns="45720">
          <a:noAutofit/>
        </a:bodyPr>
        <a:lstStyle/>
        <a:p>
          <a:pPr algn="ctr"/>
          <a:r>
            <a:rPr lang="es-CO" sz="6600" b="1" cap="none" spc="50">
              <a:ln w="0"/>
              <a:solidFill>
                <a:schemeClr val="bg2">
                  <a:alpha val="30000"/>
                </a:schemeClr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CONFIDENCIAL</a:t>
          </a:r>
          <a:endParaRPr lang="es-CO" sz="6000" b="1" cap="none" spc="50">
            <a:ln w="0"/>
            <a:solidFill>
              <a:schemeClr val="bg2">
                <a:alpha val="30000"/>
              </a:schemeClr>
            </a:solidFill>
            <a:effectLst>
              <a:innerShdw blurRad="63500" dist="50800" dir="13500000">
                <a:srgbClr val="000000">
                  <a:alpha val="50000"/>
                </a:srgbClr>
              </a:innerShdw>
            </a:effectLst>
          </a:endParaRPr>
        </a:p>
      </xdr:txBody>
    </xdr:sp>
    <xdr:clientData/>
  </xdr:oneCellAnchor>
  <xdr:twoCellAnchor editAs="oneCell">
    <xdr:from>
      <xdr:col>0</xdr:col>
      <xdr:colOff>0</xdr:colOff>
      <xdr:row>0</xdr:row>
      <xdr:rowOff>0</xdr:rowOff>
    </xdr:from>
    <xdr:to>
      <xdr:col>0</xdr:col>
      <xdr:colOff>1691217</xdr:colOff>
      <xdr:row>3</xdr:row>
      <xdr:rowOff>14817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043" t="3798" r="2303" b="6328"/>
        <a:stretch>
          <a:fillRect/>
        </a:stretch>
      </xdr:blipFill>
      <xdr:spPr bwMode="auto">
        <a:xfrm>
          <a:off x="0" y="0"/>
          <a:ext cx="1691217" cy="5196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142874</xdr:rowOff>
    </xdr:from>
    <xdr:to>
      <xdr:col>0</xdr:col>
      <xdr:colOff>1226219</xdr:colOff>
      <xdr:row>3</xdr:row>
      <xdr:rowOff>33866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043" t="3798" r="2303" b="6328"/>
        <a:stretch>
          <a:fillRect/>
        </a:stretch>
      </xdr:blipFill>
      <xdr:spPr bwMode="auto">
        <a:xfrm>
          <a:off x="0" y="142874"/>
          <a:ext cx="1226219" cy="37676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lmer/GESTION%20HUMANA/MATRIZ%20GENERAL%20GESTION%20HUMANA%20FINAL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OLIDADO"/>
      <sheetName val="MATRIZ CONTRATISTAS"/>
      <sheetName val="MATRIZ EMPLEADOS NOMINA "/>
      <sheetName val="CONTROL_VACACIONES"/>
      <sheetName val="Festividades Colombia"/>
      <sheetName val="CONTACTOS AFILICIONES "/>
      <sheetName val="AUSENTISMO E INCAPACIDADES"/>
    </sheetNames>
    <sheetDataSet>
      <sheetData sheetId="0"/>
      <sheetData sheetId="1">
        <row r="1">
          <cell r="B1" t="str">
            <v>IDENTIFICACION</v>
          </cell>
          <cell r="C1" t="str">
            <v>NOMBRE</v>
          </cell>
          <cell r="D1" t="str">
            <v>UBICACIÓN</v>
          </cell>
          <cell r="E1" t="str">
            <v>ARCHIVO DIGITAL</v>
          </cell>
          <cell r="F1" t="str">
            <v>CONTRATO</v>
          </cell>
          <cell r="G1" t="str">
            <v>SEXO</v>
          </cell>
          <cell r="H1" t="str">
            <v>TIPO SANGRE</v>
          </cell>
          <cell r="I1" t="str">
            <v>ESTADO CONTRATISTA</v>
          </cell>
          <cell r="J1" t="str">
            <v>CATEGORIA</v>
          </cell>
          <cell r="K1" t="str">
            <v>JORNADA</v>
          </cell>
          <cell r="L1" t="str">
            <v>PROFESION</v>
          </cell>
          <cell r="M1" t="str">
            <v>SEDE</v>
          </cell>
          <cell r="N1" t="str">
            <v>TIPO TARIFA</v>
          </cell>
          <cell r="O1" t="str">
            <v>TERAPIA FÍSICA INTEGRAL</v>
          </cell>
          <cell r="P1" t="str">
            <v xml:space="preserve">TERAPIA FÍSICA ARL  </v>
          </cell>
          <cell r="Q1" t="str">
            <v xml:space="preserve">HIDROTERAPIA  </v>
          </cell>
          <cell r="R1" t="str">
            <v xml:space="preserve">NEURO INDIVIDUAL  </v>
          </cell>
          <cell r="S1" t="str">
            <v xml:space="preserve">NEURO GRUPAL  </v>
          </cell>
          <cell r="T1" t="str">
            <v xml:space="preserve">NEURO POSITIVA  </v>
          </cell>
          <cell r="U1" t="str">
            <v>INDIVIDUAL TERAPIA OCUPACIONAL</v>
          </cell>
          <cell r="V1" t="str">
            <v>GRUPAL  TERAPIA OCUPACIONAL</v>
          </cell>
          <cell r="W1" t="str">
            <v>TERAPIA DE LENGUAJE INDIVIDUAL</v>
          </cell>
          <cell r="X1" t="str">
            <v>TERAPIA DE LENGUAJE GRUPAL</v>
          </cell>
          <cell r="Y1" t="str">
            <v xml:space="preserve">V.O  O NEURO POSITIVA  INDIVIDUAL  </v>
          </cell>
          <cell r="Z1" t="str">
            <v xml:space="preserve">HORA DE 2 PACIENTES NEURO  </v>
          </cell>
          <cell r="AA1" t="str">
            <v>INTERVENCION</v>
          </cell>
          <cell r="AB1" t="str">
            <v>VALOR POR HORA</v>
          </cell>
          <cell r="AC1" t="str">
            <v>HORAS COORDINACION</v>
          </cell>
          <cell r="AD1" t="str">
            <v xml:space="preserve">OBSERVACIONES </v>
          </cell>
          <cell r="AE1" t="str">
            <v>CIUDAD CONTRATACION</v>
          </cell>
          <cell r="AF1" t="str">
            <v>FECHA INGRESO</v>
          </cell>
          <cell r="AG1" t="str">
            <v>PERIODOS</v>
          </cell>
          <cell r="AH1" t="str">
            <v>FECHA RETIRO</v>
          </cell>
          <cell r="AI1" t="str">
            <v>FECHA VENCIMIENTO</v>
          </cell>
          <cell r="AJ1" t="str">
            <v>TELEFONO CONTACTO</v>
          </cell>
          <cell r="AK1" t="str">
            <v>TELEFONO FIJO</v>
          </cell>
          <cell r="AL1" t="str">
            <v>ESTADO CIVIL</v>
          </cell>
          <cell r="AM1" t="str">
            <v>DIRECCION</v>
          </cell>
          <cell r="AN1" t="str">
            <v>FECHA DE NACIMIENTO</v>
          </cell>
          <cell r="AO1" t="str">
            <v>EDAD</v>
          </cell>
          <cell r="AP1" t="str">
            <v>CORREO ELECTRONICO</v>
          </cell>
          <cell r="AQ1" t="str">
            <v>LUGAR DE NACIMIENTO</v>
          </cell>
          <cell r="AR1" t="str">
            <v xml:space="preserve">TIPO DE CONTRATO  </v>
          </cell>
          <cell r="AS1" t="str">
            <v>LUNES EAM</v>
          </cell>
          <cell r="AT1" t="str">
            <v>LUNES SPM</v>
          </cell>
          <cell r="AU1" t="str">
            <v>LUNES EPM</v>
          </cell>
          <cell r="AV1" t="str">
            <v>LUNES SPM</v>
          </cell>
          <cell r="AW1" t="str">
            <v>MARTES EAM</v>
          </cell>
          <cell r="AX1" t="str">
            <v>MARTES SPM</v>
          </cell>
          <cell r="AY1" t="str">
            <v>MARTES EPM</v>
          </cell>
          <cell r="AZ1" t="str">
            <v>MARTES SPM</v>
          </cell>
          <cell r="BA1" t="str">
            <v>MIERCOLES EAM</v>
          </cell>
          <cell r="BB1" t="str">
            <v>MIERCOLES SPM</v>
          </cell>
          <cell r="BC1" t="str">
            <v>MIERCOLES EPM</v>
          </cell>
          <cell r="BD1" t="str">
            <v>MIERCOLES SPM</v>
          </cell>
          <cell r="BE1" t="str">
            <v>JUEVES EAM</v>
          </cell>
          <cell r="BF1" t="str">
            <v>JUEVES SPM</v>
          </cell>
          <cell r="BG1" t="str">
            <v>JUEVES EPM</v>
          </cell>
          <cell r="BH1" t="str">
            <v>JUEVES SPM</v>
          </cell>
          <cell r="BI1" t="str">
            <v>VIERNES EAM</v>
          </cell>
          <cell r="BJ1" t="str">
            <v>VIERNES SPM</v>
          </cell>
          <cell r="BK1" t="str">
            <v>VIERNES EPM</v>
          </cell>
          <cell r="BL1" t="str">
            <v>VIERNES SPM</v>
          </cell>
          <cell r="BM1" t="str">
            <v>SABADO EAM</v>
          </cell>
          <cell r="BN1" t="str">
            <v>SABADO SPM</v>
          </cell>
          <cell r="BO1" t="str">
            <v>SABADO EPM</v>
          </cell>
          <cell r="BP1" t="str">
            <v>SABADO SPM</v>
          </cell>
          <cell r="BQ1" t="str">
            <v>TOTAL</v>
          </cell>
          <cell r="BR1" t="str">
            <v>HORAS CONTRATADAS X SERVICIO FISIOTERAPIA</v>
          </cell>
          <cell r="BS1" t="str">
            <v>HORAS CONTRATADAS PISO PELVICO</v>
          </cell>
          <cell r="BT1" t="str">
            <v>HORAS CONTRATADAS HIDROTERAPIA</v>
          </cell>
          <cell r="BU1" t="str">
            <v>HORAS CONTRATADAS TERAPIA OCUPACIONAL</v>
          </cell>
          <cell r="BV1" t="str">
            <v>HORAS CONTRATADAS TERAPIA DE LENGUAJE</v>
          </cell>
          <cell r="BW1" t="str">
            <v>HORAS CONTRATADAS NEURO</v>
          </cell>
          <cell r="BX1" t="str">
            <v>TOTAL HORAS DIARIAS</v>
          </cell>
          <cell r="BY1" t="str">
            <v>TOTAL HORAS SEMANALES</v>
          </cell>
          <cell r="BZ1" t="str">
            <v>CARPETA</v>
          </cell>
          <cell r="CA1" t="str">
            <v>CONTRATO VIGENTE</v>
          </cell>
          <cell r="CB1" t="str">
            <v>FORMATO INDUCCION</v>
          </cell>
          <cell r="CC1" t="str">
            <v>HOJA DE VIDA FIRMADA</v>
          </cell>
          <cell r="CD1" t="str">
            <v>FOTOCOPIA CEDULA</v>
          </cell>
          <cell r="CE1" t="str">
            <v>DIPLOMA UNIVERSIDAD - PREGRADO</v>
          </cell>
          <cell r="CF1" t="str">
            <v>ACTA PREGADO</v>
          </cell>
          <cell r="CG1" t="str">
            <v>VERIFICACION DEL TITULO DEL PREGRADO</v>
          </cell>
          <cell r="CH1" t="str">
            <v>DIPLOMA DE POSGRADO</v>
          </cell>
          <cell r="CI1" t="str">
            <v xml:space="preserve">ACTA DE POS GRADO </v>
          </cell>
          <cell r="CJ1" t="str">
            <v>INSCRIPCION AL RETHUS</v>
          </cell>
          <cell r="CK1" t="str">
            <v>TARJ PROF y/o 
REG MED</v>
          </cell>
          <cell r="CL1" t="str">
            <v>CERTIFICADO
VACUNAS</v>
          </cell>
          <cell r="CM1" t="str">
            <v>CONVALIDACION DEL TITULO EN CASO DE ESTUDIOS EN EL EXTRANJERO</v>
          </cell>
          <cell r="CN1" t="str">
            <v>REGISTRO DE INSCRIPCION ANTE EL ENTE DEPARTAMENTAL PARA COLABORADORES EGRESADOS ANTES DE AGOSTO DEL 2015</v>
          </cell>
          <cell r="CO1" t="str">
            <v>RUT</v>
          </cell>
          <cell r="CP1" t="str">
            <v>POLIZA RESPONSABILIDAD EXTRACONTRACTUAL</v>
          </cell>
          <cell r="CQ1" t="str">
            <v>FECHA VENCIMIENTO</v>
          </cell>
          <cell r="CR1" t="str">
            <v>CONTROL VENCIMIENTO</v>
          </cell>
          <cell r="CS1" t="str">
            <v>VIGENCIA MES</v>
          </cell>
          <cell r="CT1" t="str">
            <v xml:space="preserve">ENTRENAMIENTO CURSO DE ATENCION A PACIENTES VICTIMAS VIOLENCIA SEXUAL </v>
          </cell>
          <cell r="CU1" t="str">
            <v>ANTECEDENTES PROCURADURIA</v>
          </cell>
          <cell r="CV1" t="str">
            <v>ANTECEDENTES CONTROLARIA</v>
          </cell>
          <cell r="CW1" t="str">
            <v>ANTECEDENTES POLICIA</v>
          </cell>
          <cell r="CX1" t="str">
            <v>OTRO SI</v>
          </cell>
          <cell r="CY1" t="str">
            <v>GENERAR CERTIFICADO LABORAL</v>
          </cell>
          <cell r="CZ1" t="str">
            <v>CARNET</v>
          </cell>
          <cell r="DA1" t="str">
            <v>PERIODO 1</v>
          </cell>
          <cell r="DB1" t="str">
            <v>FECHA INGRESO</v>
          </cell>
          <cell r="DC1" t="str">
            <v>CARGO</v>
          </cell>
          <cell r="DD1" t="str">
            <v>DURACION CONTRATO</v>
          </cell>
        </row>
        <row r="2">
          <cell r="B2">
            <v>1143856654</v>
          </cell>
          <cell r="C2" t="str">
            <v>ANGIE LIZETH RODRIGUEZ LOPEZ</v>
          </cell>
          <cell r="D2">
            <v>1</v>
          </cell>
          <cell r="E2" t="str">
            <v>Ver Archivo Angie Lizeth Rodriguez Lopez</v>
          </cell>
          <cell r="F2" t="str">
            <v>SI</v>
          </cell>
          <cell r="G2" t="str">
            <v>F</v>
          </cell>
          <cell r="H2" t="str">
            <v>O+</v>
          </cell>
          <cell r="I2" t="str">
            <v>ACTIVO</v>
          </cell>
          <cell r="J2" t="str">
            <v>TERAPEUTA</v>
          </cell>
          <cell r="K2" t="str">
            <v>FISIOTERAPEUTA NEURO</v>
          </cell>
          <cell r="L2" t="str">
            <v>FISIOTERAPIA NEURODESARROLLO</v>
          </cell>
          <cell r="M2" t="str">
            <v>SUR</v>
          </cell>
          <cell r="N2" t="str">
            <v>Tarifa Fisioterapeutas</v>
          </cell>
          <cell r="O2" t="str">
            <v>No aplica</v>
          </cell>
          <cell r="P2" t="str">
            <v>No aplica</v>
          </cell>
          <cell r="Q2" t="str">
            <v>No aplica</v>
          </cell>
          <cell r="R2">
            <v>8000</v>
          </cell>
          <cell r="S2">
            <v>14000</v>
          </cell>
          <cell r="T2">
            <v>10500</v>
          </cell>
          <cell r="U2" t="str">
            <v>No aplica</v>
          </cell>
          <cell r="V2" t="str">
            <v>No aplica</v>
          </cell>
          <cell r="W2" t="str">
            <v>No aplica</v>
          </cell>
          <cell r="X2" t="str">
            <v>No aplica</v>
          </cell>
          <cell r="Y2" t="str">
            <v>No aplica</v>
          </cell>
          <cell r="Z2" t="str">
            <v>No aplica</v>
          </cell>
          <cell r="AA2" t="str">
            <v>No aplica</v>
          </cell>
          <cell r="AB2" t="str">
            <v>No aplica</v>
          </cell>
          <cell r="AC2" t="str">
            <v>No aplica</v>
          </cell>
          <cell r="AD2" t="str">
            <v/>
          </cell>
          <cell r="AE2" t="str">
            <v>CALI</v>
          </cell>
          <cell r="AF2">
            <v>43223</v>
          </cell>
          <cell r="AG2" t="str">
            <v>03 Mayo 2018 a la fecha</v>
          </cell>
          <cell r="AI2">
            <v>44377</v>
          </cell>
          <cell r="AJ2">
            <v>3163923003</v>
          </cell>
          <cell r="AK2">
            <v>3271979</v>
          </cell>
          <cell r="AL2" t="str">
            <v>Soltera</v>
          </cell>
          <cell r="AM2" t="str">
            <v>Cra 47C # 51 - 95 Ciudad Cordoba</v>
          </cell>
          <cell r="AN2">
            <v>34594</v>
          </cell>
          <cell r="AO2" t="str">
            <v>26 años 7 meses 15 dias</v>
          </cell>
          <cell r="AP2" t="str">
            <v>angielrl.0917@gmail.com</v>
          </cell>
          <cell r="AQ2" t="str">
            <v>CALI VALLE</v>
          </cell>
          <cell r="AR2" t="str">
            <v xml:space="preserve">CONTRATO CIVIL DE PRESTACION DE SERVICIOS  </v>
          </cell>
          <cell r="AS2">
            <v>0.29166666666666669</v>
          </cell>
          <cell r="AT2">
            <v>0.58333333333333337</v>
          </cell>
          <cell r="AW2">
            <v>0.29166666666666669</v>
          </cell>
          <cell r="AX2">
            <v>0.58333333333333337</v>
          </cell>
          <cell r="BA2">
            <v>0.29166666666666669</v>
          </cell>
          <cell r="BB2">
            <v>0.58333333333333337</v>
          </cell>
          <cell r="BE2">
            <v>0.29166666666666669</v>
          </cell>
          <cell r="BF2">
            <v>0.58333333333333337</v>
          </cell>
          <cell r="BI2">
            <v>0.29166666666666669</v>
          </cell>
          <cell r="BJ2">
            <v>0.58333333333333337</v>
          </cell>
          <cell r="BR2">
            <v>0</v>
          </cell>
          <cell r="BS2">
            <v>0</v>
          </cell>
          <cell r="BT2">
            <v>0</v>
          </cell>
          <cell r="BU2">
            <v>0</v>
          </cell>
          <cell r="BV2">
            <v>0</v>
          </cell>
          <cell r="BW2">
            <v>1.4583333333333328</v>
          </cell>
          <cell r="BX2">
            <v>0.29166666666666657</v>
          </cell>
          <cell r="BY2">
            <v>1.4583333333333328</v>
          </cell>
          <cell r="BZ2" t="str">
            <v>SI</v>
          </cell>
          <cell r="CA2" t="str">
            <v>SI</v>
          </cell>
          <cell r="CB2" t="str">
            <v>NO</v>
          </cell>
          <cell r="CC2" t="str">
            <v>SI</v>
          </cell>
          <cell r="CD2" t="str">
            <v>SI</v>
          </cell>
          <cell r="CE2" t="str">
            <v>UNIVERSIDAD DEL VALLE</v>
          </cell>
          <cell r="CF2" t="str">
            <v>NO</v>
          </cell>
          <cell r="CG2" t="str">
            <v>SI</v>
          </cell>
          <cell r="CH2" t="str">
            <v>SI</v>
          </cell>
          <cell r="CI2" t="str">
            <v>SI</v>
          </cell>
          <cell r="CJ2" t="str">
            <v>SI</v>
          </cell>
          <cell r="CK2" t="str">
            <v>NO</v>
          </cell>
          <cell r="CM2" t="str">
            <v>No Aplica</v>
          </cell>
          <cell r="CN2" t="str">
            <v>SI</v>
          </cell>
          <cell r="CO2" t="str">
            <v>NO</v>
          </cell>
          <cell r="CP2" t="str">
            <v>SI</v>
          </cell>
          <cell r="CQ2">
            <v>44447</v>
          </cell>
          <cell r="CR2">
            <v>219</v>
          </cell>
          <cell r="CS2" t="str">
            <v>7 Meses</v>
          </cell>
          <cell r="CT2" t="str">
            <v>NO</v>
          </cell>
          <cell r="CU2" t="str">
            <v>SI</v>
          </cell>
          <cell r="CV2" t="str">
            <v>SI</v>
          </cell>
          <cell r="CY2" t="str">
            <v>si</v>
          </cell>
          <cell r="CZ2" t="str">
            <v>SI</v>
          </cell>
          <cell r="DB2">
            <v>43223</v>
          </cell>
          <cell r="DC2" t="str">
            <v>FISIOTERAPEUTA</v>
          </cell>
          <cell r="DD2">
            <v>2.7545611304540762</v>
          </cell>
        </row>
        <row r="3">
          <cell r="B3">
            <v>1144083278</v>
          </cell>
          <cell r="C3" t="str">
            <v>DANIELA CHIQUITO VALENCIA</v>
          </cell>
          <cell r="D3">
            <v>2</v>
          </cell>
          <cell r="E3" t="str">
            <v/>
          </cell>
          <cell r="F3" t="str">
            <v>SI</v>
          </cell>
          <cell r="G3" t="str">
            <v>F</v>
          </cell>
          <cell r="I3" t="str">
            <v>INACTIVO</v>
          </cell>
          <cell r="J3" t="str">
            <v>TERAPEUTA</v>
          </cell>
          <cell r="K3" t="str">
            <v>FISIOTERAPEUTA</v>
          </cell>
          <cell r="L3" t="str">
            <v>FISIOTERAPIA</v>
          </cell>
          <cell r="M3" t="str">
            <v>SUR</v>
          </cell>
          <cell r="N3" t="str">
            <v>Tarifa Fisioterapeutas</v>
          </cell>
          <cell r="O3">
            <v>11000</v>
          </cell>
          <cell r="P3">
            <v>14000</v>
          </cell>
          <cell r="Q3" t="str">
            <v>No aplica</v>
          </cell>
          <cell r="R3" t="str">
            <v>No aplica</v>
          </cell>
          <cell r="S3" t="str">
            <v>No aplica</v>
          </cell>
          <cell r="T3" t="str">
            <v>No aplica</v>
          </cell>
          <cell r="U3" t="str">
            <v>No aplica</v>
          </cell>
          <cell r="V3" t="str">
            <v>No aplica</v>
          </cell>
          <cell r="W3" t="str">
            <v>No aplica</v>
          </cell>
          <cell r="X3" t="str">
            <v>No aplica</v>
          </cell>
          <cell r="Y3" t="str">
            <v>No aplica</v>
          </cell>
          <cell r="Z3" t="str">
            <v>No aplica</v>
          </cell>
          <cell r="AA3" t="str">
            <v>No aplica</v>
          </cell>
          <cell r="AB3" t="str">
            <v>No aplica</v>
          </cell>
          <cell r="AC3" t="str">
            <v>No aplica</v>
          </cell>
          <cell r="AD3" t="str">
            <v>Atencion de pacientes si la mitad mas uno son pacientes Arl el valor de la hora es $ 14.000 si es lo contrario el valor de la hora es a  $ 11.000</v>
          </cell>
          <cell r="AE3" t="str">
            <v>CALI</v>
          </cell>
          <cell r="AF3">
            <v>43101</v>
          </cell>
          <cell r="AG3" t="str">
            <v>01 Enero 2018 a 07 Febrero 2020</v>
          </cell>
          <cell r="AH3">
            <v>43868</v>
          </cell>
          <cell r="AI3">
            <v>43830</v>
          </cell>
          <cell r="AJ3">
            <v>3235902754</v>
          </cell>
          <cell r="AL3" t="str">
            <v>Soltera</v>
          </cell>
          <cell r="AM3" t="str">
            <v>Carrera 80 # 5 - 120 Unidad 4 Apto 422</v>
          </cell>
          <cell r="AN3">
            <v>34970</v>
          </cell>
          <cell r="AO3" t="str">
            <v>25 años 7 meses 4 dias</v>
          </cell>
          <cell r="AP3" t="str">
            <v>dchiquitovalencia@gmail.com</v>
          </cell>
          <cell r="AQ3" t="str">
            <v>CALI VALLE</v>
          </cell>
          <cell r="AR3" t="str">
            <v xml:space="preserve">CONTRATO CIVIL DE PRESTACION DE SERVICIOS  </v>
          </cell>
          <cell r="AS3">
            <v>0.3125</v>
          </cell>
          <cell r="AT3">
            <v>0.47916666666666669</v>
          </cell>
          <cell r="AW3">
            <v>0.3125</v>
          </cell>
          <cell r="AX3">
            <v>0.47916666666666669</v>
          </cell>
          <cell r="BA3">
            <v>0.3125</v>
          </cell>
          <cell r="BB3">
            <v>0.47916666666666669</v>
          </cell>
          <cell r="BE3">
            <v>0.3125</v>
          </cell>
          <cell r="BF3">
            <v>0.47916666666666669</v>
          </cell>
          <cell r="BI3">
            <v>0.3125</v>
          </cell>
          <cell r="BJ3">
            <v>0.47916666666666669</v>
          </cell>
          <cell r="BR3">
            <v>0.83333333333333348</v>
          </cell>
          <cell r="BS3">
            <v>0</v>
          </cell>
          <cell r="BT3">
            <v>0</v>
          </cell>
          <cell r="BU3">
            <v>0</v>
          </cell>
          <cell r="BV3">
            <v>0</v>
          </cell>
          <cell r="BW3">
            <v>0</v>
          </cell>
          <cell r="BX3">
            <v>0.16666666666666669</v>
          </cell>
          <cell r="BY3">
            <v>0.83333333333333348</v>
          </cell>
          <cell r="BZ3" t="str">
            <v>SI</v>
          </cell>
          <cell r="CA3" t="str">
            <v>NO</v>
          </cell>
          <cell r="CB3" t="str">
            <v>NO</v>
          </cell>
          <cell r="CC3" t="str">
            <v>SI</v>
          </cell>
          <cell r="CD3" t="str">
            <v>SI</v>
          </cell>
          <cell r="CE3" t="str">
            <v>UNIVERSIDAD DEL VALLE</v>
          </cell>
          <cell r="CF3" t="str">
            <v>SI</v>
          </cell>
          <cell r="CG3" t="str">
            <v>SI</v>
          </cell>
          <cell r="CH3" t="str">
            <v>SI</v>
          </cell>
          <cell r="CI3" t="str">
            <v>SI</v>
          </cell>
          <cell r="CJ3" t="str">
            <v>SI</v>
          </cell>
          <cell r="CK3" t="str">
            <v>SI</v>
          </cell>
          <cell r="CM3" t="str">
            <v>No Aplica</v>
          </cell>
          <cell r="CN3" t="str">
            <v>SI</v>
          </cell>
          <cell r="CO3" t="str">
            <v>SI</v>
          </cell>
          <cell r="CP3" t="str">
            <v>SI</v>
          </cell>
          <cell r="CQ3">
            <v>44020</v>
          </cell>
          <cell r="CR3">
            <v>-208</v>
          </cell>
          <cell r="CS3" t="str">
            <v>7 Meses</v>
          </cell>
          <cell r="CT3" t="str">
            <v>NO</v>
          </cell>
          <cell r="CU3" t="str">
            <v>SI</v>
          </cell>
          <cell r="CV3" t="str">
            <v>SI</v>
          </cell>
          <cell r="CW3" t="str">
            <v>SI</v>
          </cell>
          <cell r="CZ3" t="str">
            <v>SI</v>
          </cell>
          <cell r="DB3">
            <v>43101</v>
          </cell>
          <cell r="DC3" t="str">
            <v>FISIOTERAPEUTA</v>
          </cell>
          <cell r="DD3">
            <v>2.1013698630136988</v>
          </cell>
        </row>
        <row r="4">
          <cell r="B4">
            <v>1144140914</v>
          </cell>
          <cell r="C4" t="str">
            <v>ANGELO FERNANDO ROBLEDO</v>
          </cell>
          <cell r="D4">
            <v>3</v>
          </cell>
          <cell r="E4" t="str">
            <v>Ver Archivo Angelo Fernando Robledo</v>
          </cell>
          <cell r="F4" t="str">
            <v>SI</v>
          </cell>
          <cell r="G4" t="str">
            <v>M</v>
          </cell>
          <cell r="I4" t="str">
            <v>ACTIVO</v>
          </cell>
          <cell r="J4" t="str">
            <v>TERAPEUTA</v>
          </cell>
          <cell r="K4" t="str">
            <v>FISIOTERAPEUTA ADMINISTRATIVO</v>
          </cell>
          <cell r="L4" t="str">
            <v>FISIOTERAPIA</v>
          </cell>
          <cell r="M4" t="str">
            <v>SUR</v>
          </cell>
          <cell r="N4" t="str">
            <v>Terapeutas Administrativos</v>
          </cell>
          <cell r="O4" t="str">
            <v>No aplica</v>
          </cell>
          <cell r="P4" t="str">
            <v>No aplica</v>
          </cell>
          <cell r="Q4" t="str">
            <v>No aplica</v>
          </cell>
          <cell r="R4" t="str">
            <v>No aplica</v>
          </cell>
          <cell r="S4" t="str">
            <v>No aplica</v>
          </cell>
          <cell r="T4" t="str">
            <v>No aplica</v>
          </cell>
          <cell r="U4" t="str">
            <v>No aplica</v>
          </cell>
          <cell r="V4" t="str">
            <v>No aplica</v>
          </cell>
          <cell r="W4" t="str">
            <v>No aplica</v>
          </cell>
          <cell r="X4" t="str">
            <v>No aplica</v>
          </cell>
          <cell r="Y4" t="str">
            <v>No aplica</v>
          </cell>
          <cell r="Z4" t="str">
            <v>No aplica</v>
          </cell>
          <cell r="AA4" t="str">
            <v>No aplica</v>
          </cell>
          <cell r="AB4">
            <v>17000</v>
          </cell>
          <cell r="AC4" t="str">
            <v>No aplica</v>
          </cell>
          <cell r="AD4" t="str">
            <v xml:space="preserve">1 Valoración $ 5.000, 2 Valoraciones $ 10.000 y 3 Valoraciones $ 17.000 </v>
          </cell>
          <cell r="AE4" t="str">
            <v>CALI</v>
          </cell>
          <cell r="AF4">
            <v>40847</v>
          </cell>
          <cell r="AG4" t="str">
            <v>31 Octubre 2011 a la fecha</v>
          </cell>
          <cell r="AI4">
            <v>44377</v>
          </cell>
          <cell r="AJ4">
            <v>3137440504</v>
          </cell>
          <cell r="AM4" t="str">
            <v>Carrera N Bis 63-81</v>
          </cell>
          <cell r="AO4" t="str">
            <v/>
          </cell>
          <cell r="AP4" t="str">
            <v>angelo.444@hotmail.com</v>
          </cell>
          <cell r="AQ4" t="str">
            <v>CALI VALLE</v>
          </cell>
          <cell r="AR4" t="str">
            <v xml:space="preserve">CONTRATO CIVIL DE PRESTACION DE SERVICIOS  </v>
          </cell>
          <cell r="AS4">
            <v>0.33333333333333331</v>
          </cell>
          <cell r="AT4">
            <v>0.5</v>
          </cell>
          <cell r="AU4">
            <v>0.58333333333333337</v>
          </cell>
          <cell r="AV4">
            <v>0.75</v>
          </cell>
          <cell r="AW4">
            <v>0.33333333333333331</v>
          </cell>
          <cell r="AX4">
            <v>0.5</v>
          </cell>
          <cell r="AY4">
            <v>0.58333333333333337</v>
          </cell>
          <cell r="AZ4">
            <v>0.75</v>
          </cell>
          <cell r="BA4">
            <v>0.33333333333333331</v>
          </cell>
          <cell r="BB4">
            <v>0.5</v>
          </cell>
          <cell r="BC4">
            <v>0.58333333333333337</v>
          </cell>
          <cell r="BD4">
            <v>0.75</v>
          </cell>
          <cell r="BE4">
            <v>0.33333333333333331</v>
          </cell>
          <cell r="BF4">
            <v>0.5</v>
          </cell>
          <cell r="BG4">
            <v>0.58333333333333337</v>
          </cell>
          <cell r="BH4">
            <v>0.75</v>
          </cell>
          <cell r="BI4">
            <v>0.33333333333333331</v>
          </cell>
          <cell r="BJ4">
            <v>0.5</v>
          </cell>
          <cell r="BK4">
            <v>0.58333333333333337</v>
          </cell>
          <cell r="BL4">
            <v>0.75</v>
          </cell>
          <cell r="BR4">
            <v>0</v>
          </cell>
          <cell r="BS4">
            <v>0</v>
          </cell>
          <cell r="BT4">
            <v>0</v>
          </cell>
          <cell r="BU4">
            <v>0</v>
          </cell>
          <cell r="BV4">
            <v>0</v>
          </cell>
          <cell r="BW4">
            <v>0</v>
          </cell>
          <cell r="BX4">
            <v>0.33333333333333331</v>
          </cell>
          <cell r="BY4">
            <v>0</v>
          </cell>
          <cell r="BZ4" t="str">
            <v>SI</v>
          </cell>
          <cell r="CA4" t="str">
            <v>SI</v>
          </cell>
          <cell r="CB4" t="str">
            <v>NO</v>
          </cell>
          <cell r="CC4" t="str">
            <v>SI</v>
          </cell>
          <cell r="CD4" t="str">
            <v>SI</v>
          </cell>
          <cell r="CE4" t="str">
            <v>UNIVERSIDAD DEL VALLE</v>
          </cell>
          <cell r="CF4" t="str">
            <v>SI</v>
          </cell>
          <cell r="CG4" t="str">
            <v>SI</v>
          </cell>
          <cell r="CH4" t="str">
            <v>SI</v>
          </cell>
          <cell r="CI4" t="str">
            <v>SI</v>
          </cell>
          <cell r="CJ4" t="str">
            <v>SI</v>
          </cell>
          <cell r="CK4" t="str">
            <v>SI</v>
          </cell>
          <cell r="CM4" t="str">
            <v>No Aplica</v>
          </cell>
          <cell r="CN4" t="str">
            <v>NO</v>
          </cell>
          <cell r="CO4" t="str">
            <v>SI</v>
          </cell>
          <cell r="CP4" t="str">
            <v>SI</v>
          </cell>
          <cell r="CQ4">
            <v>44545</v>
          </cell>
          <cell r="CR4">
            <v>317</v>
          </cell>
          <cell r="CS4" t="str">
            <v>11 Meses</v>
          </cell>
          <cell r="CT4" t="str">
            <v>NO</v>
          </cell>
          <cell r="CY4" t="str">
            <v>SI</v>
          </cell>
          <cell r="CZ4" t="str">
            <v>SI</v>
          </cell>
          <cell r="DB4">
            <v>40847</v>
          </cell>
          <cell r="DC4" t="str">
            <v>FISIOTERAPEUTA</v>
          </cell>
          <cell r="DD4">
            <v>9.2641501715499661</v>
          </cell>
        </row>
        <row r="5">
          <cell r="B5">
            <v>1143855846</v>
          </cell>
          <cell r="C5" t="str">
            <v>LEIDY STEFANIA GOMEZ ORTEGA</v>
          </cell>
          <cell r="D5">
            <v>4</v>
          </cell>
          <cell r="E5" t="str">
            <v/>
          </cell>
          <cell r="F5" t="str">
            <v>SI</v>
          </cell>
          <cell r="G5" t="str">
            <v>F</v>
          </cell>
          <cell r="I5" t="str">
            <v>INACTIVO</v>
          </cell>
          <cell r="J5" t="str">
            <v>TERAPEUTA</v>
          </cell>
          <cell r="K5" t="str">
            <v>TERAPEUTA OCUPACIONAL</v>
          </cell>
          <cell r="L5" t="str">
            <v>TERAPIA OCUPACIONAL</v>
          </cell>
          <cell r="M5" t="str">
            <v>SUR - NORTE</v>
          </cell>
          <cell r="N5" t="str">
            <v>Tarifa Terapeuta Ocupacional</v>
          </cell>
          <cell r="O5" t="str">
            <v>No aplica</v>
          </cell>
          <cell r="P5" t="str">
            <v>No aplica</v>
          </cell>
          <cell r="Q5" t="str">
            <v>No aplica</v>
          </cell>
          <cell r="R5" t="str">
            <v>No aplica</v>
          </cell>
          <cell r="S5" t="str">
            <v>No aplica</v>
          </cell>
          <cell r="T5" t="str">
            <v>No aplica</v>
          </cell>
          <cell r="U5">
            <v>6000</v>
          </cell>
          <cell r="V5">
            <v>11500</v>
          </cell>
          <cell r="W5" t="str">
            <v>No aplica</v>
          </cell>
          <cell r="X5" t="str">
            <v>No aplica</v>
          </cell>
          <cell r="Y5" t="str">
            <v>No aplica</v>
          </cell>
          <cell r="Z5">
            <v>12000</v>
          </cell>
          <cell r="AA5" t="str">
            <v>No aplica</v>
          </cell>
          <cell r="AB5" t="str">
            <v>No aplica</v>
          </cell>
          <cell r="AC5" t="str">
            <v>No aplica</v>
          </cell>
          <cell r="AD5" t="str">
            <v/>
          </cell>
          <cell r="AE5" t="str">
            <v>CALI</v>
          </cell>
          <cell r="AF5">
            <v>43539</v>
          </cell>
          <cell r="AG5" t="str">
            <v>15 Marzo 2019 a 21 Febrero 2020</v>
          </cell>
          <cell r="AH5">
            <v>43882</v>
          </cell>
          <cell r="AI5">
            <v>43830</v>
          </cell>
          <cell r="AJ5">
            <v>3206178076</v>
          </cell>
          <cell r="AN5">
            <v>34518</v>
          </cell>
          <cell r="AO5" t="str">
            <v>26 años 5 meses 29 dias</v>
          </cell>
          <cell r="AP5" t="str">
            <v>gomez.leydi@correounivalle.edu.co
Lstefania.gomez@gmail.com</v>
          </cell>
          <cell r="AQ5" t="str">
            <v>CALI VALLE</v>
          </cell>
          <cell r="AR5" t="str">
            <v xml:space="preserve">CONTRATO CIVIL DE PRESTACION DE SERVICIOS  </v>
          </cell>
          <cell r="AW5">
            <v>0.3125</v>
          </cell>
          <cell r="AX5">
            <v>0.5</v>
          </cell>
          <cell r="AY5">
            <v>0.5625</v>
          </cell>
          <cell r="AZ5">
            <v>0.72916666666666663</v>
          </cell>
          <cell r="BC5">
            <v>0.52083333333333337</v>
          </cell>
          <cell r="BD5">
            <v>0.75</v>
          </cell>
          <cell r="BE5">
            <v>0.3125</v>
          </cell>
          <cell r="BF5">
            <v>0.5</v>
          </cell>
          <cell r="BG5">
            <v>0.5625</v>
          </cell>
          <cell r="BH5">
            <v>0.75</v>
          </cell>
          <cell r="BR5">
            <v>0</v>
          </cell>
          <cell r="BS5">
            <v>0</v>
          </cell>
          <cell r="BT5">
            <v>0</v>
          </cell>
          <cell r="BU5">
            <v>0.95833333333333304</v>
          </cell>
          <cell r="BV5">
            <v>0</v>
          </cell>
          <cell r="BW5">
            <v>0</v>
          </cell>
          <cell r="BX5">
            <v>0.1916666666666666</v>
          </cell>
          <cell r="BY5">
            <v>0.95833333333333304</v>
          </cell>
          <cell r="BZ5" t="str">
            <v>SI</v>
          </cell>
          <cell r="CA5" t="str">
            <v>NO</v>
          </cell>
          <cell r="CB5" t="str">
            <v>NO</v>
          </cell>
          <cell r="CC5" t="str">
            <v>SI</v>
          </cell>
          <cell r="CD5" t="str">
            <v>SI</v>
          </cell>
          <cell r="CE5" t="str">
            <v>UNIVERSIDAD DEL VALLE</v>
          </cell>
          <cell r="CF5" t="str">
            <v>SI</v>
          </cell>
          <cell r="CG5" t="str">
            <v>SI</v>
          </cell>
          <cell r="CH5" t="str">
            <v>SI</v>
          </cell>
          <cell r="CI5" t="str">
            <v>SI</v>
          </cell>
          <cell r="CJ5" t="str">
            <v>SI</v>
          </cell>
          <cell r="CK5" t="str">
            <v>SI</v>
          </cell>
          <cell r="CM5" t="str">
            <v>No Aplica</v>
          </cell>
          <cell r="CN5" t="str">
            <v>SI</v>
          </cell>
          <cell r="CO5" t="str">
            <v>SI</v>
          </cell>
          <cell r="CP5" t="str">
            <v>SI</v>
          </cell>
          <cell r="CQ5">
            <v>44175</v>
          </cell>
          <cell r="CR5">
            <v>-53</v>
          </cell>
          <cell r="CS5" t="str">
            <v>2 Meses</v>
          </cell>
          <cell r="CT5" t="str">
            <v>NO</v>
          </cell>
          <cell r="CZ5" t="str">
            <v>NO</v>
          </cell>
          <cell r="DB5">
            <v>43539</v>
          </cell>
          <cell r="DC5" t="str">
            <v>TERAPEUTA OCUPACIONAL</v>
          </cell>
          <cell r="DD5">
            <v>0.9397260273972603</v>
          </cell>
        </row>
        <row r="6">
          <cell r="B6">
            <v>1080901934</v>
          </cell>
          <cell r="C6" t="str">
            <v>YICEL MUÑOZ GOMEZ</v>
          </cell>
          <cell r="D6">
            <v>5</v>
          </cell>
          <cell r="E6" t="str">
            <v>Ver Archivo Yicel Muñoz Gomez</v>
          </cell>
          <cell r="F6" t="str">
            <v>SI</v>
          </cell>
          <cell r="G6" t="str">
            <v>F</v>
          </cell>
          <cell r="I6" t="str">
            <v>ACTIVO</v>
          </cell>
          <cell r="J6" t="str">
            <v>TERAPEUTA</v>
          </cell>
          <cell r="K6" t="str">
            <v>FISIOTERAPEUTA</v>
          </cell>
          <cell r="L6" t="str">
            <v>FISIOTERAPIA</v>
          </cell>
          <cell r="M6" t="str">
            <v>NORTE</v>
          </cell>
          <cell r="N6" t="str">
            <v>Tarifa Fisioterapeutas</v>
          </cell>
          <cell r="O6">
            <v>10000</v>
          </cell>
          <cell r="P6" t="str">
            <v>No aplica</v>
          </cell>
          <cell r="Q6" t="str">
            <v>No aplica</v>
          </cell>
          <cell r="R6" t="str">
            <v>No aplica</v>
          </cell>
          <cell r="S6" t="str">
            <v>No aplica</v>
          </cell>
          <cell r="T6" t="str">
            <v>No aplica</v>
          </cell>
          <cell r="U6" t="str">
            <v>No aplica</v>
          </cell>
          <cell r="V6" t="str">
            <v>No aplica</v>
          </cell>
          <cell r="W6" t="str">
            <v>No aplica</v>
          </cell>
          <cell r="X6" t="str">
            <v>No aplica</v>
          </cell>
          <cell r="Y6" t="str">
            <v>No aplica</v>
          </cell>
          <cell r="Z6" t="str">
            <v>No aplica</v>
          </cell>
          <cell r="AA6" t="str">
            <v>No aplica</v>
          </cell>
          <cell r="AB6" t="str">
            <v>No aplica</v>
          </cell>
          <cell r="AC6" t="str">
            <v>No aplica</v>
          </cell>
          <cell r="AD6" t="str">
            <v>1 Valoración $ 5.000, 2 o 3 Valoraciones $ 10.000</v>
          </cell>
          <cell r="AE6" t="str">
            <v>CALI</v>
          </cell>
          <cell r="AF6">
            <v>43374</v>
          </cell>
          <cell r="AG6" t="str">
            <v>01 Octubre 2018 a la fecha</v>
          </cell>
          <cell r="AI6">
            <v>44377</v>
          </cell>
          <cell r="AJ6">
            <v>3168649155</v>
          </cell>
          <cell r="AL6" t="str">
            <v>Soltera</v>
          </cell>
          <cell r="AM6" t="str">
            <v>Calle 4 Oeste # 27 - 51 Barrio San Fernando</v>
          </cell>
          <cell r="AN6">
            <v>34366</v>
          </cell>
          <cell r="AO6" t="str">
            <v>27 años 0 meses 31 dias</v>
          </cell>
          <cell r="AP6" t="str">
            <v>gissmu94@gmail.com</v>
          </cell>
          <cell r="AQ6" t="str">
            <v>COLON NARÑO</v>
          </cell>
          <cell r="AR6" t="str">
            <v xml:space="preserve">CONTRATO CIVIL DE PRESTACION DE SERVICIOS  </v>
          </cell>
          <cell r="AS6">
            <v>0.3125</v>
          </cell>
          <cell r="AT6">
            <v>0.52083333333333337</v>
          </cell>
          <cell r="AW6">
            <v>0.3125</v>
          </cell>
          <cell r="AX6">
            <v>0.52083333333333337</v>
          </cell>
          <cell r="BA6">
            <v>0.3125</v>
          </cell>
          <cell r="BB6">
            <v>0.52083333333333337</v>
          </cell>
          <cell r="BE6">
            <v>0.3125</v>
          </cell>
          <cell r="BF6">
            <v>0.52083333333333337</v>
          </cell>
          <cell r="BI6">
            <v>0.3125</v>
          </cell>
          <cell r="BJ6">
            <v>0.52083333333333337</v>
          </cell>
          <cell r="BR6">
            <v>1.041666666666667</v>
          </cell>
          <cell r="BS6">
            <v>0</v>
          </cell>
          <cell r="BT6">
            <v>0</v>
          </cell>
          <cell r="BU6">
            <v>0</v>
          </cell>
          <cell r="BV6">
            <v>0</v>
          </cell>
          <cell r="BW6">
            <v>0</v>
          </cell>
          <cell r="BX6">
            <v>0.2083333333333334</v>
          </cell>
          <cell r="BY6">
            <v>1.041666666666667</v>
          </cell>
          <cell r="BZ6" t="str">
            <v>SI</v>
          </cell>
          <cell r="CA6" t="str">
            <v>SI</v>
          </cell>
          <cell r="CB6" t="str">
            <v>NO</v>
          </cell>
          <cell r="CC6" t="str">
            <v>SI</v>
          </cell>
          <cell r="CD6" t="str">
            <v>SI</v>
          </cell>
          <cell r="CE6" t="str">
            <v>UNIVERSIDAD DEL VALLE</v>
          </cell>
          <cell r="CF6" t="str">
            <v>SI</v>
          </cell>
          <cell r="CG6" t="str">
            <v>SI</v>
          </cell>
          <cell r="CH6" t="str">
            <v>SI</v>
          </cell>
          <cell r="CI6" t="str">
            <v>SI</v>
          </cell>
          <cell r="CJ6" t="str">
            <v>SI</v>
          </cell>
          <cell r="CK6" t="str">
            <v>SI</v>
          </cell>
          <cell r="CM6" t="str">
            <v>No Aplica</v>
          </cell>
          <cell r="CN6" t="str">
            <v>SI</v>
          </cell>
          <cell r="CO6" t="str">
            <v>SI</v>
          </cell>
          <cell r="CP6" t="str">
            <v>SI</v>
          </cell>
          <cell r="CQ6">
            <v>44485</v>
          </cell>
          <cell r="CR6">
            <v>257</v>
          </cell>
          <cell r="CS6" t="str">
            <v>9 Meses</v>
          </cell>
          <cell r="CT6" t="str">
            <v>NO</v>
          </cell>
          <cell r="CZ6" t="str">
            <v>SI</v>
          </cell>
          <cell r="DB6">
            <v>43374</v>
          </cell>
          <cell r="DC6" t="str">
            <v>FISIOTERAPEUTA</v>
          </cell>
          <cell r="DD6">
            <v>2.34086250031709</v>
          </cell>
        </row>
        <row r="7">
          <cell r="B7">
            <v>1143839788</v>
          </cell>
          <cell r="C7" t="str">
            <v>ANGIE LIZETH GALEANO GALLEGO</v>
          </cell>
          <cell r="D7">
            <v>6</v>
          </cell>
          <cell r="E7" t="str">
            <v>Ver Archivo Angie Lizeth Galeano Gallego</v>
          </cell>
          <cell r="F7" t="str">
            <v>SI</v>
          </cell>
          <cell r="G7" t="str">
            <v>F</v>
          </cell>
          <cell r="H7" t="str">
            <v>O+</v>
          </cell>
          <cell r="I7" t="str">
            <v>ACTIVO</v>
          </cell>
          <cell r="J7" t="str">
            <v>TERAPEUTA</v>
          </cell>
          <cell r="K7" t="str">
            <v>FISIOTERAPEUTA HIDRO</v>
          </cell>
          <cell r="L7" t="str">
            <v>HIDROTERAPIA</v>
          </cell>
          <cell r="M7" t="str">
            <v>SUR</v>
          </cell>
          <cell r="N7" t="str">
            <v>Tarifa Fisioterapeutas</v>
          </cell>
          <cell r="O7">
            <v>13000</v>
          </cell>
          <cell r="P7">
            <v>13000</v>
          </cell>
          <cell r="Q7">
            <v>15000</v>
          </cell>
          <cell r="R7" t="str">
            <v>No aplica</v>
          </cell>
          <cell r="S7" t="str">
            <v>No aplica</v>
          </cell>
          <cell r="T7" t="str">
            <v>No aplica</v>
          </cell>
          <cell r="U7" t="str">
            <v>No aplica</v>
          </cell>
          <cell r="V7" t="str">
            <v>No aplica</v>
          </cell>
          <cell r="W7" t="str">
            <v>No aplica</v>
          </cell>
          <cell r="X7" t="str">
            <v>No aplica</v>
          </cell>
          <cell r="Y7" t="str">
            <v>No aplica</v>
          </cell>
          <cell r="Z7" t="str">
            <v>No aplica</v>
          </cell>
          <cell r="AA7" t="str">
            <v>No aplica</v>
          </cell>
          <cell r="AB7" t="str">
            <v>No aplica</v>
          </cell>
          <cell r="AC7" t="str">
            <v>No aplica</v>
          </cell>
          <cell r="AD7" t="str">
            <v xml:space="preserve">1 Valoración $ 5.000, 2 Valoraciones $ 10.000 y 3 Valoraciones $ 13.000 </v>
          </cell>
          <cell r="AE7" t="str">
            <v>CALI</v>
          </cell>
          <cell r="AF7">
            <v>42900</v>
          </cell>
          <cell r="AG7" t="str">
            <v>14 Junio 2017 a la fecha</v>
          </cell>
          <cell r="AI7">
            <v>44377</v>
          </cell>
          <cell r="AJ7">
            <v>3136819827</v>
          </cell>
          <cell r="AM7" t="str">
            <v>Carrera 24F # D70 B58 Barrio Villa del Lago</v>
          </cell>
          <cell r="AO7" t="str">
            <v/>
          </cell>
          <cell r="AP7" t="str">
            <v>anligaga10@hotmail.com</v>
          </cell>
          <cell r="AQ7" t="str">
            <v>CALI VALLE</v>
          </cell>
          <cell r="AR7" t="str">
            <v xml:space="preserve">CONTRATO CIVIL DE PRESTACION DE SERVICIOS  </v>
          </cell>
          <cell r="AU7">
            <v>0.54166666666666663</v>
          </cell>
          <cell r="AV7">
            <v>0.75</v>
          </cell>
          <cell r="AY7">
            <v>0.54166666666666663</v>
          </cell>
          <cell r="AZ7">
            <v>0.75</v>
          </cell>
          <cell r="BC7">
            <v>0.54166666666666663</v>
          </cell>
          <cell r="BD7">
            <v>0.75</v>
          </cell>
          <cell r="BG7">
            <v>0.54166666666666663</v>
          </cell>
          <cell r="BH7">
            <v>0.75</v>
          </cell>
          <cell r="BK7">
            <v>0.54166666666666663</v>
          </cell>
          <cell r="BL7">
            <v>0.75</v>
          </cell>
          <cell r="BR7">
            <v>0</v>
          </cell>
          <cell r="BS7">
            <v>0</v>
          </cell>
          <cell r="BT7">
            <v>1.041666666666667</v>
          </cell>
          <cell r="BU7">
            <v>0</v>
          </cell>
          <cell r="BV7">
            <v>0</v>
          </cell>
          <cell r="BW7">
            <v>0</v>
          </cell>
          <cell r="BX7">
            <v>0.2083333333333334</v>
          </cell>
          <cell r="BY7">
            <v>1.041666666666667</v>
          </cell>
          <cell r="BZ7" t="str">
            <v>SI</v>
          </cell>
          <cell r="CA7" t="str">
            <v>SI</v>
          </cell>
          <cell r="CB7" t="str">
            <v>NO</v>
          </cell>
          <cell r="CC7" t="str">
            <v>SI</v>
          </cell>
          <cell r="CD7" t="str">
            <v>SI</v>
          </cell>
          <cell r="CE7" t="str">
            <v>INSTITUCION UNIVERSITARIA ESCUELA NACIONAL DEL DEPORTE</v>
          </cell>
          <cell r="CF7" t="str">
            <v>SI</v>
          </cell>
          <cell r="CG7" t="str">
            <v>SI</v>
          </cell>
          <cell r="CH7" t="str">
            <v>SI</v>
          </cell>
          <cell r="CI7" t="str">
            <v>SI</v>
          </cell>
          <cell r="CJ7" t="str">
            <v>SI</v>
          </cell>
          <cell r="CK7" t="str">
            <v>SI</v>
          </cell>
          <cell r="CM7" t="str">
            <v>No Aplica</v>
          </cell>
          <cell r="CN7" t="str">
            <v>SI</v>
          </cell>
          <cell r="CO7" t="str">
            <v>SI</v>
          </cell>
          <cell r="CP7" t="str">
            <v>SI</v>
          </cell>
          <cell r="CQ7">
            <v>44316</v>
          </cell>
          <cell r="CR7">
            <v>88</v>
          </cell>
          <cell r="CS7" t="str">
            <v>3 Meses</v>
          </cell>
          <cell r="CT7" t="str">
            <v>NO</v>
          </cell>
          <cell r="CW7" t="str">
            <v>SI</v>
          </cell>
          <cell r="CY7" t="str">
            <v>SI</v>
          </cell>
          <cell r="CZ7" t="str">
            <v>SI</v>
          </cell>
          <cell r="DB7">
            <v>42900</v>
          </cell>
          <cell r="DC7" t="str">
            <v>FISIOTERAPEUTA</v>
          </cell>
          <cell r="DD7">
            <v>3.6394926373033916</v>
          </cell>
        </row>
        <row r="8">
          <cell r="B8">
            <v>1144029107</v>
          </cell>
          <cell r="C8" t="str">
            <v>JHON FREDDY GRAJALES MORA</v>
          </cell>
          <cell r="D8">
            <v>7</v>
          </cell>
          <cell r="E8" t="str">
            <v>Ver Archivo Jhon Freddy Grajales Mora</v>
          </cell>
          <cell r="F8" t="str">
            <v>SI</v>
          </cell>
          <cell r="G8" t="str">
            <v>M</v>
          </cell>
          <cell r="H8" t="str">
            <v>A+</v>
          </cell>
          <cell r="I8" t="str">
            <v>ACTIVO</v>
          </cell>
          <cell r="J8" t="str">
            <v>TERAPEUTA</v>
          </cell>
          <cell r="K8" t="str">
            <v>FISIOTERAPEUTA NEURO</v>
          </cell>
          <cell r="L8" t="str">
            <v>FISIOTERAPIA NEURODESARROLLO</v>
          </cell>
          <cell r="M8" t="str">
            <v>SUR</v>
          </cell>
          <cell r="N8" t="str">
            <v>Tarifa Fisioterapeutas</v>
          </cell>
          <cell r="O8" t="str">
            <v>No aplica</v>
          </cell>
          <cell r="P8" t="str">
            <v>No aplica</v>
          </cell>
          <cell r="Q8" t="str">
            <v>No aplica</v>
          </cell>
          <cell r="R8">
            <v>14000</v>
          </cell>
          <cell r="S8" t="str">
            <v>No aplica</v>
          </cell>
          <cell r="T8" t="str">
            <v>No aplica</v>
          </cell>
          <cell r="U8" t="str">
            <v>No aplica</v>
          </cell>
          <cell r="V8" t="str">
            <v>No aplica</v>
          </cell>
          <cell r="W8" t="str">
            <v>No aplica</v>
          </cell>
          <cell r="X8" t="str">
            <v>No aplica</v>
          </cell>
          <cell r="Y8" t="str">
            <v>No aplica</v>
          </cell>
          <cell r="Z8" t="str">
            <v>No aplica</v>
          </cell>
          <cell r="AA8" t="str">
            <v>No aplica</v>
          </cell>
          <cell r="AB8" t="str">
            <v>No aplica</v>
          </cell>
          <cell r="AC8" t="str">
            <v>No aplica</v>
          </cell>
          <cell r="AD8" t="str">
            <v>Paciente Particular Cristian Santa $ 10.000</v>
          </cell>
          <cell r="AE8" t="str">
            <v>CALI</v>
          </cell>
          <cell r="AF8">
            <v>43029</v>
          </cell>
          <cell r="AG8" t="str">
            <v>21 Octubre 2017 a la fecha</v>
          </cell>
          <cell r="AI8">
            <v>44377</v>
          </cell>
          <cell r="AJ8">
            <v>3183426522</v>
          </cell>
          <cell r="AK8">
            <v>3147768107</v>
          </cell>
          <cell r="AL8" t="str">
            <v>Casado</v>
          </cell>
          <cell r="AM8" t="str">
            <v>Calle 38 5N-30 Bloq. 2 Apto 056</v>
          </cell>
          <cell r="AN8">
            <v>32772</v>
          </cell>
          <cell r="AO8" t="str">
            <v>31 años 7 meses 11 dias</v>
          </cell>
          <cell r="AP8" t="str">
            <v>jhongrajales.ft@hotmail.com</v>
          </cell>
          <cell r="AQ8" t="str">
            <v>CALI VALLE</v>
          </cell>
          <cell r="AR8" t="str">
            <v xml:space="preserve">CONTRATO CIVIL DE PRESTACION DE SERVICIOS  </v>
          </cell>
          <cell r="AS8">
            <v>0.29166666666666669</v>
          </cell>
          <cell r="AT8">
            <v>0.5</v>
          </cell>
          <cell r="AW8">
            <v>0.29166666666666669</v>
          </cell>
          <cell r="AX8">
            <v>0.5</v>
          </cell>
          <cell r="BA8">
            <v>0.29166666666666669</v>
          </cell>
          <cell r="BB8">
            <v>0.5</v>
          </cell>
          <cell r="BE8">
            <v>0.29166666666666669</v>
          </cell>
          <cell r="BF8">
            <v>0.5</v>
          </cell>
          <cell r="BI8">
            <v>0.29166666666666669</v>
          </cell>
          <cell r="BJ8">
            <v>0.5</v>
          </cell>
          <cell r="BR8">
            <v>0</v>
          </cell>
          <cell r="BS8">
            <v>0</v>
          </cell>
          <cell r="BT8">
            <v>0</v>
          </cell>
          <cell r="BU8">
            <v>0</v>
          </cell>
          <cell r="BV8">
            <v>0</v>
          </cell>
          <cell r="BW8">
            <v>1.0416666666666663</v>
          </cell>
          <cell r="BX8">
            <v>0.20833333333333326</v>
          </cell>
          <cell r="BY8">
            <v>1.0416666666666663</v>
          </cell>
          <cell r="BZ8" t="str">
            <v>SI</v>
          </cell>
          <cell r="CA8" t="str">
            <v>SI</v>
          </cell>
          <cell r="CB8" t="str">
            <v>NO</v>
          </cell>
          <cell r="CC8" t="str">
            <v>SI</v>
          </cell>
          <cell r="CD8" t="str">
            <v>SI</v>
          </cell>
          <cell r="CE8" t="str">
            <v>UNIVERSIDAD SANTIAGO DE CALI</v>
          </cell>
          <cell r="CF8" t="str">
            <v>SI</v>
          </cell>
          <cell r="CG8" t="str">
            <v>SI</v>
          </cell>
          <cell r="CH8" t="str">
            <v>SI</v>
          </cell>
          <cell r="CI8" t="str">
            <v>SI</v>
          </cell>
          <cell r="CJ8" t="str">
            <v>SI</v>
          </cell>
          <cell r="CK8" t="str">
            <v>SI</v>
          </cell>
          <cell r="CM8" t="str">
            <v>No Aplica</v>
          </cell>
          <cell r="CN8" t="str">
            <v>NO</v>
          </cell>
          <cell r="CO8" t="str">
            <v>SI</v>
          </cell>
          <cell r="CP8" t="str">
            <v>SI</v>
          </cell>
          <cell r="CQ8">
            <v>44271</v>
          </cell>
          <cell r="CR8">
            <v>43</v>
          </cell>
          <cell r="CS8" t="str">
            <v>1 Meses</v>
          </cell>
          <cell r="CT8" t="str">
            <v>NO</v>
          </cell>
          <cell r="CZ8" t="str">
            <v>SI</v>
          </cell>
          <cell r="DB8">
            <v>43029</v>
          </cell>
          <cell r="DC8" t="str">
            <v>FISIOTERAPEUTA</v>
          </cell>
          <cell r="DD8">
            <v>3.286067979769145</v>
          </cell>
        </row>
        <row r="9">
          <cell r="B9">
            <v>1113658410</v>
          </cell>
          <cell r="C9" t="str">
            <v>LINA MARCELA SANABRIA ALZATE</v>
          </cell>
          <cell r="D9">
            <v>8</v>
          </cell>
          <cell r="E9" t="str">
            <v/>
          </cell>
          <cell r="F9" t="str">
            <v>SI</v>
          </cell>
          <cell r="G9" t="str">
            <v>F</v>
          </cell>
          <cell r="H9" t="str">
            <v>O+</v>
          </cell>
          <cell r="I9" t="str">
            <v>INACTIVO</v>
          </cell>
          <cell r="J9" t="str">
            <v>TERAPEUTA</v>
          </cell>
          <cell r="K9" t="str">
            <v>FISIOTERAPEUTA PALMIRA</v>
          </cell>
          <cell r="L9" t="str">
            <v>FISIOTERAPIA</v>
          </cell>
          <cell r="M9" t="str">
            <v>PALMIRA</v>
          </cell>
          <cell r="N9" t="str">
            <v>Tarifa Fisioterapeutas</v>
          </cell>
          <cell r="O9">
            <v>10000</v>
          </cell>
          <cell r="P9" t="str">
            <v>No aplica</v>
          </cell>
          <cell r="Q9" t="str">
            <v>No aplica</v>
          </cell>
          <cell r="R9" t="str">
            <v>No aplica</v>
          </cell>
          <cell r="S9" t="str">
            <v>No aplica</v>
          </cell>
          <cell r="T9" t="str">
            <v>No aplica</v>
          </cell>
          <cell r="U9" t="str">
            <v>No aplica</v>
          </cell>
          <cell r="V9" t="str">
            <v>No aplica</v>
          </cell>
          <cell r="W9" t="str">
            <v>No aplica</v>
          </cell>
          <cell r="X9" t="str">
            <v>No aplica</v>
          </cell>
          <cell r="Y9" t="str">
            <v>No aplica</v>
          </cell>
          <cell r="Z9" t="str">
            <v>No aplica</v>
          </cell>
          <cell r="AA9" t="str">
            <v>No aplica</v>
          </cell>
          <cell r="AB9" t="str">
            <v>No aplica</v>
          </cell>
          <cell r="AC9" t="str">
            <v>No aplica</v>
          </cell>
          <cell r="AD9" t="str">
            <v/>
          </cell>
          <cell r="AE9" t="str">
            <v>PALMIRA</v>
          </cell>
          <cell r="AF9">
            <v>43412</v>
          </cell>
          <cell r="AG9" t="str">
            <v>08 Noviembre 2018 a 01 Febrero 2020</v>
          </cell>
          <cell r="AH9">
            <v>43862</v>
          </cell>
          <cell r="AI9">
            <v>43830</v>
          </cell>
          <cell r="AJ9">
            <v>3188303882</v>
          </cell>
          <cell r="AL9" t="str">
            <v>Soltera</v>
          </cell>
          <cell r="AO9" t="str">
            <v/>
          </cell>
          <cell r="AP9" t="str">
            <v>lmsanabria15@hotmail.com</v>
          </cell>
          <cell r="AQ9" t="str">
            <v>PALMIRA VALLE</v>
          </cell>
          <cell r="AR9" t="str">
            <v xml:space="preserve">CONTRATO CIVIL DE PRESTACION DE SERVICIOS  </v>
          </cell>
          <cell r="AS9">
            <v>0.33333333333333331</v>
          </cell>
          <cell r="AT9">
            <v>0.45833333333333331</v>
          </cell>
          <cell r="AU9">
            <v>0.58333333333333337</v>
          </cell>
          <cell r="AV9">
            <v>0.66666666666666663</v>
          </cell>
          <cell r="AW9">
            <v>0.33333333333333331</v>
          </cell>
          <cell r="AX9">
            <v>0.45833333333333331</v>
          </cell>
          <cell r="AY9">
            <v>0.58333333333333337</v>
          </cell>
          <cell r="AZ9">
            <v>0.66666666666666663</v>
          </cell>
          <cell r="BA9">
            <v>0.33333333333333331</v>
          </cell>
          <cell r="BB9">
            <v>0.45833333333333331</v>
          </cell>
          <cell r="BC9">
            <v>0.58333333333333337</v>
          </cell>
          <cell r="BD9">
            <v>0.66666666666666663</v>
          </cell>
          <cell r="BE9">
            <v>0.33333333333333331</v>
          </cell>
          <cell r="BF9">
            <v>0.45833333333333331</v>
          </cell>
          <cell r="BG9">
            <v>0.58333333333333337</v>
          </cell>
          <cell r="BH9">
            <v>0.66666666666666663</v>
          </cell>
          <cell r="BI9">
            <v>0.33333333333333331</v>
          </cell>
          <cell r="BJ9">
            <v>0.45833333333333331</v>
          </cell>
          <cell r="BK9">
            <v>0.58333333333333337</v>
          </cell>
          <cell r="BL9">
            <v>0.66666666666666663</v>
          </cell>
          <cell r="BR9">
            <v>0</v>
          </cell>
          <cell r="BS9">
            <v>0</v>
          </cell>
          <cell r="BT9">
            <v>0</v>
          </cell>
          <cell r="BU9">
            <v>0</v>
          </cell>
          <cell r="BV9">
            <v>0</v>
          </cell>
          <cell r="BW9">
            <v>0</v>
          </cell>
          <cell r="BX9">
            <v>0.20833333333333331</v>
          </cell>
          <cell r="BY9">
            <v>0</v>
          </cell>
          <cell r="BZ9" t="str">
            <v>SI</v>
          </cell>
          <cell r="CA9" t="str">
            <v>SI</v>
          </cell>
          <cell r="CB9" t="str">
            <v>NO</v>
          </cell>
          <cell r="CC9" t="str">
            <v>SI</v>
          </cell>
          <cell r="CD9" t="str">
            <v>SI</v>
          </cell>
          <cell r="CE9" t="str">
            <v>UNIVERSIDAD SANTIAGO DE CALI</v>
          </cell>
          <cell r="CF9" t="str">
            <v>SI</v>
          </cell>
          <cell r="CG9" t="str">
            <v>SI</v>
          </cell>
          <cell r="CH9" t="str">
            <v>SI</v>
          </cell>
          <cell r="CI9" t="str">
            <v>SI</v>
          </cell>
          <cell r="CJ9" t="str">
            <v>SI</v>
          </cell>
          <cell r="CK9" t="str">
            <v>SI</v>
          </cell>
          <cell r="CM9" t="str">
            <v>No Aplica</v>
          </cell>
          <cell r="CN9" t="str">
            <v>SI</v>
          </cell>
          <cell r="CO9" t="str">
            <v>SI</v>
          </cell>
          <cell r="CP9" t="str">
            <v>SI</v>
          </cell>
          <cell r="CQ9">
            <v>43880</v>
          </cell>
          <cell r="CR9">
            <v>-348</v>
          </cell>
          <cell r="CS9" t="str">
            <v>12 Meses</v>
          </cell>
          <cell r="CT9" t="str">
            <v>NO</v>
          </cell>
          <cell r="CZ9" t="str">
            <v>SI</v>
          </cell>
          <cell r="DB9">
            <v>43412</v>
          </cell>
          <cell r="DC9" t="str">
            <v>FISIOTERAPEUTA</v>
          </cell>
          <cell r="DD9">
            <v>1.2328767123287672</v>
          </cell>
        </row>
        <row r="10">
          <cell r="B10">
            <v>1114732036</v>
          </cell>
          <cell r="C10" t="str">
            <v>SEBASTIAN YESID DIAZ POSSO</v>
          </cell>
          <cell r="D10">
            <v>9</v>
          </cell>
          <cell r="E10" t="str">
            <v/>
          </cell>
          <cell r="F10" t="str">
            <v>SI</v>
          </cell>
          <cell r="G10" t="str">
            <v>M</v>
          </cell>
          <cell r="I10" t="str">
            <v>INACTIVO</v>
          </cell>
          <cell r="J10" t="str">
            <v>TERAPEUTA</v>
          </cell>
          <cell r="K10" t="str">
            <v>FISIOTERAPEUTA HIDRO</v>
          </cell>
          <cell r="L10" t="str">
            <v>HIDROTERAPIA</v>
          </cell>
          <cell r="M10" t="str">
            <v>SUR</v>
          </cell>
          <cell r="N10" t="str">
            <v>Tarifa Fisioterapeutas</v>
          </cell>
          <cell r="O10" t="str">
            <v>No aplica</v>
          </cell>
          <cell r="P10" t="str">
            <v>No aplica</v>
          </cell>
          <cell r="Q10">
            <v>14000</v>
          </cell>
          <cell r="R10">
            <v>5500</v>
          </cell>
          <cell r="S10">
            <v>11000</v>
          </cell>
          <cell r="T10" t="str">
            <v>No aplica</v>
          </cell>
          <cell r="U10" t="str">
            <v>No aplica</v>
          </cell>
          <cell r="V10" t="str">
            <v>No aplica</v>
          </cell>
          <cell r="W10" t="str">
            <v>No aplica</v>
          </cell>
          <cell r="X10" t="str">
            <v>No aplica</v>
          </cell>
          <cell r="Y10" t="str">
            <v>No aplica</v>
          </cell>
          <cell r="Z10" t="str">
            <v>No aplica</v>
          </cell>
          <cell r="AA10" t="str">
            <v>No aplica</v>
          </cell>
          <cell r="AB10" t="str">
            <v>No aplica</v>
          </cell>
          <cell r="AC10" t="str">
            <v>No aplica</v>
          </cell>
          <cell r="AD10" t="str">
            <v/>
          </cell>
          <cell r="AE10" t="str">
            <v>CALI</v>
          </cell>
          <cell r="AF10">
            <v>43252</v>
          </cell>
          <cell r="AG10" t="str">
            <v>01 Junio 2018 a 20 Diciembre 2019</v>
          </cell>
          <cell r="AH10">
            <v>43819</v>
          </cell>
          <cell r="AJ10">
            <v>3184990944</v>
          </cell>
          <cell r="AK10">
            <v>3772135</v>
          </cell>
          <cell r="AL10" t="str">
            <v>Soltero</v>
          </cell>
          <cell r="AM10" t="str">
            <v>Carrera 100 Oeste # 1D - 10 Bloque 28 Apto 602 Br Altos Santa Elena</v>
          </cell>
          <cell r="AN10">
            <v>33898</v>
          </cell>
          <cell r="AO10" t="str">
            <v>28 años 8 meses 11 dias</v>
          </cell>
          <cell r="AP10" t="str">
            <v>cbazdiaz@gmail.com</v>
          </cell>
          <cell r="AQ10" t="str">
            <v>CALI VALLE</v>
          </cell>
          <cell r="AR10" t="str">
            <v xml:space="preserve">CONTRATO CIVIL DE PRESTACION DE SERVICIOS  </v>
          </cell>
          <cell r="BR10">
            <v>0</v>
          </cell>
          <cell r="BS10">
            <v>0</v>
          </cell>
          <cell r="BT10">
            <v>0</v>
          </cell>
          <cell r="BU10">
            <v>0</v>
          </cell>
          <cell r="BV10">
            <v>0</v>
          </cell>
          <cell r="BW10">
            <v>0</v>
          </cell>
          <cell r="BX10">
            <v>0</v>
          </cell>
          <cell r="BY10">
            <v>0</v>
          </cell>
          <cell r="BZ10" t="str">
            <v>SI</v>
          </cell>
          <cell r="CA10" t="str">
            <v>NO</v>
          </cell>
          <cell r="CB10" t="str">
            <v>NO</v>
          </cell>
          <cell r="CC10" t="str">
            <v>SI</v>
          </cell>
          <cell r="CD10" t="str">
            <v>SI</v>
          </cell>
          <cell r="CE10" t="str">
            <v>INSTITUCION UNIVERSITARIA ESCUELA NACIONAL DEL DEPORTE</v>
          </cell>
          <cell r="CF10" t="str">
            <v>SI</v>
          </cell>
          <cell r="CG10" t="str">
            <v>SI</v>
          </cell>
          <cell r="CH10" t="str">
            <v>SI</v>
          </cell>
          <cell r="CI10" t="str">
            <v>SI</v>
          </cell>
          <cell r="CJ10" t="str">
            <v>SI</v>
          </cell>
          <cell r="CK10" t="str">
            <v>SI</v>
          </cell>
          <cell r="CM10" t="str">
            <v>No Aplica</v>
          </cell>
          <cell r="CN10" t="str">
            <v>SI</v>
          </cell>
          <cell r="CO10" t="str">
            <v>SI</v>
          </cell>
          <cell r="CP10" t="str">
            <v>SI</v>
          </cell>
          <cell r="CQ10">
            <v>44080</v>
          </cell>
          <cell r="CR10">
            <v>-148</v>
          </cell>
          <cell r="CS10" t="str">
            <v>5 Meses</v>
          </cell>
          <cell r="CT10" t="str">
            <v>NO</v>
          </cell>
          <cell r="CZ10" t="str">
            <v>NO</v>
          </cell>
          <cell r="DB10">
            <v>43252</v>
          </cell>
          <cell r="DC10" t="str">
            <v>FISIOTERAPEUTA</v>
          </cell>
          <cell r="DD10">
            <v>1.5534246575342465</v>
          </cell>
        </row>
        <row r="11">
          <cell r="B11">
            <v>1143843017</v>
          </cell>
          <cell r="C11" t="str">
            <v>JOHN STEVEN HURTADO</v>
          </cell>
          <cell r="D11">
            <v>10</v>
          </cell>
          <cell r="E11" t="str">
            <v>Ver Archivo John Steven Hurtado</v>
          </cell>
          <cell r="F11" t="str">
            <v>SI</v>
          </cell>
          <cell r="G11" t="str">
            <v>M</v>
          </cell>
          <cell r="H11" t="str">
            <v>B+</v>
          </cell>
          <cell r="I11" t="str">
            <v>ACTIVO</v>
          </cell>
          <cell r="J11" t="str">
            <v>TERAPEUTA</v>
          </cell>
          <cell r="K11" t="str">
            <v>AUDITOR ARL POSITIVA</v>
          </cell>
          <cell r="L11" t="str">
            <v>FISIOTERAPIA</v>
          </cell>
          <cell r="M11" t="str">
            <v>SUR</v>
          </cell>
          <cell r="N11" t="str">
            <v>Terapeutas Administrativos</v>
          </cell>
          <cell r="O11" t="str">
            <v>No aplica</v>
          </cell>
          <cell r="P11" t="str">
            <v>No aplica</v>
          </cell>
          <cell r="Q11" t="str">
            <v>No aplica</v>
          </cell>
          <cell r="R11" t="str">
            <v>No aplica</v>
          </cell>
          <cell r="S11" t="str">
            <v>No aplica</v>
          </cell>
          <cell r="T11" t="str">
            <v>No aplica</v>
          </cell>
          <cell r="U11" t="str">
            <v>No aplica</v>
          </cell>
          <cell r="V11" t="str">
            <v>No aplica</v>
          </cell>
          <cell r="W11" t="str">
            <v>No aplica</v>
          </cell>
          <cell r="X11" t="str">
            <v>No aplica</v>
          </cell>
          <cell r="Y11" t="str">
            <v>No aplica</v>
          </cell>
          <cell r="Z11" t="str">
            <v>No aplica</v>
          </cell>
          <cell r="AA11" t="str">
            <v>No aplica</v>
          </cell>
          <cell r="AB11">
            <v>16000</v>
          </cell>
          <cell r="AC11" t="str">
            <v>No aplica</v>
          </cell>
          <cell r="AD11" t="str">
            <v>4 horas admnistrativas</v>
          </cell>
          <cell r="AE11" t="str">
            <v>CALI</v>
          </cell>
          <cell r="AF11">
            <v>43022</v>
          </cell>
          <cell r="AG11" t="str">
            <v>14 Octubre 2017 a la fecha</v>
          </cell>
          <cell r="AI11">
            <v>44377</v>
          </cell>
          <cell r="AJ11">
            <v>3042081009</v>
          </cell>
          <cell r="AM11" t="str">
            <v>Las Acacias</v>
          </cell>
          <cell r="AN11">
            <v>33723</v>
          </cell>
          <cell r="AO11" t="str">
            <v>28 años 2 meses 3 dias</v>
          </cell>
          <cell r="AP11" t="str">
            <v>johnakoltz@hotmail.com</v>
          </cell>
          <cell r="AQ11" t="str">
            <v>CALI VALLE</v>
          </cell>
          <cell r="AR11" t="str">
            <v xml:space="preserve">CONTRATO CIVIL DE PRESTACION DE SERVICIOS  </v>
          </cell>
          <cell r="AS11">
            <v>0.33333333333333331</v>
          </cell>
          <cell r="AT11">
            <v>0.5</v>
          </cell>
          <cell r="AW11">
            <v>0.33333333333333331</v>
          </cell>
          <cell r="AX11">
            <v>0.5</v>
          </cell>
          <cell r="BA11">
            <v>0.33333333333333331</v>
          </cell>
          <cell r="BB11">
            <v>0.5</v>
          </cell>
          <cell r="BE11">
            <v>0.33333333333333331</v>
          </cell>
          <cell r="BF11">
            <v>0.5</v>
          </cell>
          <cell r="BI11">
            <v>0.33333333333333331</v>
          </cell>
          <cell r="BJ11">
            <v>0.5</v>
          </cell>
          <cell r="BR11">
            <v>0</v>
          </cell>
          <cell r="BS11">
            <v>0</v>
          </cell>
          <cell r="BT11">
            <v>0</v>
          </cell>
          <cell r="BU11">
            <v>0</v>
          </cell>
          <cell r="BV11">
            <v>0</v>
          </cell>
          <cell r="BW11">
            <v>0</v>
          </cell>
          <cell r="BX11">
            <v>0.16666666666666674</v>
          </cell>
          <cell r="BY11">
            <v>0</v>
          </cell>
          <cell r="BZ11" t="str">
            <v>SI</v>
          </cell>
          <cell r="CA11" t="str">
            <v>SI</v>
          </cell>
          <cell r="CB11" t="str">
            <v>NO</v>
          </cell>
          <cell r="CC11" t="str">
            <v>SI</v>
          </cell>
          <cell r="CD11" t="str">
            <v>SI</v>
          </cell>
          <cell r="CE11" t="str">
            <v>UNIVERSIDAD DEL VALLE</v>
          </cell>
          <cell r="CF11" t="str">
            <v>SI</v>
          </cell>
          <cell r="CG11" t="str">
            <v>SI</v>
          </cell>
          <cell r="CH11" t="str">
            <v>SI</v>
          </cell>
          <cell r="CI11" t="str">
            <v>SI</v>
          </cell>
          <cell r="CJ11" t="str">
            <v>SI</v>
          </cell>
          <cell r="CK11" t="str">
            <v>SI</v>
          </cell>
          <cell r="CM11" t="str">
            <v>No Aplica</v>
          </cell>
          <cell r="CN11" t="str">
            <v>SI</v>
          </cell>
          <cell r="CO11" t="str">
            <v>SI</v>
          </cell>
          <cell r="CP11" t="str">
            <v>SI</v>
          </cell>
          <cell r="CQ11">
            <v>44548</v>
          </cell>
          <cell r="CR11">
            <v>320</v>
          </cell>
          <cell r="CS11" t="str">
            <v>11 Meses</v>
          </cell>
          <cell r="CT11" t="str">
            <v>NO</v>
          </cell>
          <cell r="CZ11" t="str">
            <v>SI</v>
          </cell>
          <cell r="DA11" t="str">
            <v>29-02-2020 al 27-08-2020</v>
          </cell>
          <cell r="DB11">
            <v>43022</v>
          </cell>
          <cell r="DC11" t="str">
            <v>AUDITOR ARL POSITIVA</v>
          </cell>
          <cell r="DD11">
            <v>3.3052460619609256</v>
          </cell>
        </row>
        <row r="12">
          <cell r="B12">
            <v>1144179311</v>
          </cell>
          <cell r="C12" t="str">
            <v>LEIDY VANESSA CASTAÑO MUÑOZ</v>
          </cell>
          <cell r="D12">
            <v>11</v>
          </cell>
          <cell r="E12" t="str">
            <v/>
          </cell>
          <cell r="F12" t="str">
            <v>SI</v>
          </cell>
          <cell r="G12" t="str">
            <v>F</v>
          </cell>
          <cell r="I12" t="str">
            <v>INACTIVO</v>
          </cell>
          <cell r="J12" t="str">
            <v>TERAPEUTA</v>
          </cell>
          <cell r="K12" t="str">
            <v>FISIOTERAPEUTA NEURO</v>
          </cell>
          <cell r="L12" t="str">
            <v>FISIOTERAPIA NEURODESARROLLO</v>
          </cell>
          <cell r="M12" t="str">
            <v>SUR</v>
          </cell>
          <cell r="N12" t="str">
            <v>Tarifa Fisioterapeutas</v>
          </cell>
          <cell r="O12" t="str">
            <v>No aplica</v>
          </cell>
          <cell r="P12" t="str">
            <v>No aplica</v>
          </cell>
          <cell r="Q12" t="str">
            <v>No aplica</v>
          </cell>
          <cell r="R12">
            <v>5500</v>
          </cell>
          <cell r="S12">
            <v>10500</v>
          </cell>
          <cell r="T12">
            <v>10500</v>
          </cell>
          <cell r="U12" t="str">
            <v>No aplica</v>
          </cell>
          <cell r="V12" t="str">
            <v>No aplica</v>
          </cell>
          <cell r="W12" t="str">
            <v>No aplica</v>
          </cell>
          <cell r="X12" t="str">
            <v>No aplica</v>
          </cell>
          <cell r="Y12" t="str">
            <v>No aplica</v>
          </cell>
          <cell r="Z12" t="str">
            <v>No aplica</v>
          </cell>
          <cell r="AA12" t="str">
            <v>No aplica</v>
          </cell>
          <cell r="AB12" t="str">
            <v>No aplica</v>
          </cell>
          <cell r="AC12" t="str">
            <v>No aplica</v>
          </cell>
          <cell r="AD12" t="str">
            <v/>
          </cell>
          <cell r="AE12" t="str">
            <v>CALI</v>
          </cell>
          <cell r="AF12">
            <v>43538</v>
          </cell>
          <cell r="AG12" t="str">
            <v>14 Marzo 2019 a 28 Febrero 2020</v>
          </cell>
          <cell r="AH12">
            <v>43889</v>
          </cell>
          <cell r="AI12">
            <v>43830</v>
          </cell>
          <cell r="AJ12">
            <v>3204316286</v>
          </cell>
          <cell r="AL12" t="str">
            <v>Soltera</v>
          </cell>
          <cell r="AM12" t="str">
            <v>Calle 108# 26 - 52 Puerta del sol</v>
          </cell>
          <cell r="AN12">
            <v>34537</v>
          </cell>
          <cell r="AO12" t="str">
            <v>26 años 5 meses 10 dias</v>
          </cell>
          <cell r="AP12" t="str">
            <v>leidyv0722@gmail.com</v>
          </cell>
          <cell r="AQ12" t="str">
            <v>CALI VALLE</v>
          </cell>
          <cell r="AR12" t="str">
            <v xml:space="preserve">CONTRATO CIVIL DE PRESTACION DE SERVICIOS  </v>
          </cell>
          <cell r="BR12">
            <v>0</v>
          </cell>
          <cell r="BS12">
            <v>0</v>
          </cell>
          <cell r="BT12">
            <v>0</v>
          </cell>
          <cell r="BU12">
            <v>0</v>
          </cell>
          <cell r="BV12">
            <v>0</v>
          </cell>
          <cell r="BW12">
            <v>0</v>
          </cell>
          <cell r="BX12">
            <v>0</v>
          </cell>
          <cell r="BY12">
            <v>0</v>
          </cell>
          <cell r="BZ12" t="str">
            <v>SI</v>
          </cell>
          <cell r="CA12" t="str">
            <v>NO</v>
          </cell>
          <cell r="CB12" t="str">
            <v>NO</v>
          </cell>
          <cell r="CC12" t="str">
            <v>SI</v>
          </cell>
          <cell r="CD12" t="str">
            <v>SI</v>
          </cell>
          <cell r="CE12" t="str">
            <v>FUNDACION UNIVERSITARIA MARIA CANO</v>
          </cell>
          <cell r="CF12" t="str">
            <v>SI</v>
          </cell>
          <cell r="CG12" t="str">
            <v>SI</v>
          </cell>
          <cell r="CH12" t="str">
            <v>SI</v>
          </cell>
          <cell r="CI12" t="str">
            <v>SI</v>
          </cell>
          <cell r="CJ12" t="str">
            <v>SI</v>
          </cell>
          <cell r="CK12" t="str">
            <v>SI</v>
          </cell>
          <cell r="CM12" t="str">
            <v>No Aplica</v>
          </cell>
          <cell r="CN12" t="str">
            <v>SI</v>
          </cell>
          <cell r="CO12" t="str">
            <v>SI</v>
          </cell>
          <cell r="CP12" t="str">
            <v>SI</v>
          </cell>
          <cell r="CQ12">
            <v>43924</v>
          </cell>
          <cell r="CR12">
            <v>-304</v>
          </cell>
          <cell r="CS12" t="str">
            <v>10 Meses</v>
          </cell>
          <cell r="CT12" t="str">
            <v>NO</v>
          </cell>
          <cell r="CZ12" t="str">
            <v>NO</v>
          </cell>
          <cell r="DB12">
            <v>43538</v>
          </cell>
          <cell r="DC12" t="str">
            <v>FISIOTERAPEUTA</v>
          </cell>
          <cell r="DD12">
            <v>0.9616438356164384</v>
          </cell>
        </row>
        <row r="13">
          <cell r="B13">
            <v>1088975142</v>
          </cell>
          <cell r="C13" t="str">
            <v>DAYANA JACKELINE ORDONEZ CHASOY</v>
          </cell>
          <cell r="D13">
            <v>12</v>
          </cell>
          <cell r="E13" t="str">
            <v>pandemia</v>
          </cell>
          <cell r="F13" t="str">
            <v>SI</v>
          </cell>
          <cell r="G13" t="str">
            <v>F</v>
          </cell>
          <cell r="I13" t="str">
            <v>INACTIVO</v>
          </cell>
          <cell r="J13" t="str">
            <v>TERAPEUTA</v>
          </cell>
          <cell r="K13" t="str">
            <v>FISIOTERAPEUTA NEURO</v>
          </cell>
          <cell r="L13" t="str">
            <v>FISIOTERAPIA</v>
          </cell>
          <cell r="M13" t="str">
            <v>SUR</v>
          </cell>
          <cell r="N13" t="str">
            <v>Tarifa Fisioterapeutas</v>
          </cell>
          <cell r="O13" t="str">
            <v>No aplica</v>
          </cell>
          <cell r="P13" t="str">
            <v>No aplica</v>
          </cell>
          <cell r="Q13" t="str">
            <v>No aplica</v>
          </cell>
          <cell r="R13">
            <v>5500</v>
          </cell>
          <cell r="S13">
            <v>10500</v>
          </cell>
          <cell r="T13" t="str">
            <v>No aplica</v>
          </cell>
          <cell r="U13" t="str">
            <v>No aplica</v>
          </cell>
          <cell r="V13" t="str">
            <v>No aplica</v>
          </cell>
          <cell r="W13" t="str">
            <v>No aplica</v>
          </cell>
          <cell r="X13" t="str">
            <v>No aplica</v>
          </cell>
          <cell r="Y13" t="str">
            <v>No aplica</v>
          </cell>
          <cell r="Z13" t="str">
            <v>No aplica</v>
          </cell>
          <cell r="AA13" t="str">
            <v>No aplica</v>
          </cell>
          <cell r="AB13" t="str">
            <v>No aplica</v>
          </cell>
          <cell r="AC13" t="str">
            <v>No aplica</v>
          </cell>
          <cell r="AD13" t="str">
            <v/>
          </cell>
          <cell r="AE13" t="str">
            <v>CALI</v>
          </cell>
          <cell r="AF13">
            <v>43727</v>
          </cell>
          <cell r="AG13" t="str">
            <v>19 Septiembre 2019 a 24 Marzo 2020</v>
          </cell>
          <cell r="AH13">
            <v>43914</v>
          </cell>
          <cell r="AJ13">
            <v>3187204351</v>
          </cell>
          <cell r="AL13" t="str">
            <v>Soltera</v>
          </cell>
          <cell r="AO13" t="str">
            <v/>
          </cell>
          <cell r="AP13" t="str">
            <v>djordonez95@gmail.com</v>
          </cell>
          <cell r="AQ13" t="str">
            <v>LA CRUZ NARIÑO</v>
          </cell>
          <cell r="AR13" t="str">
            <v xml:space="preserve">CONTRATO CIVIL DE PRESTACION DE SERVICIOS  </v>
          </cell>
          <cell r="BR13">
            <v>0</v>
          </cell>
          <cell r="BS13">
            <v>0</v>
          </cell>
          <cell r="BT13">
            <v>0</v>
          </cell>
          <cell r="BU13">
            <v>0</v>
          </cell>
          <cell r="BV13">
            <v>0</v>
          </cell>
          <cell r="BW13">
            <v>0</v>
          </cell>
          <cell r="BX13">
            <v>0</v>
          </cell>
          <cell r="BY13">
            <v>0</v>
          </cell>
          <cell r="BZ13" t="str">
            <v>SI</v>
          </cell>
          <cell r="CA13" t="str">
            <v>NO</v>
          </cell>
          <cell r="CB13" t="str">
            <v>NO</v>
          </cell>
          <cell r="CC13" t="str">
            <v>SI</v>
          </cell>
          <cell r="CD13" t="str">
            <v>SI</v>
          </cell>
          <cell r="CE13" t="str">
            <v>FUNDACION UNIVERSITARIA MARIA CANO</v>
          </cell>
          <cell r="CF13" t="str">
            <v>SI</v>
          </cell>
          <cell r="CG13" t="str">
            <v>SI</v>
          </cell>
          <cell r="CH13" t="str">
            <v>SI</v>
          </cell>
          <cell r="CI13" t="str">
            <v>SI</v>
          </cell>
          <cell r="CJ13" t="str">
            <v>SI</v>
          </cell>
          <cell r="CK13" t="str">
            <v>SI</v>
          </cell>
          <cell r="CM13" t="str">
            <v>No Aplica</v>
          </cell>
          <cell r="CN13" t="str">
            <v>SI</v>
          </cell>
          <cell r="CO13" t="str">
            <v>SI</v>
          </cell>
          <cell r="CP13" t="str">
            <v>SI</v>
          </cell>
          <cell r="CQ13">
            <v>44174</v>
          </cell>
          <cell r="CR13">
            <v>-54</v>
          </cell>
          <cell r="CS13" t="str">
            <v>2 Meses</v>
          </cell>
          <cell r="CT13" t="str">
            <v>NO</v>
          </cell>
          <cell r="CZ13" t="str">
            <v>NO</v>
          </cell>
          <cell r="DB13">
            <v>43739</v>
          </cell>
          <cell r="DC13" t="str">
            <v>FISIOTERAPEUTA</v>
          </cell>
          <cell r="DD13">
            <v>0.47945205479452052</v>
          </cell>
        </row>
        <row r="14">
          <cell r="B14">
            <v>1143841261</v>
          </cell>
          <cell r="C14" t="str">
            <v>VALERIA ALMANZA TRUJILLO</v>
          </cell>
          <cell r="D14">
            <v>13</v>
          </cell>
          <cell r="E14" t="str">
            <v>pandemia</v>
          </cell>
          <cell r="F14" t="str">
            <v>SI</v>
          </cell>
          <cell r="G14" t="str">
            <v>F</v>
          </cell>
          <cell r="H14" t="str">
            <v>O+</v>
          </cell>
          <cell r="I14" t="str">
            <v>INACTIVO</v>
          </cell>
          <cell r="J14" t="str">
            <v>TERAPEUTA</v>
          </cell>
          <cell r="K14" t="str">
            <v>FONOAUDIOLOGA</v>
          </cell>
          <cell r="L14" t="str">
            <v>FONOAUDILOGIA</v>
          </cell>
          <cell r="M14" t="str">
            <v>SUR</v>
          </cell>
          <cell r="N14" t="str">
            <v>Terapia De Lenguaje</v>
          </cell>
          <cell r="O14" t="str">
            <v>No aplica</v>
          </cell>
          <cell r="P14" t="str">
            <v>No aplica</v>
          </cell>
          <cell r="Q14" t="str">
            <v>No aplica</v>
          </cell>
          <cell r="R14" t="str">
            <v>No aplica</v>
          </cell>
          <cell r="S14" t="str">
            <v>No aplica</v>
          </cell>
          <cell r="T14" t="str">
            <v>No aplica</v>
          </cell>
          <cell r="U14" t="str">
            <v>No aplica</v>
          </cell>
          <cell r="V14" t="str">
            <v>No aplica</v>
          </cell>
          <cell r="W14" t="str">
            <v>No aplica</v>
          </cell>
          <cell r="X14" t="str">
            <v>No aplica</v>
          </cell>
          <cell r="Y14" t="str">
            <v>No aplica</v>
          </cell>
          <cell r="Z14" t="str">
            <v>No aplica</v>
          </cell>
          <cell r="AA14">
            <v>14000</v>
          </cell>
          <cell r="AB14" t="str">
            <v>No aplica</v>
          </cell>
          <cell r="AC14">
            <v>20000</v>
          </cell>
          <cell r="AD14" t="str">
            <v/>
          </cell>
          <cell r="AE14" t="str">
            <v>CALI</v>
          </cell>
          <cell r="AF14">
            <v>42736</v>
          </cell>
          <cell r="AG14" t="str">
            <v>01 Enero 2017 a 24 Marzo 2020</v>
          </cell>
          <cell r="AH14">
            <v>43914</v>
          </cell>
          <cell r="AI14">
            <v>43830</v>
          </cell>
          <cell r="AJ14">
            <v>3186226982</v>
          </cell>
          <cell r="AK14">
            <v>5568713</v>
          </cell>
          <cell r="AL14" t="str">
            <v>Soltera</v>
          </cell>
          <cell r="AM14" t="str">
            <v>Carrera 24 # 9E - 39</v>
          </cell>
          <cell r="AN14">
            <v>33642</v>
          </cell>
          <cell r="AO14" t="str">
            <v>29 años 0 meses 24 dias</v>
          </cell>
          <cell r="AP14" t="str">
            <v>valeal82@hotmail.com</v>
          </cell>
          <cell r="AQ14" t="str">
            <v>CALI VALLE</v>
          </cell>
          <cell r="AR14" t="str">
            <v xml:space="preserve">CONTRATO CIVIL DE PRESTACION DE SERVICIOS  </v>
          </cell>
          <cell r="AU14">
            <v>0.70833333333333337</v>
          </cell>
          <cell r="AV14">
            <v>0.79166666666666663</v>
          </cell>
          <cell r="AY14">
            <v>0.70833333333333337</v>
          </cell>
          <cell r="AZ14">
            <v>0.79166666666666663</v>
          </cell>
          <cell r="BC14">
            <v>0.70833333333333337</v>
          </cell>
          <cell r="BD14">
            <v>0.79166666666666663</v>
          </cell>
          <cell r="BG14">
            <v>0.70833333333333337</v>
          </cell>
          <cell r="BH14">
            <v>0.79166666666666663</v>
          </cell>
          <cell r="BK14">
            <v>0.70833333333333337</v>
          </cell>
          <cell r="BL14">
            <v>0.79166666666666663</v>
          </cell>
          <cell r="BR14">
            <v>0</v>
          </cell>
          <cell r="BS14">
            <v>0</v>
          </cell>
          <cell r="BT14">
            <v>0</v>
          </cell>
          <cell r="BU14">
            <v>0</v>
          </cell>
          <cell r="BV14">
            <v>0</v>
          </cell>
          <cell r="BW14">
            <v>0</v>
          </cell>
          <cell r="BX14">
            <v>8.3333333333333287E-2</v>
          </cell>
          <cell r="BY14">
            <v>0</v>
          </cell>
          <cell r="BZ14" t="str">
            <v>SI</v>
          </cell>
          <cell r="CA14" t="str">
            <v>SI</v>
          </cell>
          <cell r="CB14" t="str">
            <v>NO</v>
          </cell>
          <cell r="CC14" t="str">
            <v>SI</v>
          </cell>
          <cell r="CD14" t="str">
            <v>SI</v>
          </cell>
          <cell r="CE14" t="str">
            <v>UNIVERSIDAD SANTIAGO DE CALI</v>
          </cell>
          <cell r="CF14" t="str">
            <v>SI</v>
          </cell>
          <cell r="CG14" t="str">
            <v>SI</v>
          </cell>
          <cell r="CH14" t="str">
            <v>SI</v>
          </cell>
          <cell r="CI14" t="str">
            <v>SI</v>
          </cell>
          <cell r="CJ14" t="str">
            <v>SI</v>
          </cell>
          <cell r="CK14" t="str">
            <v>SI</v>
          </cell>
          <cell r="CM14" t="str">
            <v>No Aplica</v>
          </cell>
          <cell r="CN14" t="str">
            <v>SI</v>
          </cell>
          <cell r="CO14" t="str">
            <v>SI</v>
          </cell>
          <cell r="CP14" t="str">
            <v>SI</v>
          </cell>
          <cell r="CQ14">
            <v>44183</v>
          </cell>
          <cell r="CR14">
            <v>-45</v>
          </cell>
          <cell r="CS14" t="str">
            <v>2 Meses</v>
          </cell>
          <cell r="CT14" t="str">
            <v>NO</v>
          </cell>
          <cell r="CZ14" t="str">
            <v>SI</v>
          </cell>
          <cell r="DB14">
            <v>43739</v>
          </cell>
          <cell r="DC14" t="str">
            <v>FONOAUDIOLOGO</v>
          </cell>
          <cell r="DD14">
            <v>0.47945205479452052</v>
          </cell>
        </row>
        <row r="15">
          <cell r="B15">
            <v>1144190148</v>
          </cell>
          <cell r="C15" t="str">
            <v>VALENTINA BERNAL QUINTERO</v>
          </cell>
          <cell r="D15">
            <v>14</v>
          </cell>
          <cell r="E15" t="str">
            <v>Ver Archivo Valentina Bernal Quintero</v>
          </cell>
          <cell r="F15" t="str">
            <v>SI</v>
          </cell>
          <cell r="G15" t="str">
            <v>F</v>
          </cell>
          <cell r="I15" t="str">
            <v>ACTIVO</v>
          </cell>
          <cell r="J15" t="str">
            <v>TERAPEUTA</v>
          </cell>
          <cell r="K15" t="str">
            <v>FISIOTERAPEUTA</v>
          </cell>
          <cell r="L15" t="str">
            <v>FISIOTERAPIA</v>
          </cell>
          <cell r="M15" t="str">
            <v>SUR</v>
          </cell>
          <cell r="N15" t="str">
            <v>Tarifa Fisioterapeutas</v>
          </cell>
          <cell r="O15">
            <v>10000</v>
          </cell>
          <cell r="P15">
            <v>14000</v>
          </cell>
          <cell r="Q15" t="str">
            <v>No aplica</v>
          </cell>
          <cell r="R15">
            <v>5500</v>
          </cell>
          <cell r="S15">
            <v>10500</v>
          </cell>
          <cell r="T15" t="str">
            <v>No aplica</v>
          </cell>
          <cell r="U15" t="str">
            <v>No aplica</v>
          </cell>
          <cell r="V15" t="str">
            <v>No aplica</v>
          </cell>
          <cell r="W15" t="str">
            <v>No aplica</v>
          </cell>
          <cell r="X15" t="str">
            <v>No aplica</v>
          </cell>
          <cell r="Y15" t="str">
            <v>No aplica</v>
          </cell>
          <cell r="Z15" t="str">
            <v>No aplica</v>
          </cell>
          <cell r="AA15" t="str">
            <v>No aplica</v>
          </cell>
          <cell r="AB15" t="str">
            <v>No aplica</v>
          </cell>
          <cell r="AC15" t="str">
            <v>No aplica</v>
          </cell>
          <cell r="AD15" t="str">
            <v xml:space="preserve">1 Valoración $ 5.000, 2 Valoraciones $ 10.000 y 3 Valoraciones $ 14.000 </v>
          </cell>
          <cell r="AE15" t="str">
            <v>CALI</v>
          </cell>
          <cell r="AF15">
            <v>43710</v>
          </cell>
          <cell r="AG15" t="str">
            <v>02 Septiembre 2019 a la fecha</v>
          </cell>
          <cell r="AI15">
            <v>44377</v>
          </cell>
          <cell r="AJ15">
            <v>3207675110</v>
          </cell>
          <cell r="AL15" t="str">
            <v>Soltera</v>
          </cell>
          <cell r="AM15" t="str">
            <v>Carrera 26 # 47 59 Apto 101</v>
          </cell>
          <cell r="AN15">
            <v>34986</v>
          </cell>
          <cell r="AO15" t="str">
            <v>25 años 8 meses 18 dias</v>
          </cell>
          <cell r="AP15" t="str">
            <v>valenbernalq@gmail.com</v>
          </cell>
          <cell r="AQ15" t="str">
            <v>CALI VALLE</v>
          </cell>
          <cell r="AR15" t="str">
            <v xml:space="preserve">CONTRATO CIVIL DE PRESTACION DE SERVICIOS  </v>
          </cell>
          <cell r="AU15">
            <v>0.58333333333333337</v>
          </cell>
          <cell r="AV15">
            <v>0.75</v>
          </cell>
          <cell r="AY15">
            <v>0.58333333333333337</v>
          </cell>
          <cell r="AZ15">
            <v>0.75</v>
          </cell>
          <cell r="BC15">
            <v>0.58333333333333337</v>
          </cell>
          <cell r="BD15">
            <v>0.75</v>
          </cell>
          <cell r="BG15">
            <v>0.58333333333333337</v>
          </cell>
          <cell r="BH15">
            <v>0.75</v>
          </cell>
          <cell r="BK15">
            <v>0.58333333333333337</v>
          </cell>
          <cell r="BL15">
            <v>0.75</v>
          </cell>
          <cell r="BR15">
            <v>0.83333333333333315</v>
          </cell>
          <cell r="BS15">
            <v>0</v>
          </cell>
          <cell r="BT15">
            <v>0</v>
          </cell>
          <cell r="BU15">
            <v>0</v>
          </cell>
          <cell r="BV15">
            <v>0</v>
          </cell>
          <cell r="BW15">
            <v>0</v>
          </cell>
          <cell r="BX15">
            <v>0.16666666666666663</v>
          </cell>
          <cell r="BY15">
            <v>0.83333333333333315</v>
          </cell>
          <cell r="BZ15" t="str">
            <v>SI</v>
          </cell>
          <cell r="CA15" t="str">
            <v>SI</v>
          </cell>
          <cell r="CB15" t="str">
            <v>NO</v>
          </cell>
          <cell r="CC15" t="str">
            <v>SI</v>
          </cell>
          <cell r="CD15" t="str">
            <v>SI</v>
          </cell>
          <cell r="CE15" t="str">
            <v>INSTITUCION UNIVERSITARIA ESCUELA NACIONAL DEL DEPORTE</v>
          </cell>
          <cell r="CF15" t="str">
            <v>SI</v>
          </cell>
          <cell r="CG15" t="str">
            <v>SI</v>
          </cell>
          <cell r="CH15" t="str">
            <v>SI</v>
          </cell>
          <cell r="CI15" t="str">
            <v>SI</v>
          </cell>
          <cell r="CJ15" t="str">
            <v>NO</v>
          </cell>
          <cell r="CK15" t="str">
            <v>NO</v>
          </cell>
          <cell r="CM15" t="str">
            <v>No Aplica</v>
          </cell>
          <cell r="CN15" t="str">
            <v>SI</v>
          </cell>
          <cell r="CO15" t="str">
            <v>SI</v>
          </cell>
          <cell r="CP15" t="str">
            <v>SI</v>
          </cell>
          <cell r="CQ15">
            <v>44539</v>
          </cell>
          <cell r="CR15">
            <v>311</v>
          </cell>
          <cell r="CS15" t="str">
            <v>10 Meses</v>
          </cell>
          <cell r="CT15" t="str">
            <v>NO</v>
          </cell>
          <cell r="CZ15" t="str">
            <v>NO</v>
          </cell>
          <cell r="DB15">
            <v>43739</v>
          </cell>
          <cell r="DC15" t="str">
            <v>FISIOTERAPEUTA</v>
          </cell>
          <cell r="DD15">
            <v>1.3408625003170902</v>
          </cell>
        </row>
        <row r="16">
          <cell r="B16">
            <v>10303969</v>
          </cell>
          <cell r="C16" t="str">
            <v>MILLER ALBERTO QUIJANO</v>
          </cell>
          <cell r="D16">
            <v>15</v>
          </cell>
          <cell r="E16" t="str">
            <v>Ver Archivo Miller Alberto Quijano</v>
          </cell>
          <cell r="F16" t="str">
            <v>SI</v>
          </cell>
          <cell r="G16" t="str">
            <v>M</v>
          </cell>
          <cell r="I16" t="str">
            <v>ACTIVO</v>
          </cell>
          <cell r="J16" t="str">
            <v>TERAPEUTA</v>
          </cell>
          <cell r="K16" t="str">
            <v>FISIOTERAPEUTA</v>
          </cell>
          <cell r="L16" t="str">
            <v>FISIOTERAPIA</v>
          </cell>
          <cell r="M16" t="str">
            <v>SUR</v>
          </cell>
          <cell r="N16" t="str">
            <v>Tarifa Fisioterapeutas</v>
          </cell>
          <cell r="O16">
            <v>12000</v>
          </cell>
          <cell r="P16">
            <v>14000</v>
          </cell>
          <cell r="Q16" t="str">
            <v>No aplica</v>
          </cell>
          <cell r="R16" t="str">
            <v>No aplica</v>
          </cell>
          <cell r="S16" t="str">
            <v>No aplica</v>
          </cell>
          <cell r="T16" t="str">
            <v>No aplica</v>
          </cell>
          <cell r="U16" t="str">
            <v>No aplica</v>
          </cell>
          <cell r="V16" t="str">
            <v>No aplica</v>
          </cell>
          <cell r="W16" t="str">
            <v>No aplica</v>
          </cell>
          <cell r="X16" t="str">
            <v>No aplica</v>
          </cell>
          <cell r="Y16" t="str">
            <v>No aplica</v>
          </cell>
          <cell r="Z16" t="str">
            <v>No aplica</v>
          </cell>
          <cell r="AA16" t="str">
            <v>No aplica</v>
          </cell>
          <cell r="AB16" t="str">
            <v>No aplica</v>
          </cell>
          <cell r="AC16" t="str">
            <v>No aplica</v>
          </cell>
          <cell r="AD16" t="str">
            <v xml:space="preserve">1 Valoración $ 5.000, 2 Valoraciones $ 10.000 y 3 Valoraciones $ 14.000 </v>
          </cell>
          <cell r="AE16" t="str">
            <v>CALI</v>
          </cell>
          <cell r="AF16">
            <v>43022</v>
          </cell>
          <cell r="AG16" t="str">
            <v>14 Octubre 2017 a la fecha</v>
          </cell>
          <cell r="AI16">
            <v>44377</v>
          </cell>
          <cell r="AJ16">
            <v>3162903927</v>
          </cell>
          <cell r="AL16" t="str">
            <v>Union Libre</v>
          </cell>
          <cell r="AM16" t="str">
            <v xml:space="preserve">Carrera 32 No 32a-14 </v>
          </cell>
          <cell r="AN16">
            <v>42296</v>
          </cell>
          <cell r="AO16" t="str">
            <v>5 años 8 meses 13 dias</v>
          </cell>
          <cell r="AP16" t="str">
            <v>millerqg@hotmail.com</v>
          </cell>
          <cell r="AQ16" t="str">
            <v>CALI VALLE</v>
          </cell>
          <cell r="AR16" t="str">
            <v xml:space="preserve">CONTRATO CIVIL DE PRESTACION DE SERVICIOS  </v>
          </cell>
          <cell r="AS16">
            <v>0.3125</v>
          </cell>
          <cell r="AT16">
            <v>0.52083333333333337</v>
          </cell>
          <cell r="AW16">
            <v>0.3125</v>
          </cell>
          <cell r="AX16">
            <v>0.52083333333333337</v>
          </cell>
          <cell r="BA16">
            <v>0.3125</v>
          </cell>
          <cell r="BB16">
            <v>0.52083333333333337</v>
          </cell>
          <cell r="BE16">
            <v>0.3125</v>
          </cell>
          <cell r="BF16">
            <v>0.52083333333333337</v>
          </cell>
          <cell r="BI16">
            <v>0.3125</v>
          </cell>
          <cell r="BJ16">
            <v>0.52083333333333337</v>
          </cell>
          <cell r="BR16">
            <v>1.041666666666667</v>
          </cell>
          <cell r="BS16">
            <v>0</v>
          </cell>
          <cell r="BT16">
            <v>0</v>
          </cell>
          <cell r="BU16">
            <v>0</v>
          </cell>
          <cell r="BV16">
            <v>0</v>
          </cell>
          <cell r="BW16">
            <v>0</v>
          </cell>
          <cell r="BX16">
            <v>0.2083333333333334</v>
          </cell>
          <cell r="BY16">
            <v>1.041666666666667</v>
          </cell>
          <cell r="BZ16" t="str">
            <v>SI</v>
          </cell>
          <cell r="CA16" t="str">
            <v>SI</v>
          </cell>
          <cell r="CB16" t="str">
            <v>NO</v>
          </cell>
          <cell r="CC16" t="str">
            <v>SI</v>
          </cell>
          <cell r="CD16" t="str">
            <v>SI</v>
          </cell>
          <cell r="CE16" t="str">
            <v>UNIVERSIDAD DEL CAUCA</v>
          </cell>
          <cell r="CF16" t="str">
            <v>SI</v>
          </cell>
          <cell r="CG16" t="str">
            <v>SI</v>
          </cell>
          <cell r="CH16" t="str">
            <v>SI</v>
          </cell>
          <cell r="CI16" t="str">
            <v>SI</v>
          </cell>
          <cell r="CJ16" t="str">
            <v>SI</v>
          </cell>
          <cell r="CK16" t="str">
            <v>SI</v>
          </cell>
          <cell r="CM16" t="str">
            <v>No Aplica</v>
          </cell>
          <cell r="CN16" t="str">
            <v>SI</v>
          </cell>
          <cell r="CO16" t="str">
            <v>SI</v>
          </cell>
          <cell r="CP16" t="str">
            <v>SI</v>
          </cell>
          <cell r="CQ16">
            <v>44441</v>
          </cell>
          <cell r="CR16">
            <v>213</v>
          </cell>
          <cell r="CS16" t="str">
            <v>7 Meses</v>
          </cell>
          <cell r="CT16" t="str">
            <v>NO</v>
          </cell>
          <cell r="CZ16" t="str">
            <v>SI</v>
          </cell>
          <cell r="DB16">
            <v>43022</v>
          </cell>
          <cell r="DC16" t="str">
            <v>FISIOTERAPEUTA</v>
          </cell>
          <cell r="DD16">
            <v>3.3052460619609256</v>
          </cell>
        </row>
        <row r="17">
          <cell r="B17">
            <v>1144034059</v>
          </cell>
          <cell r="C17" t="str">
            <v>CHRISTIAN JOSE MENDEZ LONDOÑO</v>
          </cell>
          <cell r="D17">
            <v>16</v>
          </cell>
          <cell r="E17" t="str">
            <v>Ver Archivo Christian Jose Mendez Londoño</v>
          </cell>
          <cell r="F17" t="str">
            <v>SI</v>
          </cell>
          <cell r="G17" t="str">
            <v>M</v>
          </cell>
          <cell r="I17" t="str">
            <v>ACTIVO</v>
          </cell>
          <cell r="J17" t="str">
            <v>TERAPEUTA</v>
          </cell>
          <cell r="K17" t="str">
            <v>FISIOTERAPEUTA</v>
          </cell>
          <cell r="L17" t="str">
            <v>FISIOTERAPIA</v>
          </cell>
          <cell r="M17" t="str">
            <v>SUR</v>
          </cell>
          <cell r="N17" t="str">
            <v>Tarifa Fisioterapeutas</v>
          </cell>
          <cell r="O17" t="str">
            <v>No aplica</v>
          </cell>
          <cell r="P17">
            <v>15000</v>
          </cell>
          <cell r="Q17" t="str">
            <v>No aplica</v>
          </cell>
          <cell r="R17" t="str">
            <v>No aplica</v>
          </cell>
          <cell r="S17" t="str">
            <v>No aplica</v>
          </cell>
          <cell r="T17" t="str">
            <v>No aplica</v>
          </cell>
          <cell r="U17" t="str">
            <v>No aplica</v>
          </cell>
          <cell r="V17" t="str">
            <v>No aplica</v>
          </cell>
          <cell r="W17" t="str">
            <v>No aplica</v>
          </cell>
          <cell r="X17" t="str">
            <v>No aplica</v>
          </cell>
          <cell r="Y17" t="str">
            <v>No aplica</v>
          </cell>
          <cell r="Z17" t="str">
            <v>No aplica</v>
          </cell>
          <cell r="AA17" t="str">
            <v>No aplica</v>
          </cell>
          <cell r="AB17" t="str">
            <v>No aplica</v>
          </cell>
          <cell r="AC17" t="str">
            <v>No aplica</v>
          </cell>
          <cell r="AD17" t="str">
            <v xml:space="preserve">1 Valoración $ 5.000, 2 Valoraciones $ 10.000 y 3 Valoraciones $ 15.000 </v>
          </cell>
          <cell r="AE17" t="str">
            <v>CALI</v>
          </cell>
          <cell r="AF17">
            <v>42767</v>
          </cell>
          <cell r="AG17" t="str">
            <v>01 Febrero 2017 a la fecha</v>
          </cell>
          <cell r="AI17">
            <v>44377</v>
          </cell>
          <cell r="AJ17">
            <v>3043823880</v>
          </cell>
          <cell r="AN17">
            <v>42833</v>
          </cell>
          <cell r="AO17" t="str">
            <v>3 años 2 meses 24 dias</v>
          </cell>
          <cell r="AP17" t="str">
            <v>cristianmendez-2013@hotmail.com</v>
          </cell>
          <cell r="AQ17" t="str">
            <v>CALI VALLE</v>
          </cell>
          <cell r="AR17" t="str">
            <v xml:space="preserve">CONTRATO CIVIL DE PRESTACION DE SERVICIOS  </v>
          </cell>
          <cell r="AS17">
            <v>0.29166666666666669</v>
          </cell>
          <cell r="AT17">
            <v>0.5</v>
          </cell>
          <cell r="AU17">
            <v>0.58333333333333337</v>
          </cell>
          <cell r="AV17">
            <v>0.75</v>
          </cell>
          <cell r="AW17">
            <v>0.29166666666666669</v>
          </cell>
          <cell r="AX17">
            <v>0.5</v>
          </cell>
          <cell r="AY17">
            <v>0.58333333333333337</v>
          </cell>
          <cell r="AZ17">
            <v>0.75</v>
          </cell>
          <cell r="BA17">
            <v>0.29166666666666669</v>
          </cell>
          <cell r="BB17">
            <v>0.5</v>
          </cell>
          <cell r="BC17">
            <v>0.58333333333333337</v>
          </cell>
          <cell r="BD17">
            <v>0.75</v>
          </cell>
          <cell r="BE17">
            <v>0.29166666666666669</v>
          </cell>
          <cell r="BF17">
            <v>0.5</v>
          </cell>
          <cell r="BG17">
            <v>0.58333333333333337</v>
          </cell>
          <cell r="BH17">
            <v>0.75</v>
          </cell>
          <cell r="BI17">
            <v>0.29166666666666669</v>
          </cell>
          <cell r="BJ17">
            <v>0.5</v>
          </cell>
          <cell r="BK17">
            <v>0.58333333333333337</v>
          </cell>
          <cell r="BL17">
            <v>0.75</v>
          </cell>
          <cell r="BR17">
            <v>1.8749999999999996</v>
          </cell>
          <cell r="BS17">
            <v>0</v>
          </cell>
          <cell r="BT17">
            <v>0</v>
          </cell>
          <cell r="BU17">
            <v>0</v>
          </cell>
          <cell r="BV17">
            <v>0</v>
          </cell>
          <cell r="BW17">
            <v>0</v>
          </cell>
          <cell r="BX17">
            <v>0.37499999999999989</v>
          </cell>
          <cell r="BY17">
            <v>1.8749999999999996</v>
          </cell>
          <cell r="BZ17" t="str">
            <v>SI</v>
          </cell>
          <cell r="CA17" t="str">
            <v>SI</v>
          </cell>
          <cell r="CB17" t="str">
            <v>NO</v>
          </cell>
          <cell r="CC17" t="str">
            <v>SI</v>
          </cell>
          <cell r="CD17" t="str">
            <v>SI</v>
          </cell>
          <cell r="CE17" t="str">
            <v>UNIVERSIDAD DEL VALLE</v>
          </cell>
          <cell r="CF17" t="str">
            <v>SI</v>
          </cell>
          <cell r="CG17" t="str">
            <v>SI</v>
          </cell>
          <cell r="CH17" t="str">
            <v>SI</v>
          </cell>
          <cell r="CI17" t="str">
            <v>SI</v>
          </cell>
          <cell r="CJ17" t="str">
            <v>SI</v>
          </cell>
          <cell r="CK17" t="str">
            <v>SI</v>
          </cell>
          <cell r="CM17" t="str">
            <v>No Aplica</v>
          </cell>
          <cell r="CN17" t="str">
            <v>SI</v>
          </cell>
          <cell r="CO17" t="str">
            <v>SI</v>
          </cell>
          <cell r="CP17" t="str">
            <v>SI</v>
          </cell>
          <cell r="CQ17">
            <v>44449</v>
          </cell>
          <cell r="CR17">
            <v>221</v>
          </cell>
          <cell r="CS17" t="str">
            <v>7 Meses</v>
          </cell>
          <cell r="CT17" t="str">
            <v>NO</v>
          </cell>
          <cell r="CZ17" t="str">
            <v>NO</v>
          </cell>
          <cell r="DB17">
            <v>43739</v>
          </cell>
          <cell r="DC17" t="str">
            <v>FISIOTERAPEUTA</v>
          </cell>
          <cell r="DD17">
            <v>1.3408625003170902</v>
          </cell>
        </row>
        <row r="18">
          <cell r="B18">
            <v>1130667878</v>
          </cell>
          <cell r="C18" t="str">
            <v>DAVID LEONARDO LAVERDE AGUIRRE</v>
          </cell>
          <cell r="D18">
            <v>17</v>
          </cell>
          <cell r="E18" t="str">
            <v>Ver Archivo David Leonardo Laverde Aguirre</v>
          </cell>
          <cell r="F18" t="str">
            <v>SI</v>
          </cell>
          <cell r="G18" t="str">
            <v>M</v>
          </cell>
          <cell r="I18" t="str">
            <v>ACTIVO</v>
          </cell>
          <cell r="J18" t="str">
            <v>MEDICO ESPECIALISTA</v>
          </cell>
          <cell r="K18" t="str">
            <v>MEDICO FISIATRA</v>
          </cell>
          <cell r="L18" t="str">
            <v>FISIATRIA</v>
          </cell>
          <cell r="M18" t="str">
            <v>SUR</v>
          </cell>
          <cell r="N18" t="str">
            <v>C.M. E  Fisiatra</v>
          </cell>
          <cell r="O18">
            <v>30000</v>
          </cell>
          <cell r="P18" t="str">
            <v>No aplica</v>
          </cell>
          <cell r="Q18">
            <v>21000</v>
          </cell>
          <cell r="R18">
            <v>21000</v>
          </cell>
          <cell r="S18">
            <v>30000</v>
          </cell>
          <cell r="T18" t="str">
            <v>No aplica</v>
          </cell>
          <cell r="U18">
            <v>35000</v>
          </cell>
          <cell r="V18" t="str">
            <v>No aplica</v>
          </cell>
          <cell r="W18" t="str">
            <v>No aplica</v>
          </cell>
          <cell r="X18" t="str">
            <v>No aplica</v>
          </cell>
          <cell r="Y18" t="str">
            <v>No aplica</v>
          </cell>
          <cell r="Z18">
            <v>22200</v>
          </cell>
          <cell r="AA18">
            <v>23460</v>
          </cell>
          <cell r="AB18">
            <v>19260</v>
          </cell>
          <cell r="AC18">
            <v>50000</v>
          </cell>
          <cell r="AD18" t="str">
            <v/>
          </cell>
          <cell r="AE18" t="str">
            <v>CALI</v>
          </cell>
          <cell r="AF18">
            <v>43362</v>
          </cell>
          <cell r="AG18" t="str">
            <v>19 Septiembre 2018 a la fecha</v>
          </cell>
          <cell r="AI18">
            <v>44377</v>
          </cell>
          <cell r="AJ18">
            <v>3016787797</v>
          </cell>
          <cell r="AM18" t="str">
            <v>Calle 47CN # 2IN - 14</v>
          </cell>
          <cell r="AN18">
            <v>43385</v>
          </cell>
          <cell r="AO18" t="str">
            <v>2 años 8 meses 20 dias</v>
          </cell>
          <cell r="AP18" t="str">
            <v>daleo.laverde@gmail.com</v>
          </cell>
          <cell r="AQ18" t="str">
            <v>CALI VALLE</v>
          </cell>
          <cell r="AR18" t="str">
            <v xml:space="preserve">CONTRATO CIVIL DE PRESTACION DE SERVICIOS  </v>
          </cell>
          <cell r="BR18">
            <v>0</v>
          </cell>
          <cell r="BS18">
            <v>0</v>
          </cell>
          <cell r="BT18">
            <v>0</v>
          </cell>
          <cell r="BU18">
            <v>0</v>
          </cell>
          <cell r="BV18">
            <v>0</v>
          </cell>
          <cell r="BW18">
            <v>0</v>
          </cell>
          <cell r="BX18">
            <v>0</v>
          </cell>
          <cell r="BY18">
            <v>0</v>
          </cell>
          <cell r="BZ18" t="str">
            <v>SI</v>
          </cell>
          <cell r="CA18" t="str">
            <v>SI</v>
          </cell>
          <cell r="CB18" t="str">
            <v>NO</v>
          </cell>
          <cell r="CC18" t="str">
            <v>SI</v>
          </cell>
          <cell r="CD18" t="str">
            <v>SI</v>
          </cell>
          <cell r="CE18" t="str">
            <v>UNIVESIDAD LA SABANA</v>
          </cell>
          <cell r="CF18" t="str">
            <v>SI</v>
          </cell>
          <cell r="CG18" t="str">
            <v>SI</v>
          </cell>
          <cell r="CH18" t="str">
            <v>SI</v>
          </cell>
          <cell r="CI18" t="str">
            <v>SI</v>
          </cell>
          <cell r="CJ18" t="str">
            <v>SI</v>
          </cell>
          <cell r="CK18" t="str">
            <v>SI</v>
          </cell>
          <cell r="CM18" t="str">
            <v>No Aplica</v>
          </cell>
          <cell r="CN18" t="str">
            <v>NO</v>
          </cell>
          <cell r="CO18" t="str">
            <v>SI</v>
          </cell>
          <cell r="CP18" t="str">
            <v>SI</v>
          </cell>
          <cell r="CQ18">
            <v>44368</v>
          </cell>
          <cell r="CR18">
            <v>140</v>
          </cell>
          <cell r="CS18" t="str">
            <v>5 Meses</v>
          </cell>
          <cell r="CT18" t="str">
            <v>NO</v>
          </cell>
          <cell r="CZ18" t="str">
            <v>NO</v>
          </cell>
          <cell r="DB18">
            <v>43362</v>
          </cell>
          <cell r="DC18" t="str">
            <v>MEDICO</v>
          </cell>
          <cell r="DD18">
            <v>2.3737392126458574</v>
          </cell>
        </row>
        <row r="19">
          <cell r="B19">
            <v>16771993</v>
          </cell>
          <cell r="C19" t="str">
            <v>JOSE ANTONIO AVENDAÑO</v>
          </cell>
          <cell r="D19">
            <v>18</v>
          </cell>
          <cell r="E19" t="str">
            <v>Ver Archivo Jose Antonio Avendaño</v>
          </cell>
          <cell r="F19" t="str">
            <v>SI</v>
          </cell>
          <cell r="G19" t="str">
            <v>M</v>
          </cell>
          <cell r="I19" t="str">
            <v>ACTIVO</v>
          </cell>
          <cell r="J19" t="str">
            <v>MEDICO ESPECIALISTA</v>
          </cell>
          <cell r="K19" t="str">
            <v>MEDICO FISIATRA</v>
          </cell>
          <cell r="L19" t="str">
            <v>FISIATRIA</v>
          </cell>
          <cell r="M19" t="str">
            <v>SUR</v>
          </cell>
          <cell r="N19" t="str">
            <v>C.M. E  Fisiatra</v>
          </cell>
          <cell r="O19">
            <v>30000</v>
          </cell>
          <cell r="P19">
            <v>36000</v>
          </cell>
          <cell r="Q19">
            <v>21000</v>
          </cell>
          <cell r="R19">
            <v>21000</v>
          </cell>
          <cell r="S19">
            <v>30000</v>
          </cell>
          <cell r="T19" t="str">
            <v>No aplica</v>
          </cell>
          <cell r="U19">
            <v>35000</v>
          </cell>
          <cell r="V19">
            <v>50000</v>
          </cell>
          <cell r="W19">
            <v>40000</v>
          </cell>
          <cell r="X19" t="str">
            <v>No aplica</v>
          </cell>
          <cell r="Y19" t="str">
            <v>No aplica</v>
          </cell>
          <cell r="Z19" t="str">
            <v>No aplica</v>
          </cell>
          <cell r="AA19" t="str">
            <v>No aplica</v>
          </cell>
          <cell r="AB19" t="str">
            <v>No aplica</v>
          </cell>
          <cell r="AC19" t="str">
            <v>No aplica</v>
          </cell>
          <cell r="AD19" t="str">
            <v/>
          </cell>
          <cell r="AE19" t="str">
            <v>CALI</v>
          </cell>
          <cell r="AF19">
            <v>43029</v>
          </cell>
          <cell r="AG19" t="str">
            <v>21 Octubre 2017 a la fecha</v>
          </cell>
          <cell r="AI19">
            <v>44377</v>
          </cell>
          <cell r="AJ19" t="str">
            <v>316-7529209</v>
          </cell>
          <cell r="AM19" t="str">
            <v>Carrera 58 #  11 96  Barrio Santa Anita</v>
          </cell>
          <cell r="AN19">
            <v>43080</v>
          </cell>
          <cell r="AO19" t="str">
            <v>3 años 10 meses 21 dias</v>
          </cell>
          <cell r="AP19" t="str">
            <v xml:space="preserve">joseavendano1122@yahoo.com </v>
          </cell>
          <cell r="AQ19" t="str">
            <v>CALI VALLE</v>
          </cell>
          <cell r="AR19" t="str">
            <v xml:space="preserve">CONTRATO CIVIL DE PRESTACION DE SERVICIOS  </v>
          </cell>
          <cell r="BR19">
            <v>0</v>
          </cell>
          <cell r="BS19">
            <v>0</v>
          </cell>
          <cell r="BT19">
            <v>0</v>
          </cell>
          <cell r="BU19">
            <v>0</v>
          </cell>
          <cell r="BV19">
            <v>0</v>
          </cell>
          <cell r="BW19">
            <v>0</v>
          </cell>
          <cell r="BX19">
            <v>0</v>
          </cell>
          <cell r="BY19">
            <v>0</v>
          </cell>
          <cell r="BZ19" t="str">
            <v>SI</v>
          </cell>
          <cell r="CA19" t="str">
            <v>SI</v>
          </cell>
          <cell r="CB19" t="str">
            <v>NO</v>
          </cell>
          <cell r="CC19" t="str">
            <v>SI</v>
          </cell>
          <cell r="CD19" t="str">
            <v>SI</v>
          </cell>
          <cell r="CE19" t="str">
            <v>UNIVERSIDAD DEL VALLE</v>
          </cell>
          <cell r="CF19" t="str">
            <v>SI</v>
          </cell>
          <cell r="CG19" t="str">
            <v>SI</v>
          </cell>
          <cell r="CH19" t="str">
            <v>SI</v>
          </cell>
          <cell r="CI19" t="str">
            <v>SI</v>
          </cell>
          <cell r="CJ19" t="str">
            <v>SI</v>
          </cell>
          <cell r="CK19" t="str">
            <v>SI</v>
          </cell>
          <cell r="CM19" t="str">
            <v>No Aplica</v>
          </cell>
          <cell r="CN19" t="str">
            <v>NO</v>
          </cell>
          <cell r="CO19" t="str">
            <v>SI</v>
          </cell>
          <cell r="CP19" t="str">
            <v>SI</v>
          </cell>
          <cell r="CQ19">
            <v>44498</v>
          </cell>
          <cell r="CR19">
            <v>270</v>
          </cell>
          <cell r="CS19" t="str">
            <v>9 Meses</v>
          </cell>
          <cell r="CT19" t="str">
            <v>NO</v>
          </cell>
          <cell r="CZ19" t="str">
            <v>NO</v>
          </cell>
          <cell r="DB19">
            <v>43029</v>
          </cell>
          <cell r="DC19" t="str">
            <v>MEDICO</v>
          </cell>
          <cell r="DD19">
            <v>3.286067979769145</v>
          </cell>
        </row>
        <row r="20">
          <cell r="B20">
            <v>87061374</v>
          </cell>
          <cell r="C20" t="str">
            <v>LUIS CARLOS PANTOJA MALLAMA</v>
          </cell>
          <cell r="D20">
            <v>19</v>
          </cell>
          <cell r="E20" t="str">
            <v/>
          </cell>
          <cell r="F20" t="str">
            <v>SI</v>
          </cell>
          <cell r="G20" t="str">
            <v>M</v>
          </cell>
          <cell r="I20" t="str">
            <v>INACTIVO</v>
          </cell>
          <cell r="J20" t="str">
            <v>MEDICO ESPECIALISTA</v>
          </cell>
          <cell r="K20" t="str">
            <v>PSICÓLOGO</v>
          </cell>
          <cell r="L20" t="str">
            <v>PSICOLOGÍA</v>
          </cell>
          <cell r="M20" t="str">
            <v>SUR</v>
          </cell>
          <cell r="N20" t="str">
            <v xml:space="preserve">C.M.E  Medicina Laboral  </v>
          </cell>
          <cell r="O20" t="str">
            <v>No aplica</v>
          </cell>
          <cell r="P20" t="str">
            <v>No aplica</v>
          </cell>
          <cell r="Q20" t="str">
            <v>No aplica</v>
          </cell>
          <cell r="R20" t="str">
            <v>No aplica</v>
          </cell>
          <cell r="S20" t="str">
            <v>No aplica</v>
          </cell>
          <cell r="T20" t="str">
            <v>No aplica</v>
          </cell>
          <cell r="U20" t="str">
            <v>No aplica</v>
          </cell>
          <cell r="V20" t="str">
            <v>No aplica</v>
          </cell>
          <cell r="W20" t="str">
            <v>No aplica</v>
          </cell>
          <cell r="X20" t="str">
            <v>No aplica</v>
          </cell>
          <cell r="Y20" t="str">
            <v>No aplica</v>
          </cell>
          <cell r="Z20" t="str">
            <v>No aplica</v>
          </cell>
          <cell r="AA20">
            <v>14000</v>
          </cell>
          <cell r="AB20" t="str">
            <v>No aplica</v>
          </cell>
          <cell r="AC20" t="str">
            <v>No aplica</v>
          </cell>
          <cell r="AD20" t="str">
            <v/>
          </cell>
          <cell r="AE20" t="str">
            <v>CALI</v>
          </cell>
          <cell r="AF20">
            <v>41760</v>
          </cell>
          <cell r="AG20" t="str">
            <v>01 Mayo 2014 a 20 Marzo 2020</v>
          </cell>
          <cell r="AH20">
            <v>43910</v>
          </cell>
          <cell r="AJ20">
            <v>3164669594</v>
          </cell>
          <cell r="AL20" t="str">
            <v>Casado</v>
          </cell>
          <cell r="AM20" t="str">
            <v>Calle 18 # 55 - 155 Apto 488</v>
          </cell>
          <cell r="AO20" t="str">
            <v/>
          </cell>
          <cell r="AP20" t="str">
            <v>lcarlospantoja@gmail.com</v>
          </cell>
          <cell r="AQ20" t="str">
            <v>CALI VALLE</v>
          </cell>
          <cell r="AR20" t="str">
            <v xml:space="preserve">CONTRATO CIVIL DE PRESTACION DE SERVICIOS  </v>
          </cell>
          <cell r="BR20">
            <v>0</v>
          </cell>
          <cell r="BS20">
            <v>0</v>
          </cell>
          <cell r="BT20">
            <v>0</v>
          </cell>
          <cell r="BU20">
            <v>0</v>
          </cell>
          <cell r="BV20">
            <v>0</v>
          </cell>
          <cell r="BW20">
            <v>0</v>
          </cell>
          <cell r="BX20">
            <v>0</v>
          </cell>
          <cell r="BY20">
            <v>0</v>
          </cell>
          <cell r="BZ20" t="str">
            <v>SI</v>
          </cell>
          <cell r="CA20" t="str">
            <v>NO</v>
          </cell>
          <cell r="CB20" t="str">
            <v>NO</v>
          </cell>
          <cell r="CC20" t="str">
            <v>SI</v>
          </cell>
          <cell r="CD20" t="str">
            <v>SI</v>
          </cell>
          <cell r="CE20" t="str">
            <v>CORPORACION UNIVERSITARIA REMINGTON</v>
          </cell>
          <cell r="CF20" t="str">
            <v>SI</v>
          </cell>
          <cell r="CG20" t="str">
            <v>SI</v>
          </cell>
          <cell r="CH20" t="str">
            <v>SI</v>
          </cell>
          <cell r="CI20" t="str">
            <v>SI</v>
          </cell>
          <cell r="CJ20" t="str">
            <v>SI</v>
          </cell>
          <cell r="CK20" t="str">
            <v>SI</v>
          </cell>
          <cell r="CM20" t="str">
            <v>No Aplica</v>
          </cell>
          <cell r="CN20" t="str">
            <v>NO</v>
          </cell>
          <cell r="CO20" t="str">
            <v>SI</v>
          </cell>
          <cell r="CP20" t="str">
            <v>NO</v>
          </cell>
          <cell r="CQ20">
            <v>43755</v>
          </cell>
          <cell r="CR20">
            <v>-473</v>
          </cell>
          <cell r="CS20" t="str">
            <v>16 Meses</v>
          </cell>
          <cell r="CT20" t="str">
            <v>NO</v>
          </cell>
          <cell r="CZ20" t="str">
            <v>SI</v>
          </cell>
          <cell r="DB20">
            <v>43739</v>
          </cell>
          <cell r="DC20" t="str">
            <v>PSICÓLOGO</v>
          </cell>
          <cell r="DD20">
            <v>0.46849315068493153</v>
          </cell>
        </row>
        <row r="21">
          <cell r="B21">
            <v>1130613143</v>
          </cell>
          <cell r="C21" t="str">
            <v>SARA INES CANTILLO MONTOYA</v>
          </cell>
          <cell r="D21">
            <v>20</v>
          </cell>
          <cell r="E21" t="str">
            <v>Ver Archivo Sara Ines Cantillo Montoya</v>
          </cell>
          <cell r="F21" t="str">
            <v>SI</v>
          </cell>
          <cell r="G21" t="str">
            <v>F</v>
          </cell>
          <cell r="I21" t="str">
            <v>ACTIVO</v>
          </cell>
          <cell r="J21" t="str">
            <v>MEDICO ESPECIALISTA</v>
          </cell>
          <cell r="K21" t="str">
            <v>MEDICO FISIATRA</v>
          </cell>
          <cell r="L21" t="str">
            <v>FISIATRIA</v>
          </cell>
          <cell r="M21" t="str">
            <v>SUR</v>
          </cell>
          <cell r="N21" t="str">
            <v>C.M. E  Fisiatra</v>
          </cell>
          <cell r="O21">
            <v>30000</v>
          </cell>
          <cell r="P21" t="str">
            <v>No aplica</v>
          </cell>
          <cell r="Q21">
            <v>21000</v>
          </cell>
          <cell r="R21">
            <v>21000</v>
          </cell>
          <cell r="S21">
            <v>30000</v>
          </cell>
          <cell r="T21" t="str">
            <v>No aplica</v>
          </cell>
          <cell r="U21">
            <v>35000</v>
          </cell>
          <cell r="V21">
            <v>50000</v>
          </cell>
          <cell r="W21">
            <v>40000</v>
          </cell>
          <cell r="X21" t="str">
            <v>No aplica</v>
          </cell>
          <cell r="Y21">
            <v>26666</v>
          </cell>
          <cell r="Z21">
            <v>22200</v>
          </cell>
          <cell r="AA21">
            <v>23460</v>
          </cell>
          <cell r="AB21">
            <v>19260</v>
          </cell>
          <cell r="AC21">
            <v>50000</v>
          </cell>
          <cell r="AD21" t="str">
            <v/>
          </cell>
          <cell r="AE21" t="str">
            <v>CALI</v>
          </cell>
          <cell r="AF21">
            <v>43276</v>
          </cell>
          <cell r="AG21" t="str">
            <v>25 Junio 2018 a la fecha</v>
          </cell>
          <cell r="AI21">
            <v>44377</v>
          </cell>
          <cell r="AJ21">
            <v>3002804809</v>
          </cell>
          <cell r="AL21" t="str">
            <v>Soltera</v>
          </cell>
          <cell r="AM21" t="str">
            <v>Calle 48 # 97 - 36 Apto 303 Torre 3 Fortemadeiro</v>
          </cell>
          <cell r="AN21">
            <v>31922</v>
          </cell>
          <cell r="AO21" t="str">
            <v>33 años 3 meses 7 dias</v>
          </cell>
          <cell r="AP21" t="str">
            <v>saraicmontoya@gmail.com</v>
          </cell>
          <cell r="AQ21" t="str">
            <v>CALI VALLE</v>
          </cell>
          <cell r="AR21" t="str">
            <v xml:space="preserve">CONTRATO CIVIL DE PRESTACION DE SERVICIOS  </v>
          </cell>
          <cell r="BR21">
            <v>0</v>
          </cell>
          <cell r="BS21">
            <v>0</v>
          </cell>
          <cell r="BT21">
            <v>0</v>
          </cell>
          <cell r="BU21">
            <v>0</v>
          </cell>
          <cell r="BV21">
            <v>0</v>
          </cell>
          <cell r="BW21">
            <v>0</v>
          </cell>
          <cell r="BX21">
            <v>0</v>
          </cell>
          <cell r="BY21">
            <v>0</v>
          </cell>
          <cell r="BZ21" t="str">
            <v>SI</v>
          </cell>
          <cell r="CA21" t="str">
            <v>SI</v>
          </cell>
          <cell r="CB21" t="str">
            <v>NO</v>
          </cell>
          <cell r="CC21" t="str">
            <v>SI</v>
          </cell>
          <cell r="CD21" t="str">
            <v>SI</v>
          </cell>
          <cell r="CE21" t="str">
            <v>UNIVERSIDAD DEL VALLE</v>
          </cell>
          <cell r="CF21" t="str">
            <v>SI</v>
          </cell>
          <cell r="CG21" t="str">
            <v>SI</v>
          </cell>
          <cell r="CH21" t="str">
            <v>SI</v>
          </cell>
          <cell r="CI21" t="str">
            <v>SI</v>
          </cell>
          <cell r="CJ21" t="str">
            <v>SI</v>
          </cell>
          <cell r="CK21" t="str">
            <v>SI</v>
          </cell>
          <cell r="CM21" t="str">
            <v>No Aplica</v>
          </cell>
          <cell r="CN21" t="str">
            <v>SI</v>
          </cell>
          <cell r="CO21" t="str">
            <v>SI</v>
          </cell>
          <cell r="CP21" t="str">
            <v>SI</v>
          </cell>
          <cell r="CQ21">
            <v>44366</v>
          </cell>
          <cell r="CR21">
            <v>138</v>
          </cell>
          <cell r="CS21" t="str">
            <v>5 Meses</v>
          </cell>
          <cell r="CT21" t="str">
            <v>NO</v>
          </cell>
          <cell r="CZ21" t="str">
            <v>NO</v>
          </cell>
          <cell r="DB21">
            <v>43276</v>
          </cell>
          <cell r="DC21" t="str">
            <v>MEDICO</v>
          </cell>
          <cell r="DD21">
            <v>2.6093556510020215</v>
          </cell>
        </row>
        <row r="22">
          <cell r="B22">
            <v>80804153</v>
          </cell>
          <cell r="C22" t="str">
            <v>DIEGO ALEJANDRO GOMEZ ARANDIA</v>
          </cell>
          <cell r="D22">
            <v>21</v>
          </cell>
          <cell r="E22" t="str">
            <v>pandemia</v>
          </cell>
          <cell r="F22" t="str">
            <v>SI</v>
          </cell>
          <cell r="G22" t="str">
            <v>M</v>
          </cell>
          <cell r="H22" t="str">
            <v>O+</v>
          </cell>
          <cell r="I22" t="str">
            <v>INACTIVO</v>
          </cell>
          <cell r="J22" t="str">
            <v>MEDICO ESPECIALISTA</v>
          </cell>
          <cell r="K22" t="str">
            <v>MEDICO LABORAL</v>
          </cell>
          <cell r="L22" t="str">
            <v>MEDICINA LABORAL</v>
          </cell>
          <cell r="M22" t="str">
            <v>SUR</v>
          </cell>
          <cell r="N22" t="str">
            <v xml:space="preserve">C.M.E  Medicina Laboral  </v>
          </cell>
          <cell r="O22">
            <v>27000</v>
          </cell>
          <cell r="P22">
            <v>32000</v>
          </cell>
          <cell r="Q22" t="str">
            <v>No aplica</v>
          </cell>
          <cell r="R22" t="str">
            <v>No aplica</v>
          </cell>
          <cell r="S22" t="str">
            <v>No aplica</v>
          </cell>
          <cell r="T22">
            <v>23000</v>
          </cell>
          <cell r="U22">
            <v>23000</v>
          </cell>
          <cell r="V22" t="str">
            <v>No aplica</v>
          </cell>
          <cell r="W22" t="str">
            <v>No aplica</v>
          </cell>
          <cell r="X22" t="str">
            <v>No aplica</v>
          </cell>
          <cell r="Y22" t="str">
            <v>No aplica</v>
          </cell>
          <cell r="Z22" t="str">
            <v>No aplica</v>
          </cell>
          <cell r="AA22" t="str">
            <v>No aplica</v>
          </cell>
          <cell r="AB22" t="str">
            <v>No aplica</v>
          </cell>
          <cell r="AC22" t="str">
            <v>No aplica</v>
          </cell>
          <cell r="AD22" t="str">
            <v/>
          </cell>
          <cell r="AE22" t="str">
            <v>CALI</v>
          </cell>
          <cell r="AF22">
            <v>44210</v>
          </cell>
          <cell r="AG22" t="str">
            <v>14 Enero 2021 a 24 Marzo 2020</v>
          </cell>
          <cell r="AH22">
            <v>43914</v>
          </cell>
          <cell r="AI22">
            <v>43464</v>
          </cell>
          <cell r="AJ22">
            <v>3218509370</v>
          </cell>
          <cell r="AN22">
            <v>32239</v>
          </cell>
          <cell r="AO22" t="str">
            <v>32 años 2 meses 26 dias</v>
          </cell>
          <cell r="AP22" t="str">
            <v>diegoalejogomez@hotmail.com</v>
          </cell>
          <cell r="AQ22" t="str">
            <v>CALI VALLE</v>
          </cell>
          <cell r="AR22" t="str">
            <v xml:space="preserve">CONTRATO CIVIL DE PRESTACION DE SERVICIOS  </v>
          </cell>
          <cell r="BR22">
            <v>0</v>
          </cell>
          <cell r="BS22">
            <v>0</v>
          </cell>
          <cell r="BT22">
            <v>0</v>
          </cell>
          <cell r="BU22">
            <v>0</v>
          </cell>
          <cell r="BV22">
            <v>0</v>
          </cell>
          <cell r="BW22">
            <v>0</v>
          </cell>
          <cell r="BX22">
            <v>0</v>
          </cell>
          <cell r="BY22">
            <v>0</v>
          </cell>
          <cell r="BZ22" t="str">
            <v>SI</v>
          </cell>
          <cell r="CA22" t="str">
            <v>NO</v>
          </cell>
          <cell r="CB22" t="str">
            <v>NO</v>
          </cell>
          <cell r="CC22" t="str">
            <v>SI</v>
          </cell>
          <cell r="CD22" t="str">
            <v>NO</v>
          </cell>
          <cell r="CE22" t="str">
            <v>UNIVERSIDAD SAN MARTIN</v>
          </cell>
          <cell r="CF22" t="str">
            <v>NO</v>
          </cell>
          <cell r="CG22" t="str">
            <v>NO</v>
          </cell>
          <cell r="CH22" t="str">
            <v>NO</v>
          </cell>
          <cell r="CI22" t="str">
            <v>NO</v>
          </cell>
          <cell r="CJ22" t="str">
            <v>SI</v>
          </cell>
          <cell r="CK22" t="str">
            <v>SI</v>
          </cell>
          <cell r="CM22" t="str">
            <v>No Aplica</v>
          </cell>
          <cell r="CN22" t="str">
            <v>SI</v>
          </cell>
          <cell r="CO22" t="str">
            <v>SI</v>
          </cell>
          <cell r="CP22" t="str">
            <v>SI</v>
          </cell>
          <cell r="CQ22">
            <v>44186</v>
          </cell>
          <cell r="CR22">
            <v>-42</v>
          </cell>
          <cell r="CS22" t="str">
            <v>1 Meses</v>
          </cell>
          <cell r="CT22" t="str">
            <v>NO</v>
          </cell>
          <cell r="CZ22" t="str">
            <v>NO</v>
          </cell>
          <cell r="DB22">
            <v>43351</v>
          </cell>
          <cell r="DC22" t="str">
            <v>MEDICO</v>
          </cell>
          <cell r="DD22">
            <v>1.5424657534246575</v>
          </cell>
        </row>
        <row r="23">
          <cell r="B23">
            <v>14879778</v>
          </cell>
          <cell r="C23" t="str">
            <v>HERNAN SALDARRIAGA LOPEZ</v>
          </cell>
          <cell r="D23">
            <v>22</v>
          </cell>
          <cell r="E23" t="str">
            <v/>
          </cell>
          <cell r="F23" t="str">
            <v>SI</v>
          </cell>
          <cell r="G23" t="str">
            <v>M</v>
          </cell>
          <cell r="I23" t="str">
            <v>INACTIVO</v>
          </cell>
          <cell r="J23" t="str">
            <v>MEDICO ESPECIALISTA</v>
          </cell>
          <cell r="K23" t="str">
            <v>MEDICO EN SALUD OCUPACIONAL</v>
          </cell>
          <cell r="L23" t="str">
            <v>SALUD OCUPACIONAL</v>
          </cell>
          <cell r="M23" t="str">
            <v>SUR</v>
          </cell>
          <cell r="N23" t="str">
            <v xml:space="preserve">C.M.E  Medicina Laboral  </v>
          </cell>
          <cell r="O23" t="str">
            <v>No aplica</v>
          </cell>
          <cell r="P23" t="str">
            <v>No aplica</v>
          </cell>
          <cell r="Q23" t="str">
            <v>No aplica</v>
          </cell>
          <cell r="R23" t="str">
            <v>No aplica</v>
          </cell>
          <cell r="S23" t="str">
            <v>No aplica</v>
          </cell>
          <cell r="T23" t="str">
            <v>No aplica</v>
          </cell>
          <cell r="U23" t="str">
            <v>No aplica</v>
          </cell>
          <cell r="V23" t="str">
            <v>No aplica</v>
          </cell>
          <cell r="W23" t="str">
            <v>No aplica</v>
          </cell>
          <cell r="X23" t="str">
            <v>No aplica</v>
          </cell>
          <cell r="Y23" t="str">
            <v>No aplica</v>
          </cell>
          <cell r="Z23" t="str">
            <v>No aplica</v>
          </cell>
          <cell r="AA23">
            <v>17000</v>
          </cell>
          <cell r="AB23" t="str">
            <v>No aplica</v>
          </cell>
          <cell r="AC23" t="str">
            <v>No aplica</v>
          </cell>
          <cell r="AD23" t="str">
            <v/>
          </cell>
          <cell r="AE23" t="str">
            <v>CALI</v>
          </cell>
          <cell r="AF23">
            <v>42952</v>
          </cell>
          <cell r="AG23" t="str">
            <v>05 Agosto 2017 a 19 Diciembre 2019</v>
          </cell>
          <cell r="AH23">
            <v>43818</v>
          </cell>
          <cell r="AI23">
            <v>43464</v>
          </cell>
          <cell r="AJ23">
            <v>3116352588</v>
          </cell>
          <cell r="AO23" t="str">
            <v/>
          </cell>
          <cell r="AP23" t="str">
            <v>henan58saldarriaga@hotmail.com</v>
          </cell>
          <cell r="AQ23" t="str">
            <v>CALI VALLE</v>
          </cell>
          <cell r="AR23" t="str">
            <v xml:space="preserve">CONTRATO CIVIL DE PRESTACION DE SERVICIOS  </v>
          </cell>
          <cell r="BR23">
            <v>0</v>
          </cell>
          <cell r="BS23">
            <v>0</v>
          </cell>
          <cell r="BT23">
            <v>0</v>
          </cell>
          <cell r="BU23">
            <v>0</v>
          </cell>
          <cell r="BV23">
            <v>0</v>
          </cell>
          <cell r="BW23">
            <v>0</v>
          </cell>
          <cell r="BX23">
            <v>0</v>
          </cell>
          <cell r="BY23">
            <v>0</v>
          </cell>
          <cell r="BZ23" t="str">
            <v>SI</v>
          </cell>
          <cell r="CA23" t="str">
            <v>NO</v>
          </cell>
          <cell r="CB23" t="str">
            <v>NO</v>
          </cell>
          <cell r="CC23" t="str">
            <v>SI</v>
          </cell>
          <cell r="CD23" t="str">
            <v>NO</v>
          </cell>
          <cell r="CE23" t="str">
            <v>UNIVERSIDAD DEL CAUCA</v>
          </cell>
          <cell r="CF23" t="str">
            <v>SI</v>
          </cell>
          <cell r="CG23" t="str">
            <v>SI</v>
          </cell>
          <cell r="CH23" t="str">
            <v>NO</v>
          </cell>
          <cell r="CI23" t="str">
            <v>NO</v>
          </cell>
          <cell r="CJ23" t="str">
            <v>SI</v>
          </cell>
          <cell r="CK23" t="str">
            <v>SI</v>
          </cell>
          <cell r="CM23" t="str">
            <v>No Aplica</v>
          </cell>
          <cell r="CN23" t="str">
            <v>SI</v>
          </cell>
          <cell r="CO23" t="str">
            <v>NO</v>
          </cell>
          <cell r="CP23" t="str">
            <v>NO</v>
          </cell>
          <cell r="CR23" t="str">
            <v>SIN POLIZA</v>
          </cell>
          <cell r="CS23" t="str">
            <v/>
          </cell>
          <cell r="CT23" t="str">
            <v>NO</v>
          </cell>
          <cell r="CZ23" t="str">
            <v>NO</v>
          </cell>
          <cell r="DB23">
            <v>42952</v>
          </cell>
          <cell r="DC23" t="str">
            <v>MEDICO</v>
          </cell>
          <cell r="DD23">
            <v>2.3726027397260272</v>
          </cell>
        </row>
        <row r="24">
          <cell r="B24">
            <v>1151951328</v>
          </cell>
          <cell r="C24" t="str">
            <v>MICHAEL SANTIAGO NARVAEZ ZARATE</v>
          </cell>
          <cell r="D24">
            <v>23</v>
          </cell>
          <cell r="E24" t="str">
            <v>Ver Archivo Michael Santiago Narvaez Zarate</v>
          </cell>
          <cell r="F24" t="str">
            <v>SI</v>
          </cell>
          <cell r="G24" t="str">
            <v>M</v>
          </cell>
          <cell r="I24" t="str">
            <v>ACTIVO</v>
          </cell>
          <cell r="J24" t="str">
            <v>TERAPEUTA</v>
          </cell>
          <cell r="K24" t="str">
            <v>FISIOTERAPEUTA</v>
          </cell>
          <cell r="L24" t="str">
            <v>FISIOTERAPIA</v>
          </cell>
          <cell r="M24" t="str">
            <v>NORTE</v>
          </cell>
          <cell r="N24" t="str">
            <v>Tarifa Fisioterapeutas</v>
          </cell>
          <cell r="O24">
            <v>10000</v>
          </cell>
          <cell r="P24">
            <v>14000</v>
          </cell>
          <cell r="Q24" t="str">
            <v>No aplica</v>
          </cell>
          <cell r="R24" t="str">
            <v>No aplica</v>
          </cell>
          <cell r="S24" t="str">
            <v>No aplica</v>
          </cell>
          <cell r="T24" t="str">
            <v>No aplica</v>
          </cell>
          <cell r="U24" t="str">
            <v>No aplica</v>
          </cell>
          <cell r="V24" t="str">
            <v>No aplica</v>
          </cell>
          <cell r="W24" t="str">
            <v>No aplica</v>
          </cell>
          <cell r="X24" t="str">
            <v>No aplica</v>
          </cell>
          <cell r="Y24" t="str">
            <v>No aplica</v>
          </cell>
          <cell r="Z24" t="str">
            <v>No aplica</v>
          </cell>
          <cell r="AA24" t="str">
            <v>No aplica</v>
          </cell>
          <cell r="AB24" t="str">
            <v>No aplica</v>
          </cell>
          <cell r="AC24" t="str">
            <v>No aplica</v>
          </cell>
          <cell r="AD24" t="str">
            <v xml:space="preserve">1 Valoración -, 2 Valoraciones $ 5.000 y 3 Valoraciones $ 10.000 </v>
          </cell>
          <cell r="AE24" t="str">
            <v>CALI</v>
          </cell>
          <cell r="AF24">
            <v>43489</v>
          </cell>
          <cell r="AG24" t="str">
            <v>24 Enero 2019 a la fecha</v>
          </cell>
          <cell r="AI24">
            <v>44377</v>
          </cell>
          <cell r="AJ24">
            <v>3158436417</v>
          </cell>
          <cell r="AM24" t="str">
            <v>Carrera 11G  # 29 - 42 Bario Benjamin Herrera</v>
          </cell>
          <cell r="AO24" t="str">
            <v/>
          </cell>
          <cell r="AP24" t="str">
            <v>msantiago.narvaez93@gmail.com</v>
          </cell>
          <cell r="AQ24" t="str">
            <v>CALI VALLE</v>
          </cell>
          <cell r="AR24" t="str">
            <v xml:space="preserve">CONTRATO CIVIL DE PRESTACION DE SERVICIOS  </v>
          </cell>
          <cell r="AS24">
            <v>0.29166666666666669</v>
          </cell>
          <cell r="AT24">
            <v>0.41666666666666669</v>
          </cell>
          <cell r="AW24">
            <v>0.29166666666666669</v>
          </cell>
          <cell r="AX24">
            <v>0.41666666666666669</v>
          </cell>
          <cell r="BA24">
            <v>0.29166666666666669</v>
          </cell>
          <cell r="BB24">
            <v>0.41666666666666669</v>
          </cell>
          <cell r="BE24">
            <v>0.29166666666666669</v>
          </cell>
          <cell r="BF24">
            <v>0.41666666666666669</v>
          </cell>
          <cell r="BI24">
            <v>0.29166666666666669</v>
          </cell>
          <cell r="BJ24">
            <v>0.41666666666666669</v>
          </cell>
          <cell r="BR24">
            <v>0.625</v>
          </cell>
          <cell r="BS24">
            <v>0</v>
          </cell>
          <cell r="BT24">
            <v>0</v>
          </cell>
          <cell r="BU24">
            <v>0</v>
          </cell>
          <cell r="BV24">
            <v>0</v>
          </cell>
          <cell r="BW24">
            <v>0</v>
          </cell>
          <cell r="BX24">
            <v>0.125</v>
          </cell>
          <cell r="BY24">
            <v>0.625</v>
          </cell>
          <cell r="BZ24" t="str">
            <v>SI</v>
          </cell>
          <cell r="CA24" t="str">
            <v>SI</v>
          </cell>
          <cell r="CB24" t="str">
            <v>NO</v>
          </cell>
          <cell r="CC24" t="str">
            <v>SI</v>
          </cell>
          <cell r="CD24" t="str">
            <v>SI</v>
          </cell>
          <cell r="CE24" t="str">
            <v>INSTITUCION UNIVERSITARIA ESCUELA NACIONAL DEL DEPORTE</v>
          </cell>
          <cell r="CF24" t="str">
            <v>SI</v>
          </cell>
          <cell r="CG24" t="str">
            <v>SI</v>
          </cell>
          <cell r="CH24" t="str">
            <v>SI</v>
          </cell>
          <cell r="CI24" t="str">
            <v>SI</v>
          </cell>
          <cell r="CJ24" t="str">
            <v>SI</v>
          </cell>
          <cell r="CK24" t="str">
            <v>SI</v>
          </cell>
          <cell r="CM24" t="str">
            <v>No Aplica</v>
          </cell>
          <cell r="CN24" t="str">
            <v>SI</v>
          </cell>
          <cell r="CO24" t="str">
            <v>SI</v>
          </cell>
          <cell r="CP24" t="str">
            <v>SI</v>
          </cell>
          <cell r="CQ24">
            <v>44386</v>
          </cell>
          <cell r="CR24">
            <v>158</v>
          </cell>
          <cell r="CS24" t="str">
            <v>5 Meses</v>
          </cell>
          <cell r="CT24" t="str">
            <v>NO</v>
          </cell>
          <cell r="CU24" t="str">
            <v>SI</v>
          </cell>
          <cell r="CV24" t="str">
            <v>SI</v>
          </cell>
          <cell r="CZ24" t="str">
            <v>NO</v>
          </cell>
          <cell r="DB24">
            <v>43489</v>
          </cell>
          <cell r="DC24" t="str">
            <v>FISIOTERAPEUTA</v>
          </cell>
          <cell r="DD24">
            <v>2.0257940071664051</v>
          </cell>
        </row>
        <row r="25">
          <cell r="B25">
            <v>1144189049</v>
          </cell>
          <cell r="C25" t="str">
            <v>DIANA KATHERINE PUENTE CHACON</v>
          </cell>
          <cell r="D25">
            <v>24</v>
          </cell>
          <cell r="E25" t="str">
            <v>Ver Archivo Diana Katherine Puente Chacon</v>
          </cell>
          <cell r="F25" t="str">
            <v>SI</v>
          </cell>
          <cell r="G25" t="str">
            <v>F</v>
          </cell>
          <cell r="I25" t="str">
            <v>ACTIVO</v>
          </cell>
          <cell r="J25" t="str">
            <v>TERAPEUTA</v>
          </cell>
          <cell r="K25" t="str">
            <v>FONOAUDIOLOGO</v>
          </cell>
          <cell r="L25" t="str">
            <v>FONOAUDILOGIA</v>
          </cell>
          <cell r="M25" t="str">
            <v>SUR</v>
          </cell>
          <cell r="N25" t="str">
            <v>Terapia De Lenguaje</v>
          </cell>
          <cell r="O25" t="str">
            <v>No aplica</v>
          </cell>
          <cell r="P25" t="str">
            <v>No aplica</v>
          </cell>
          <cell r="Q25" t="str">
            <v>No aplica</v>
          </cell>
          <cell r="R25" t="str">
            <v>No aplica</v>
          </cell>
          <cell r="S25" t="str">
            <v>No aplica</v>
          </cell>
          <cell r="T25" t="str">
            <v>No aplica</v>
          </cell>
          <cell r="U25" t="str">
            <v>No aplica</v>
          </cell>
          <cell r="V25" t="str">
            <v>No aplica</v>
          </cell>
          <cell r="W25">
            <v>7000</v>
          </cell>
          <cell r="X25">
            <v>3500</v>
          </cell>
          <cell r="Y25" t="str">
            <v>No aplica</v>
          </cell>
          <cell r="Z25" t="str">
            <v>No aplica</v>
          </cell>
          <cell r="AA25" t="str">
            <v>No aplica</v>
          </cell>
          <cell r="AB25" t="str">
            <v>No aplica</v>
          </cell>
          <cell r="AC25" t="str">
            <v>No aplica</v>
          </cell>
          <cell r="AD25" t="str">
            <v>Valoraciones $ 5.000 , Hora 3 Valoraciones $  14.000</v>
          </cell>
          <cell r="AE25" t="str">
            <v>CALI</v>
          </cell>
          <cell r="AF25">
            <v>43532</v>
          </cell>
          <cell r="AG25" t="str">
            <v>08 Marzo 2019 a la fecha</v>
          </cell>
          <cell r="AI25">
            <v>44377</v>
          </cell>
          <cell r="AJ25">
            <v>3176813697</v>
          </cell>
          <cell r="AM25" t="str">
            <v>Carrera 1D1  # 54 - 61 Apto 19201</v>
          </cell>
          <cell r="AO25" t="str">
            <v/>
          </cell>
          <cell r="AP25" t="str">
            <v>diana0917.dp@gmail.com</v>
          </cell>
          <cell r="AQ25" t="str">
            <v>CALI VALLE</v>
          </cell>
          <cell r="AR25" t="str">
            <v xml:space="preserve">CONTRATO CIVIL DE PRESTACION DE SERVICIOS  </v>
          </cell>
          <cell r="AS25">
            <v>0.33333333333333331</v>
          </cell>
          <cell r="AT25">
            <v>0.45833333333333331</v>
          </cell>
          <cell r="AW25">
            <v>0.29166666666666669</v>
          </cell>
          <cell r="AX25">
            <v>0.47916666666666669</v>
          </cell>
          <cell r="AY25">
            <v>0.5</v>
          </cell>
          <cell r="AZ25">
            <v>0.72916666666666663</v>
          </cell>
          <cell r="BE25">
            <v>0.29166666666666669</v>
          </cell>
          <cell r="BF25">
            <v>0.47916666666666669</v>
          </cell>
          <cell r="BG25">
            <v>0.5625</v>
          </cell>
          <cell r="BH25">
            <v>0.72916666666666663</v>
          </cell>
          <cell r="BI25">
            <v>0.33333333333333331</v>
          </cell>
          <cell r="BJ25">
            <v>0.45833333333333331</v>
          </cell>
          <cell r="BR25">
            <v>0</v>
          </cell>
          <cell r="BS25">
            <v>0</v>
          </cell>
          <cell r="BT25">
            <v>0</v>
          </cell>
          <cell r="BU25">
            <v>0</v>
          </cell>
          <cell r="BV25">
            <v>0</v>
          </cell>
          <cell r="BW25">
            <v>0</v>
          </cell>
          <cell r="BX25">
            <v>0.20416666666666669</v>
          </cell>
          <cell r="BY25">
            <v>0</v>
          </cell>
          <cell r="BZ25" t="str">
            <v>SI</v>
          </cell>
          <cell r="CA25" t="str">
            <v>SI</v>
          </cell>
          <cell r="CB25" t="str">
            <v>NO</v>
          </cell>
          <cell r="CC25" t="str">
            <v>SI</v>
          </cell>
          <cell r="CD25" t="str">
            <v>SI</v>
          </cell>
          <cell r="CE25" t="str">
            <v>UNIVERSIDAD SANTIAGO DE CALI</v>
          </cell>
          <cell r="CF25" t="str">
            <v>SI</v>
          </cell>
          <cell r="CG25" t="str">
            <v>SI</v>
          </cell>
          <cell r="CH25" t="str">
            <v>SI</v>
          </cell>
          <cell r="CI25" t="str">
            <v>SI</v>
          </cell>
          <cell r="CJ25" t="str">
            <v>NO</v>
          </cell>
          <cell r="CK25" t="str">
            <v>NO</v>
          </cell>
          <cell r="CM25" t="str">
            <v>No Aplica</v>
          </cell>
          <cell r="CN25" t="str">
            <v>SI</v>
          </cell>
          <cell r="CO25" t="str">
            <v>NO</v>
          </cell>
          <cell r="CP25" t="str">
            <v>SI</v>
          </cell>
          <cell r="CQ25">
            <v>44540</v>
          </cell>
          <cell r="CR25">
            <v>312</v>
          </cell>
          <cell r="CS25" t="str">
            <v>10 Meses</v>
          </cell>
          <cell r="CT25" t="str">
            <v>NO</v>
          </cell>
          <cell r="CX25" t="str">
            <v>SI</v>
          </cell>
          <cell r="CZ25" t="str">
            <v>NO</v>
          </cell>
          <cell r="DB25">
            <v>43532</v>
          </cell>
          <cell r="DC25" t="str">
            <v>FONOAUDIOLOGO</v>
          </cell>
          <cell r="DD25">
            <v>1.9079857879883231</v>
          </cell>
        </row>
        <row r="26">
          <cell r="B26">
            <v>1151949697</v>
          </cell>
          <cell r="C26" t="str">
            <v>JENNIFER VANESSA VALENCIA MOSQUERA</v>
          </cell>
          <cell r="D26">
            <v>25</v>
          </cell>
          <cell r="E26" t="str">
            <v/>
          </cell>
          <cell r="F26" t="str">
            <v>SI</v>
          </cell>
          <cell r="G26" t="str">
            <v>F</v>
          </cell>
          <cell r="I26" t="str">
            <v>INACTIVO</v>
          </cell>
          <cell r="J26" t="str">
            <v>TERAPEUTA</v>
          </cell>
          <cell r="K26" t="str">
            <v>TERAPEUTA OCUPACIONAL</v>
          </cell>
          <cell r="L26" t="str">
            <v>TERAPIA OCUPACIONAL</v>
          </cell>
          <cell r="M26" t="str">
            <v>SUR</v>
          </cell>
          <cell r="N26" t="str">
            <v>Tarifa Terapeuta Ocupacional</v>
          </cell>
          <cell r="O26" t="str">
            <v>No aplica</v>
          </cell>
          <cell r="P26" t="str">
            <v>No aplica</v>
          </cell>
          <cell r="Q26" t="str">
            <v>No aplica</v>
          </cell>
          <cell r="R26" t="str">
            <v>No aplica</v>
          </cell>
          <cell r="S26" t="str">
            <v>No aplica</v>
          </cell>
          <cell r="T26" t="str">
            <v>No aplica</v>
          </cell>
          <cell r="U26" t="str">
            <v>No aplica</v>
          </cell>
          <cell r="V26" t="str">
            <v>No aplica</v>
          </cell>
          <cell r="W26" t="str">
            <v>No aplica</v>
          </cell>
          <cell r="X26" t="str">
            <v>No aplica</v>
          </cell>
          <cell r="Y26" t="str">
            <v>No aplica</v>
          </cell>
          <cell r="Z26" t="str">
            <v>No aplica</v>
          </cell>
          <cell r="AA26" t="str">
            <v>No aplica</v>
          </cell>
          <cell r="AB26" t="str">
            <v>No aplica</v>
          </cell>
          <cell r="AC26" t="str">
            <v>No aplica</v>
          </cell>
          <cell r="AD26" t="str">
            <v/>
          </cell>
          <cell r="AE26" t="str">
            <v>CALI</v>
          </cell>
          <cell r="AF26">
            <v>43211</v>
          </cell>
          <cell r="AG26" t="str">
            <v>21 Abril 2018 a 29 Noviembre 2019</v>
          </cell>
          <cell r="AH26">
            <v>43798</v>
          </cell>
          <cell r="AJ26">
            <v>3154237686</v>
          </cell>
          <cell r="AL26" t="str">
            <v>Soltera</v>
          </cell>
          <cell r="AM26" t="str">
            <v>Av 6 Bis Oeste # 14 - 42</v>
          </cell>
          <cell r="AN26">
            <v>34164</v>
          </cell>
          <cell r="AO26" t="str">
            <v>26 años 5 meses 4 dias</v>
          </cell>
          <cell r="AP26" t="str">
            <v>jennifer.v.valencia@correounivalle.edu.co</v>
          </cell>
          <cell r="AQ26" t="str">
            <v>CALI VALLE</v>
          </cell>
          <cell r="AR26" t="str">
            <v xml:space="preserve">CONTRATO CIVIL DE PRESTACION DE SERVICIOS  </v>
          </cell>
          <cell r="BR26">
            <v>0</v>
          </cell>
          <cell r="BS26">
            <v>0</v>
          </cell>
          <cell r="BT26">
            <v>0</v>
          </cell>
          <cell r="BU26">
            <v>0</v>
          </cell>
          <cell r="BV26">
            <v>0</v>
          </cell>
          <cell r="BW26">
            <v>0</v>
          </cell>
          <cell r="BX26">
            <v>0</v>
          </cell>
          <cell r="BY26">
            <v>0</v>
          </cell>
          <cell r="BZ26" t="str">
            <v>SI</v>
          </cell>
          <cell r="CA26" t="str">
            <v>NO</v>
          </cell>
          <cell r="CB26" t="str">
            <v>NO</v>
          </cell>
          <cell r="CC26" t="str">
            <v>SI</v>
          </cell>
          <cell r="CD26" t="str">
            <v>SI</v>
          </cell>
          <cell r="CE26" t="str">
            <v>UNIVERSIDAD DEL VALLE</v>
          </cell>
          <cell r="CF26" t="str">
            <v>SI</v>
          </cell>
          <cell r="CG26" t="str">
            <v>SI</v>
          </cell>
          <cell r="CH26" t="str">
            <v>SI</v>
          </cell>
          <cell r="CI26" t="str">
            <v>SI</v>
          </cell>
          <cell r="CJ26" t="str">
            <v>SI</v>
          </cell>
          <cell r="CK26" t="str">
            <v>SI</v>
          </cell>
          <cell r="CM26" t="str">
            <v>No Aplica</v>
          </cell>
          <cell r="CN26" t="str">
            <v>SI</v>
          </cell>
          <cell r="CO26" t="str">
            <v>SI</v>
          </cell>
          <cell r="CP26" t="str">
            <v>SI</v>
          </cell>
          <cell r="CQ26">
            <v>44075</v>
          </cell>
          <cell r="CR26">
            <v>258</v>
          </cell>
          <cell r="CS26" t="str">
            <v>9 Meses</v>
          </cell>
          <cell r="CT26" t="str">
            <v>NO</v>
          </cell>
          <cell r="CZ26" t="str">
            <v>SI</v>
          </cell>
          <cell r="DB26">
            <v>43211</v>
          </cell>
          <cell r="DC26" t="str">
            <v>TERAPEUTA OCUPACIONAL</v>
          </cell>
          <cell r="DD26">
            <v>1.6082191780821917</v>
          </cell>
        </row>
        <row r="27">
          <cell r="B27">
            <v>1144180450</v>
          </cell>
          <cell r="C27" t="str">
            <v>VALERIA ORDOÑEZ FALLA</v>
          </cell>
          <cell r="D27">
            <v>26</v>
          </cell>
          <cell r="E27" t="str">
            <v>Ver Archivo Valeria Ordoñez Falla</v>
          </cell>
          <cell r="F27" t="str">
            <v>SI</v>
          </cell>
          <cell r="G27" t="str">
            <v>F</v>
          </cell>
          <cell r="I27" t="str">
            <v>ACTIVO</v>
          </cell>
          <cell r="J27" t="str">
            <v>TERAPEUTA</v>
          </cell>
          <cell r="K27" t="str">
            <v>FISIOTERAPEUTA</v>
          </cell>
          <cell r="L27" t="str">
            <v>FISIOTERAPIA</v>
          </cell>
          <cell r="M27" t="str">
            <v>NORTE</v>
          </cell>
          <cell r="N27" t="str">
            <v>Tarifa Fisioterapeutas</v>
          </cell>
          <cell r="O27">
            <v>10000</v>
          </cell>
          <cell r="P27">
            <v>14000</v>
          </cell>
          <cell r="Q27" t="str">
            <v>No aplica</v>
          </cell>
          <cell r="R27">
            <v>5500</v>
          </cell>
          <cell r="S27">
            <v>10000</v>
          </cell>
          <cell r="T27" t="str">
            <v>No aplica</v>
          </cell>
          <cell r="U27" t="str">
            <v>No aplica</v>
          </cell>
          <cell r="V27" t="str">
            <v>No aplica</v>
          </cell>
          <cell r="W27" t="str">
            <v>No aplica</v>
          </cell>
          <cell r="X27" t="str">
            <v>No aplica</v>
          </cell>
          <cell r="Y27" t="str">
            <v>No aplica</v>
          </cell>
          <cell r="Z27" t="str">
            <v>No aplica</v>
          </cell>
          <cell r="AA27" t="str">
            <v>No aplica</v>
          </cell>
          <cell r="AB27" t="str">
            <v>No aplica</v>
          </cell>
          <cell r="AC27" t="str">
            <v>No aplica</v>
          </cell>
          <cell r="AD27" t="str">
            <v xml:space="preserve">2 Valoraciones $ 5.000 y 3 Valoraciones $ 10.000 </v>
          </cell>
          <cell r="AE27" t="str">
            <v>CALI</v>
          </cell>
          <cell r="AF27">
            <v>43488</v>
          </cell>
          <cell r="AG27" t="str">
            <v>23 Enero 2019 a la fecha</v>
          </cell>
          <cell r="AI27">
            <v>44377</v>
          </cell>
          <cell r="AJ27">
            <v>3168660878</v>
          </cell>
          <cell r="AM27" t="str">
            <v>Carrera 1HN # 80 - 64 Barrio Comfenalco</v>
          </cell>
          <cell r="AN27">
            <v>34542</v>
          </cell>
          <cell r="AO27" t="str">
            <v>26 años 5 meses 5 dias</v>
          </cell>
          <cell r="AP27" t="str">
            <v>valeriafalla0405@gmail.com</v>
          </cell>
          <cell r="AQ27" t="str">
            <v>CALI VALLE</v>
          </cell>
          <cell r="AR27" t="str">
            <v xml:space="preserve">CONTRATO CIVIL DE PRESTACION DE SERVICIOS  </v>
          </cell>
          <cell r="AS27">
            <v>0.29166666666666669</v>
          </cell>
          <cell r="AT27">
            <v>0.5</v>
          </cell>
          <cell r="AW27">
            <v>0.29166666666666669</v>
          </cell>
          <cell r="AX27">
            <v>0.5</v>
          </cell>
          <cell r="BA27">
            <v>0.29166666666666669</v>
          </cell>
          <cell r="BB27">
            <v>0.5</v>
          </cell>
          <cell r="BE27">
            <v>0.29166666666666669</v>
          </cell>
          <cell r="BF27">
            <v>0.5</v>
          </cell>
          <cell r="BI27">
            <v>0.29166666666666669</v>
          </cell>
          <cell r="BJ27">
            <v>0.5</v>
          </cell>
          <cell r="BR27">
            <v>1.0416666666666663</v>
          </cell>
          <cell r="BS27">
            <v>0</v>
          </cell>
          <cell r="BT27">
            <v>0</v>
          </cell>
          <cell r="BU27">
            <v>0</v>
          </cell>
          <cell r="BV27">
            <v>0</v>
          </cell>
          <cell r="BW27">
            <v>0</v>
          </cell>
          <cell r="BX27">
            <v>0.20833333333333326</v>
          </cell>
          <cell r="BY27">
            <v>1.0416666666666663</v>
          </cell>
          <cell r="BZ27" t="str">
            <v>SI</v>
          </cell>
          <cell r="CA27" t="str">
            <v>SI</v>
          </cell>
          <cell r="CB27" t="str">
            <v>NO</v>
          </cell>
          <cell r="CC27" t="str">
            <v>SI</v>
          </cell>
          <cell r="CM27" t="str">
            <v>No Aplica</v>
          </cell>
          <cell r="CN27" t="str">
            <v>NO</v>
          </cell>
          <cell r="CO27" t="str">
            <v>SI</v>
          </cell>
          <cell r="CP27" t="str">
            <v>SI</v>
          </cell>
          <cell r="CQ27">
            <v>44374</v>
          </cell>
          <cell r="CR27">
            <v>146</v>
          </cell>
          <cell r="CS27" t="str">
            <v>5 Meses</v>
          </cell>
          <cell r="CT27" t="str">
            <v>NO</v>
          </cell>
          <cell r="CZ27" t="str">
            <v>NO</v>
          </cell>
          <cell r="DB27">
            <v>43488</v>
          </cell>
          <cell r="DC27" t="str">
            <v>FISIOTERAPEUTA</v>
          </cell>
          <cell r="DD27">
            <v>2.0285337331938025</v>
          </cell>
        </row>
        <row r="28">
          <cell r="B28">
            <v>1143857174</v>
          </cell>
          <cell r="C28" t="str">
            <v>DIANA LORENA DAVID TUTISTAR</v>
          </cell>
          <cell r="D28">
            <v>27</v>
          </cell>
          <cell r="E28" t="str">
            <v/>
          </cell>
          <cell r="F28" t="str">
            <v>SI</v>
          </cell>
          <cell r="G28" t="str">
            <v>F</v>
          </cell>
          <cell r="I28" t="str">
            <v>INACTIVO</v>
          </cell>
          <cell r="J28" t="str">
            <v>TERAPEUTA</v>
          </cell>
          <cell r="K28" t="str">
            <v>TERAPEUTA OCUPACIONAL</v>
          </cell>
          <cell r="L28" t="str">
            <v>TERAPIA OCUPACIONAL</v>
          </cell>
          <cell r="M28" t="str">
            <v>SUR</v>
          </cell>
          <cell r="N28" t="str">
            <v>Tarifa Terapeuta Ocupacional</v>
          </cell>
          <cell r="O28" t="str">
            <v>No aplica</v>
          </cell>
          <cell r="P28" t="str">
            <v>No aplica</v>
          </cell>
          <cell r="Q28" t="str">
            <v>No aplica</v>
          </cell>
          <cell r="R28" t="str">
            <v>No aplica</v>
          </cell>
          <cell r="S28" t="str">
            <v>No aplica</v>
          </cell>
          <cell r="T28" t="str">
            <v>No aplica</v>
          </cell>
          <cell r="U28" t="str">
            <v>No aplica</v>
          </cell>
          <cell r="V28" t="str">
            <v>No aplica</v>
          </cell>
          <cell r="W28" t="str">
            <v>No aplica</v>
          </cell>
          <cell r="X28" t="str">
            <v>No aplica</v>
          </cell>
          <cell r="Y28" t="str">
            <v>No aplica</v>
          </cell>
          <cell r="Z28" t="str">
            <v>No aplica</v>
          </cell>
          <cell r="AA28">
            <v>20000</v>
          </cell>
          <cell r="AB28" t="str">
            <v>No aplica</v>
          </cell>
          <cell r="AC28" t="str">
            <v>No aplica</v>
          </cell>
          <cell r="AD28" t="str">
            <v/>
          </cell>
          <cell r="AE28" t="str">
            <v>CALI</v>
          </cell>
          <cell r="AF28">
            <v>43789</v>
          </cell>
          <cell r="AG28" t="str">
            <v>20 Noviembre 2019 a 20 Diciembre 2019</v>
          </cell>
          <cell r="AH28">
            <v>43819</v>
          </cell>
          <cell r="AI28">
            <v>43969</v>
          </cell>
          <cell r="AJ28">
            <v>3136818081</v>
          </cell>
          <cell r="AL28" t="str">
            <v>'</v>
          </cell>
          <cell r="AM28" t="str">
            <v>Carrera 86 # 5 - 94 Barios Las Vegas</v>
          </cell>
          <cell r="AO28" t="str">
            <v/>
          </cell>
          <cell r="AP28" t="str">
            <v>d.lorenadavid@gmail.com</v>
          </cell>
          <cell r="AQ28" t="str">
            <v>CALI VALLE</v>
          </cell>
          <cell r="AR28" t="str">
            <v xml:space="preserve">CONTRATO CIVIL DE PRESTACION DE SERVICIOS  </v>
          </cell>
          <cell r="BR28">
            <v>0</v>
          </cell>
          <cell r="BS28">
            <v>0</v>
          </cell>
          <cell r="BT28">
            <v>0</v>
          </cell>
          <cell r="BU28">
            <v>0</v>
          </cell>
          <cell r="BV28">
            <v>0</v>
          </cell>
          <cell r="BW28">
            <v>0</v>
          </cell>
          <cell r="BX28">
            <v>0</v>
          </cell>
          <cell r="BY28">
            <v>0</v>
          </cell>
          <cell r="BZ28" t="str">
            <v>SI</v>
          </cell>
          <cell r="CA28" t="str">
            <v>SI</v>
          </cell>
          <cell r="CB28" t="str">
            <v>NO</v>
          </cell>
          <cell r="CC28" t="str">
            <v>SI</v>
          </cell>
          <cell r="CP28" t="str">
            <v>NO</v>
          </cell>
          <cell r="CR28" t="str">
            <v>SIN POLIZA</v>
          </cell>
          <cell r="CS28" t="str">
            <v/>
          </cell>
          <cell r="CT28" t="str">
            <v>NO</v>
          </cell>
          <cell r="CZ28" t="str">
            <v>NO</v>
          </cell>
          <cell r="DB28">
            <v>43739</v>
          </cell>
          <cell r="DC28" t="str">
            <v>TERAPEUTA OCUPACIONAL</v>
          </cell>
          <cell r="DD28">
            <v>0.21917808219178081</v>
          </cell>
        </row>
        <row r="29">
          <cell r="B29">
            <v>67010415</v>
          </cell>
          <cell r="C29" t="str">
            <v>ANA MARIA GIRALDO MEDINA</v>
          </cell>
          <cell r="D29">
            <v>28</v>
          </cell>
          <cell r="E29" t="str">
            <v>pandemia</v>
          </cell>
          <cell r="F29" t="str">
            <v>SI</v>
          </cell>
          <cell r="G29" t="str">
            <v>F</v>
          </cell>
          <cell r="I29" t="str">
            <v>INACTIVO</v>
          </cell>
          <cell r="J29" t="str">
            <v>TERAPEUTA</v>
          </cell>
          <cell r="K29" t="str">
            <v>TERAPEUTA OCUPACIONAL</v>
          </cell>
          <cell r="L29" t="str">
            <v>TERAPIA OCUPACIONAL</v>
          </cell>
          <cell r="M29" t="str">
            <v>SUR</v>
          </cell>
          <cell r="N29" t="str">
            <v>Tarifa Terapeuta Ocupacional</v>
          </cell>
          <cell r="O29" t="str">
            <v>No aplica</v>
          </cell>
          <cell r="P29" t="str">
            <v>No aplica</v>
          </cell>
          <cell r="Q29" t="str">
            <v>No aplica</v>
          </cell>
          <cell r="R29" t="str">
            <v>No aplica</v>
          </cell>
          <cell r="S29" t="str">
            <v>No aplica</v>
          </cell>
          <cell r="T29" t="str">
            <v>No aplica</v>
          </cell>
          <cell r="U29">
            <v>6000</v>
          </cell>
          <cell r="V29">
            <v>15000</v>
          </cell>
          <cell r="W29" t="str">
            <v>No aplica</v>
          </cell>
          <cell r="X29" t="str">
            <v>No aplica</v>
          </cell>
          <cell r="Y29" t="str">
            <v>No aplica</v>
          </cell>
          <cell r="Z29" t="str">
            <v>No aplica</v>
          </cell>
          <cell r="AA29" t="str">
            <v>No aplica</v>
          </cell>
          <cell r="AB29" t="str">
            <v>No aplica</v>
          </cell>
          <cell r="AC29" t="str">
            <v>No aplica</v>
          </cell>
          <cell r="AD29" t="str">
            <v/>
          </cell>
          <cell r="AE29" t="str">
            <v>CALI</v>
          </cell>
          <cell r="AF29">
            <v>43759</v>
          </cell>
          <cell r="AG29" t="str">
            <v>21 Octubre 2019 a 24 Marzo 2020</v>
          </cell>
          <cell r="AH29">
            <v>43914</v>
          </cell>
          <cell r="AI29">
            <v>43939</v>
          </cell>
          <cell r="AJ29">
            <v>3105911984</v>
          </cell>
          <cell r="AM29" t="str">
            <v>Cra 56 # 1A Oeste - 45 Guadalupe Alto</v>
          </cell>
          <cell r="AN29">
            <v>28521</v>
          </cell>
          <cell r="AO29" t="str">
            <v>43 años 1 mes 1 dias</v>
          </cell>
          <cell r="AP29" t="str">
            <v>anigiraldo@hotmail.com</v>
          </cell>
          <cell r="AQ29" t="str">
            <v>CALI VALLE</v>
          </cell>
          <cell r="AR29" t="str">
            <v xml:space="preserve">CONTRATO CIVIL DE PRESTACION DE SERVICIOS  </v>
          </cell>
          <cell r="AS29">
            <v>0.29166666666666669</v>
          </cell>
          <cell r="AT29">
            <v>0.54166666666666663</v>
          </cell>
          <cell r="AW29">
            <v>0.29166666666666669</v>
          </cell>
          <cell r="AX29">
            <v>0.54166666666666663</v>
          </cell>
          <cell r="BA29">
            <v>0.29166666666666669</v>
          </cell>
          <cell r="BB29">
            <v>0.54166666666666663</v>
          </cell>
          <cell r="BE29">
            <v>0.29166666666666669</v>
          </cell>
          <cell r="BF29">
            <v>0.54166666666666663</v>
          </cell>
          <cell r="BI29">
            <v>0.29166666666666669</v>
          </cell>
          <cell r="BJ29">
            <v>0.54166666666666663</v>
          </cell>
          <cell r="BR29">
            <v>0</v>
          </cell>
          <cell r="BS29">
            <v>0</v>
          </cell>
          <cell r="BT29">
            <v>0</v>
          </cell>
          <cell r="BU29">
            <v>1.2499999999999998</v>
          </cell>
          <cell r="BV29">
            <v>0</v>
          </cell>
          <cell r="BW29">
            <v>0</v>
          </cell>
          <cell r="BX29">
            <v>0.24999999999999994</v>
          </cell>
          <cell r="BY29">
            <v>1.2499999999999998</v>
          </cell>
          <cell r="BZ29" t="str">
            <v>SI</v>
          </cell>
          <cell r="CA29" t="str">
            <v>SI</v>
          </cell>
          <cell r="CB29" t="str">
            <v>NO</v>
          </cell>
          <cell r="CC29" t="str">
            <v>SI</v>
          </cell>
          <cell r="CD29" t="str">
            <v>SI</v>
          </cell>
          <cell r="CE29" t="str">
            <v>UNIVERSIDAD DEL VALLE</v>
          </cell>
          <cell r="CF29" t="str">
            <v>SI</v>
          </cell>
          <cell r="CG29" t="str">
            <v>SI</v>
          </cell>
          <cell r="CH29" t="str">
            <v>SI</v>
          </cell>
          <cell r="CI29" t="str">
            <v>SI</v>
          </cell>
          <cell r="CJ29" t="str">
            <v>SI</v>
          </cell>
          <cell r="CK29" t="str">
            <v>SI</v>
          </cell>
          <cell r="CM29" t="str">
            <v>No Aplica</v>
          </cell>
          <cell r="CN29" t="str">
            <v>SI</v>
          </cell>
          <cell r="CO29" t="str">
            <v>SI</v>
          </cell>
          <cell r="CP29" t="str">
            <v>SI</v>
          </cell>
          <cell r="CQ29">
            <v>44100</v>
          </cell>
          <cell r="CR29">
            <v>-128</v>
          </cell>
          <cell r="CS29" t="str">
            <v>4 Meses</v>
          </cell>
          <cell r="CT29" t="str">
            <v>NO</v>
          </cell>
          <cell r="CZ29" t="str">
            <v>NO</v>
          </cell>
          <cell r="DB29">
            <v>43739</v>
          </cell>
          <cell r="DC29" t="str">
            <v>TERAPEUTA OCUPACIONAL</v>
          </cell>
          <cell r="DD29">
            <v>0.47945205479452052</v>
          </cell>
        </row>
        <row r="30">
          <cell r="B30">
            <v>1112489481</v>
          </cell>
          <cell r="C30" t="str">
            <v>YERALDIN GONZALEZ ESTACIO</v>
          </cell>
          <cell r="D30">
            <v>29</v>
          </cell>
          <cell r="E30" t="str">
            <v/>
          </cell>
          <cell r="F30" t="str">
            <v>SI</v>
          </cell>
          <cell r="G30" t="str">
            <v>F</v>
          </cell>
          <cell r="I30" t="str">
            <v>INACTIVO</v>
          </cell>
          <cell r="J30" t="str">
            <v>TERAPEUTA</v>
          </cell>
          <cell r="K30" t="str">
            <v>FONOAUDIOLOGO</v>
          </cell>
          <cell r="L30" t="str">
            <v>FONOAUDILOGIA</v>
          </cell>
          <cell r="M30" t="str">
            <v>SUR</v>
          </cell>
          <cell r="N30" t="str">
            <v>Terapia De Lenguaje</v>
          </cell>
          <cell r="O30" t="str">
            <v>No aplica</v>
          </cell>
          <cell r="P30" t="str">
            <v>No aplica</v>
          </cell>
          <cell r="Q30" t="str">
            <v>No aplica</v>
          </cell>
          <cell r="R30" t="str">
            <v>No aplica</v>
          </cell>
          <cell r="S30" t="str">
            <v>No aplica</v>
          </cell>
          <cell r="T30" t="str">
            <v>No aplica</v>
          </cell>
          <cell r="U30" t="str">
            <v>No aplica</v>
          </cell>
          <cell r="V30" t="str">
            <v>No aplica</v>
          </cell>
          <cell r="W30" t="str">
            <v>No aplica</v>
          </cell>
          <cell r="X30" t="str">
            <v>No aplica</v>
          </cell>
          <cell r="Y30" t="str">
            <v>No aplica</v>
          </cell>
          <cell r="Z30" t="str">
            <v>No aplica</v>
          </cell>
          <cell r="AA30">
            <v>14000</v>
          </cell>
          <cell r="AB30" t="str">
            <v>No aplica</v>
          </cell>
          <cell r="AC30" t="str">
            <v>No aplica</v>
          </cell>
          <cell r="AD30" t="str">
            <v/>
          </cell>
          <cell r="AE30" t="str">
            <v>CALI</v>
          </cell>
          <cell r="AF30">
            <v>43759</v>
          </cell>
          <cell r="AG30" t="str">
            <v>21 Octubre 2019 a 14 Septiembre 2020</v>
          </cell>
          <cell r="AH30">
            <v>44088</v>
          </cell>
          <cell r="AI30">
            <v>43939</v>
          </cell>
          <cell r="AJ30">
            <v>3116610711</v>
          </cell>
          <cell r="AM30" t="str">
            <v>Calle 8C # 1-57 Juan Pablo II Jamundi</v>
          </cell>
          <cell r="AN30">
            <v>35247</v>
          </cell>
          <cell r="AO30" t="str">
            <v>24 años 5 meses 31 dias</v>
          </cell>
          <cell r="AP30" t="str">
            <v>yeraldin.gonzalez.01@hotmail.com</v>
          </cell>
          <cell r="AQ30" t="str">
            <v>CALI VALLE</v>
          </cell>
          <cell r="AR30" t="str">
            <v xml:space="preserve">CONTRATO CIVIL DE PRESTACION DE SERVICIOS  </v>
          </cell>
          <cell r="AU30">
            <v>0.58333333333333337</v>
          </cell>
          <cell r="AV30">
            <v>0.79166666666666663</v>
          </cell>
          <cell r="AY30">
            <v>0.58333333333333337</v>
          </cell>
          <cell r="AZ30">
            <v>0.79166666666666663</v>
          </cell>
          <cell r="BC30">
            <v>0.58333333333333337</v>
          </cell>
          <cell r="BD30">
            <v>0.79166666666666663</v>
          </cell>
          <cell r="BG30">
            <v>0.58333333333333337</v>
          </cell>
          <cell r="BH30">
            <v>0.79166666666666663</v>
          </cell>
          <cell r="BK30">
            <v>0.58333333333333337</v>
          </cell>
          <cell r="BL30">
            <v>0.79166666666666663</v>
          </cell>
          <cell r="BR30">
            <v>0</v>
          </cell>
          <cell r="BS30">
            <v>0</v>
          </cell>
          <cell r="BT30">
            <v>0</v>
          </cell>
          <cell r="BU30">
            <v>0</v>
          </cell>
          <cell r="BV30">
            <v>0</v>
          </cell>
          <cell r="BW30">
            <v>0</v>
          </cell>
          <cell r="BX30">
            <v>0.2083333333333332</v>
          </cell>
          <cell r="BY30">
            <v>0</v>
          </cell>
          <cell r="BZ30" t="str">
            <v>SI</v>
          </cell>
          <cell r="CA30" t="str">
            <v>SI</v>
          </cell>
          <cell r="CB30" t="str">
            <v>NO</v>
          </cell>
          <cell r="CC30" t="str">
            <v>SI</v>
          </cell>
          <cell r="CD30" t="str">
            <v>SI</v>
          </cell>
          <cell r="CE30" t="str">
            <v>UNIVERSIDAD SANTIAGO DE CALI</v>
          </cell>
          <cell r="CF30" t="str">
            <v>SI</v>
          </cell>
          <cell r="CG30" t="str">
            <v>SI</v>
          </cell>
          <cell r="CH30" t="str">
            <v>SI</v>
          </cell>
          <cell r="CI30" t="str">
            <v>SI</v>
          </cell>
          <cell r="CJ30" t="str">
            <v>SI</v>
          </cell>
          <cell r="CK30" t="str">
            <v>SI</v>
          </cell>
          <cell r="CM30" t="str">
            <v>No Aplica</v>
          </cell>
          <cell r="CN30" t="str">
            <v>SI</v>
          </cell>
          <cell r="CO30" t="str">
            <v>SI</v>
          </cell>
          <cell r="CP30" t="str">
            <v>SI</v>
          </cell>
          <cell r="CQ30">
            <v>44175</v>
          </cell>
          <cell r="CR30">
            <v>-53</v>
          </cell>
          <cell r="CS30" t="str">
            <v>2 Meses</v>
          </cell>
          <cell r="CT30" t="str">
            <v>NO</v>
          </cell>
          <cell r="CX30" t="str">
            <v>SI</v>
          </cell>
          <cell r="CZ30" t="str">
            <v>NO</v>
          </cell>
          <cell r="DB30">
            <v>43739</v>
          </cell>
          <cell r="DC30" t="str">
            <v>FONOAUDIOLOGO</v>
          </cell>
          <cell r="DD30">
            <v>0.95616438356164379</v>
          </cell>
        </row>
        <row r="31">
          <cell r="B31">
            <v>1116443556</v>
          </cell>
          <cell r="C31" t="str">
            <v>KAROL XIMENA RAMIREZ GARAY</v>
          </cell>
          <cell r="D31">
            <v>30</v>
          </cell>
          <cell r="E31" t="str">
            <v>pandemia</v>
          </cell>
          <cell r="F31" t="str">
            <v>SI</v>
          </cell>
          <cell r="G31" t="str">
            <v>F</v>
          </cell>
          <cell r="I31" t="str">
            <v>INACTIVO</v>
          </cell>
          <cell r="J31" t="str">
            <v>TERAPEUTA</v>
          </cell>
          <cell r="K31" t="str">
            <v>FONOAUDIOLOGA</v>
          </cell>
          <cell r="L31" t="str">
            <v>FONOAUDILOGIA</v>
          </cell>
          <cell r="M31" t="str">
            <v>SUR - NORTE</v>
          </cell>
          <cell r="N31" t="str">
            <v>Terapia De Lenguaje</v>
          </cell>
          <cell r="O31" t="str">
            <v>No aplica</v>
          </cell>
          <cell r="P31" t="str">
            <v>No aplica</v>
          </cell>
          <cell r="Q31" t="str">
            <v>No aplica</v>
          </cell>
          <cell r="R31" t="str">
            <v>No aplica</v>
          </cell>
          <cell r="S31" t="str">
            <v>No aplica</v>
          </cell>
          <cell r="T31" t="str">
            <v>No aplica</v>
          </cell>
          <cell r="U31" t="str">
            <v>No aplica</v>
          </cell>
          <cell r="V31" t="str">
            <v>No aplica</v>
          </cell>
          <cell r="W31">
            <v>7000</v>
          </cell>
          <cell r="X31">
            <v>14000</v>
          </cell>
          <cell r="Y31">
            <v>14000</v>
          </cell>
          <cell r="Z31" t="str">
            <v>No aplica</v>
          </cell>
          <cell r="AA31" t="str">
            <v>No aplica</v>
          </cell>
          <cell r="AB31" t="str">
            <v>No aplica</v>
          </cell>
          <cell r="AC31" t="str">
            <v>No aplica</v>
          </cell>
          <cell r="AD31" t="str">
            <v/>
          </cell>
          <cell r="AE31" t="str">
            <v>CALI</v>
          </cell>
          <cell r="AF31">
            <v>43453</v>
          </cell>
          <cell r="AG31" t="str">
            <v>19 Diciembre 2018 a 24 Marzo 2020</v>
          </cell>
          <cell r="AH31">
            <v>43914</v>
          </cell>
          <cell r="AI31">
            <v>43830</v>
          </cell>
          <cell r="AJ31">
            <v>3104210503</v>
          </cell>
          <cell r="AO31" t="str">
            <v/>
          </cell>
          <cell r="AP31" t="str">
            <v>karitolgramirez@gmail.com</v>
          </cell>
          <cell r="AQ31" t="str">
            <v>CALI VALLE</v>
          </cell>
          <cell r="AR31" t="str">
            <v xml:space="preserve">CONTRATO CIVIL DE PRESTACION DE SERVICIOS  </v>
          </cell>
          <cell r="AS31">
            <v>0.33333333333333331</v>
          </cell>
          <cell r="AT31">
            <v>0.45833333333333331</v>
          </cell>
          <cell r="AW31">
            <v>0.29166666666666669</v>
          </cell>
          <cell r="AX31">
            <v>0.47916666666666669</v>
          </cell>
          <cell r="AY31">
            <v>0.5</v>
          </cell>
          <cell r="AZ31">
            <v>0.72916666666666663</v>
          </cell>
          <cell r="BE31">
            <v>0.29166666666666669</v>
          </cell>
          <cell r="BF31">
            <v>0.47916666666666669</v>
          </cell>
          <cell r="BG31">
            <v>0.5625</v>
          </cell>
          <cell r="BH31">
            <v>0.72916666666666663</v>
          </cell>
          <cell r="BI31">
            <v>0.33333333333333331</v>
          </cell>
          <cell r="BJ31">
            <v>0.45833333333333331</v>
          </cell>
          <cell r="BK31">
            <v>0.54166666666666663</v>
          </cell>
          <cell r="BL31">
            <v>0.75</v>
          </cell>
          <cell r="BR31">
            <v>0</v>
          </cell>
          <cell r="BS31">
            <v>0</v>
          </cell>
          <cell r="BT31">
            <v>0</v>
          </cell>
          <cell r="BU31">
            <v>0</v>
          </cell>
          <cell r="BV31">
            <v>0</v>
          </cell>
          <cell r="BW31">
            <v>0</v>
          </cell>
          <cell r="BX31">
            <v>0.2458333333333334</v>
          </cell>
          <cell r="BY31">
            <v>0</v>
          </cell>
          <cell r="BZ31" t="str">
            <v>SI</v>
          </cell>
          <cell r="CA31" t="str">
            <v>NO</v>
          </cell>
          <cell r="CB31" t="str">
            <v>NO</v>
          </cell>
          <cell r="CC31" t="str">
            <v>SI</v>
          </cell>
          <cell r="CD31" t="str">
            <v>SI</v>
          </cell>
          <cell r="CE31" t="str">
            <v>UNIVERSIDAD SANTIAGO DE CALI</v>
          </cell>
          <cell r="CF31" t="str">
            <v>SI</v>
          </cell>
          <cell r="CG31" t="str">
            <v>SI</v>
          </cell>
          <cell r="CH31" t="str">
            <v>SI</v>
          </cell>
          <cell r="CI31" t="str">
            <v>SI</v>
          </cell>
          <cell r="CJ31" t="str">
            <v>SI</v>
          </cell>
          <cell r="CK31" t="str">
            <v>SI</v>
          </cell>
          <cell r="CM31" t="str">
            <v>No Aplica</v>
          </cell>
          <cell r="CN31" t="str">
            <v>SI</v>
          </cell>
          <cell r="CO31" t="str">
            <v>NO</v>
          </cell>
          <cell r="CP31" t="str">
            <v>SI</v>
          </cell>
          <cell r="CQ31">
            <v>43968</v>
          </cell>
          <cell r="CR31">
            <v>-260</v>
          </cell>
          <cell r="CS31" t="str">
            <v>9 Meses</v>
          </cell>
          <cell r="CT31" t="str">
            <v>NO</v>
          </cell>
          <cell r="CZ31" t="str">
            <v>NO</v>
          </cell>
          <cell r="DB31">
            <v>43739</v>
          </cell>
          <cell r="DC31" t="str">
            <v>FONOAUDIOLOGO</v>
          </cell>
          <cell r="DD31">
            <v>0.47945205479452052</v>
          </cell>
        </row>
        <row r="32">
          <cell r="B32">
            <v>67002503</v>
          </cell>
          <cell r="C32" t="str">
            <v>ANGELA YIZETH AGUIRRE</v>
          </cell>
          <cell r="D32">
            <v>31</v>
          </cell>
          <cell r="E32" t="str">
            <v>Ver Archivo Angela Yizeth Aguirre</v>
          </cell>
          <cell r="F32" t="str">
            <v>SI</v>
          </cell>
          <cell r="G32" t="str">
            <v>F</v>
          </cell>
          <cell r="H32" t="str">
            <v>O+</v>
          </cell>
          <cell r="I32" t="str">
            <v>ACTIVO</v>
          </cell>
          <cell r="J32" t="str">
            <v>MEDICO ESPECIALISTA</v>
          </cell>
          <cell r="K32" t="str">
            <v>MEDICO LABORAL</v>
          </cell>
          <cell r="L32" t="str">
            <v>MEDICINA LABORAL</v>
          </cell>
          <cell r="M32" t="str">
            <v>SUR</v>
          </cell>
          <cell r="N32" t="str">
            <v xml:space="preserve">C.M.E  Medicina Laboral  </v>
          </cell>
          <cell r="O32">
            <v>27000</v>
          </cell>
          <cell r="P32">
            <v>32000</v>
          </cell>
          <cell r="Q32" t="str">
            <v>No aplica</v>
          </cell>
          <cell r="R32" t="str">
            <v>No aplica</v>
          </cell>
          <cell r="S32" t="str">
            <v>No aplica</v>
          </cell>
          <cell r="T32">
            <v>23000</v>
          </cell>
          <cell r="U32">
            <v>23000</v>
          </cell>
          <cell r="V32" t="str">
            <v>No aplica</v>
          </cell>
          <cell r="W32" t="str">
            <v>No aplica</v>
          </cell>
          <cell r="X32" t="str">
            <v>No aplica</v>
          </cell>
          <cell r="Y32" t="str">
            <v>No aplica</v>
          </cell>
          <cell r="Z32" t="str">
            <v>No aplica</v>
          </cell>
          <cell r="AA32" t="str">
            <v>No aplica</v>
          </cell>
          <cell r="AB32" t="str">
            <v>No aplica</v>
          </cell>
          <cell r="AC32" t="str">
            <v>No aplica</v>
          </cell>
          <cell r="AD32" t="str">
            <v/>
          </cell>
          <cell r="AE32" t="str">
            <v>CALI</v>
          </cell>
          <cell r="AF32">
            <v>43671</v>
          </cell>
          <cell r="AG32" t="str">
            <v>25 Julio 2019 a la fecha</v>
          </cell>
          <cell r="AI32">
            <v>44377</v>
          </cell>
          <cell r="AJ32">
            <v>3147912997</v>
          </cell>
          <cell r="AL32" t="str">
            <v>Casada</v>
          </cell>
          <cell r="AM32" t="str">
            <v>El Castillo Azucenas 66</v>
          </cell>
          <cell r="AN32">
            <v>28421</v>
          </cell>
          <cell r="AO32" t="str">
            <v>43 años 8 meses 9 dias</v>
          </cell>
          <cell r="AP32" t="str">
            <v>angelayizeth@gmail.com</v>
          </cell>
          <cell r="AQ32" t="str">
            <v>CALI VALLE</v>
          </cell>
          <cell r="AR32" t="str">
            <v xml:space="preserve">CONTRATO CIVIL DE PRESTACION DE SERVICIOS  </v>
          </cell>
          <cell r="AS32">
            <v>0.29166666666666669</v>
          </cell>
          <cell r="AT32">
            <v>0.54166666666666663</v>
          </cell>
          <cell r="AU32">
            <v>0.58333333333333337</v>
          </cell>
          <cell r="AV32">
            <v>0.75</v>
          </cell>
          <cell r="AW32">
            <v>0.29166666666666669</v>
          </cell>
          <cell r="AX32">
            <v>0.54166666666666663</v>
          </cell>
          <cell r="AY32">
            <v>0.58333333333333337</v>
          </cell>
          <cell r="AZ32">
            <v>0.75</v>
          </cell>
          <cell r="BA32">
            <v>0.29166666666666669</v>
          </cell>
          <cell r="BB32">
            <v>0.54166666666666663</v>
          </cell>
          <cell r="BC32">
            <v>0.58333333333333337</v>
          </cell>
          <cell r="BD32">
            <v>0.75</v>
          </cell>
          <cell r="BI32">
            <v>0.29166666666666669</v>
          </cell>
          <cell r="BJ32">
            <v>0.54166666666666663</v>
          </cell>
          <cell r="BK32">
            <v>0.58333333333333337</v>
          </cell>
          <cell r="BL32">
            <v>0.75</v>
          </cell>
          <cell r="BR32">
            <v>0</v>
          </cell>
          <cell r="BS32">
            <v>0</v>
          </cell>
          <cell r="BT32">
            <v>0</v>
          </cell>
          <cell r="BU32">
            <v>0</v>
          </cell>
          <cell r="BV32">
            <v>0</v>
          </cell>
          <cell r="BW32">
            <v>0</v>
          </cell>
          <cell r="BX32">
            <v>0.33333333333333315</v>
          </cell>
          <cell r="BY32">
            <v>0</v>
          </cell>
          <cell r="BZ32" t="str">
            <v>SI</v>
          </cell>
          <cell r="CA32" t="str">
            <v>SI</v>
          </cell>
          <cell r="CB32" t="str">
            <v>NO</v>
          </cell>
          <cell r="CC32" t="str">
            <v>SI</v>
          </cell>
          <cell r="CD32" t="str">
            <v>SI</v>
          </cell>
          <cell r="CE32" t="str">
            <v>UNIVERSIDAD CENTRAL DEL ECUADOR</v>
          </cell>
          <cell r="CF32" t="str">
            <v>SI</v>
          </cell>
          <cell r="CG32" t="str">
            <v>SI</v>
          </cell>
          <cell r="CH32" t="str">
            <v>SI</v>
          </cell>
          <cell r="CI32" t="str">
            <v>SI</v>
          </cell>
          <cell r="CJ32" t="str">
            <v>SI</v>
          </cell>
          <cell r="CK32" t="str">
            <v>SI</v>
          </cell>
          <cell r="CM32" t="str">
            <v>No Aplica</v>
          </cell>
          <cell r="CN32" t="str">
            <v>SI</v>
          </cell>
          <cell r="CO32" t="str">
            <v>NO</v>
          </cell>
          <cell r="CP32" t="str">
            <v>SI</v>
          </cell>
          <cell r="CQ32">
            <v>44408</v>
          </cell>
          <cell r="CR32">
            <v>180</v>
          </cell>
          <cell r="CS32" t="str">
            <v>6 Meses</v>
          </cell>
          <cell r="CT32" t="str">
            <v>NO</v>
          </cell>
          <cell r="CZ32" t="str">
            <v>NO</v>
          </cell>
          <cell r="DB32">
            <v>43671</v>
          </cell>
          <cell r="DC32" t="str">
            <v>MEDICO</v>
          </cell>
          <cell r="DD32">
            <v>1.5271638701801038</v>
          </cell>
        </row>
        <row r="33">
          <cell r="B33">
            <v>34546329</v>
          </cell>
          <cell r="C33" t="str">
            <v>MARIA MERCEDES PAZ</v>
          </cell>
          <cell r="D33">
            <v>32</v>
          </cell>
          <cell r="E33" t="str">
            <v>Ver Archivo Maria Mercedes Paz</v>
          </cell>
          <cell r="F33" t="str">
            <v>SI</v>
          </cell>
          <cell r="G33" t="str">
            <v>F</v>
          </cell>
          <cell r="I33" t="str">
            <v>ACTIVO</v>
          </cell>
          <cell r="J33" t="str">
            <v>MEDICO ESPECIALISTA</v>
          </cell>
          <cell r="K33" t="str">
            <v>MEDICO FISIATRA</v>
          </cell>
          <cell r="L33" t="str">
            <v>FISIATRIA</v>
          </cell>
          <cell r="M33" t="str">
            <v>SUR</v>
          </cell>
          <cell r="N33" t="str">
            <v>C.M. E  Fisiatra</v>
          </cell>
          <cell r="O33">
            <v>30000</v>
          </cell>
          <cell r="P33">
            <v>36000</v>
          </cell>
          <cell r="Q33">
            <v>21000</v>
          </cell>
          <cell r="R33">
            <v>21000</v>
          </cell>
          <cell r="S33">
            <v>30000</v>
          </cell>
          <cell r="T33" t="str">
            <v>No aplica</v>
          </cell>
          <cell r="U33">
            <v>35000</v>
          </cell>
          <cell r="V33" t="str">
            <v>No aplica</v>
          </cell>
          <cell r="W33" t="str">
            <v>No aplica</v>
          </cell>
          <cell r="X33" t="str">
            <v>No aplica</v>
          </cell>
          <cell r="Y33" t="str">
            <v>No aplica</v>
          </cell>
          <cell r="Z33" t="str">
            <v>No aplica</v>
          </cell>
          <cell r="AA33" t="str">
            <v>No aplica</v>
          </cell>
          <cell r="AB33" t="str">
            <v>No aplica</v>
          </cell>
          <cell r="AC33" t="str">
            <v>No aplica</v>
          </cell>
          <cell r="AD33" t="str">
            <v/>
          </cell>
          <cell r="AE33" t="str">
            <v>CALI</v>
          </cell>
          <cell r="AF33">
            <v>44109</v>
          </cell>
          <cell r="AG33" t="str">
            <v>05 Octubre 2020 a la fecha</v>
          </cell>
          <cell r="AI33">
            <v>44377</v>
          </cell>
          <cell r="AJ33">
            <v>3006531502</v>
          </cell>
          <cell r="AL33" t="str">
            <v>Casada</v>
          </cell>
          <cell r="AO33" t="str">
            <v/>
          </cell>
          <cell r="AP33" t="str">
            <v xml:space="preserve">mariamercypaz@hotmail.com </v>
          </cell>
          <cell r="AQ33" t="str">
            <v>CALI VALLE</v>
          </cell>
          <cell r="AR33" t="str">
            <v xml:space="preserve">CONTRATO CIVIL DE PRESTACION DE SERVICIOS  </v>
          </cell>
          <cell r="BR33">
            <v>0</v>
          </cell>
          <cell r="BS33">
            <v>0</v>
          </cell>
          <cell r="BT33">
            <v>0</v>
          </cell>
          <cell r="BU33">
            <v>0</v>
          </cell>
          <cell r="BV33">
            <v>0</v>
          </cell>
          <cell r="BW33">
            <v>0</v>
          </cell>
          <cell r="BX33">
            <v>0</v>
          </cell>
          <cell r="BY33">
            <v>0</v>
          </cell>
          <cell r="BZ33" t="str">
            <v>SI</v>
          </cell>
          <cell r="CA33" t="str">
            <v>SI</v>
          </cell>
          <cell r="CB33" t="str">
            <v>NO</v>
          </cell>
          <cell r="CC33" t="str">
            <v>SI</v>
          </cell>
          <cell r="CD33" t="str">
            <v>SI</v>
          </cell>
          <cell r="CE33" t="str">
            <v xml:space="preserve">UNIVERSIDAD DEL VALLE </v>
          </cell>
          <cell r="CF33" t="str">
            <v>SI</v>
          </cell>
          <cell r="CG33" t="str">
            <v>SI</v>
          </cell>
          <cell r="CH33" t="str">
            <v>SI</v>
          </cell>
          <cell r="CI33" t="str">
            <v>SI</v>
          </cell>
          <cell r="CJ33" t="str">
            <v>SI</v>
          </cell>
          <cell r="CK33" t="str">
            <v>SI</v>
          </cell>
          <cell r="CM33" t="str">
            <v>No Aplica</v>
          </cell>
          <cell r="CN33" t="str">
            <v>NO</v>
          </cell>
          <cell r="CO33" t="str">
            <v>SI</v>
          </cell>
          <cell r="CP33" t="str">
            <v>SI</v>
          </cell>
          <cell r="CQ33">
            <v>44408</v>
          </cell>
          <cell r="CR33">
            <v>180</v>
          </cell>
          <cell r="CS33" t="str">
            <v>6 Meses</v>
          </cell>
          <cell r="CT33" t="str">
            <v>NO</v>
          </cell>
          <cell r="CZ33" t="str">
            <v>NO</v>
          </cell>
          <cell r="DB33">
            <v>43739</v>
          </cell>
          <cell r="DC33" t="str">
            <v>MEDICO</v>
          </cell>
          <cell r="DD33">
            <v>1.3408625003170902</v>
          </cell>
        </row>
        <row r="34">
          <cell r="B34">
            <v>1143840813</v>
          </cell>
          <cell r="C34" t="str">
            <v>STEPHANNY CAÑAR SARRIA</v>
          </cell>
          <cell r="D34">
            <v>33</v>
          </cell>
          <cell r="E34" t="str">
            <v/>
          </cell>
          <cell r="F34" t="str">
            <v>SI</v>
          </cell>
          <cell r="G34" t="str">
            <v>F</v>
          </cell>
          <cell r="I34" t="str">
            <v>INACTIVO</v>
          </cell>
          <cell r="J34" t="str">
            <v>MEDICO ESPECIALISTA</v>
          </cell>
          <cell r="K34" t="str">
            <v>MEDICO LABORAL</v>
          </cell>
          <cell r="L34" t="str">
            <v>MEDICINA LABORAL</v>
          </cell>
          <cell r="M34" t="str">
            <v>SUR</v>
          </cell>
          <cell r="N34" t="str">
            <v xml:space="preserve">C.M.E  Medicina Laboral  </v>
          </cell>
          <cell r="O34" t="str">
            <v>No aplica</v>
          </cell>
          <cell r="P34" t="str">
            <v>No aplica</v>
          </cell>
          <cell r="Q34" t="str">
            <v>No aplica</v>
          </cell>
          <cell r="R34" t="str">
            <v>No aplica</v>
          </cell>
          <cell r="S34" t="str">
            <v>No aplica</v>
          </cell>
          <cell r="T34" t="str">
            <v>No aplica</v>
          </cell>
          <cell r="U34">
            <v>6000</v>
          </cell>
          <cell r="V34">
            <v>15000</v>
          </cell>
          <cell r="W34" t="str">
            <v>No aplica</v>
          </cell>
          <cell r="X34" t="str">
            <v>No aplica</v>
          </cell>
          <cell r="Y34" t="str">
            <v>No aplica</v>
          </cell>
          <cell r="Z34" t="str">
            <v>No aplica</v>
          </cell>
          <cell r="AA34" t="str">
            <v>No aplica</v>
          </cell>
          <cell r="AB34" t="str">
            <v>No aplica</v>
          </cell>
          <cell r="AC34" t="str">
            <v>No aplica</v>
          </cell>
          <cell r="AD34" t="str">
            <v/>
          </cell>
          <cell r="AE34" t="str">
            <v>CALI</v>
          </cell>
          <cell r="AF34">
            <v>43745</v>
          </cell>
          <cell r="AG34" t="str">
            <v>07 Octubre 2019 a 01 Noviembre 2019</v>
          </cell>
          <cell r="AH34">
            <v>43770</v>
          </cell>
          <cell r="AI34">
            <v>43925</v>
          </cell>
          <cell r="AJ34">
            <v>3012337003</v>
          </cell>
          <cell r="AL34" t="str">
            <v>Union Libre</v>
          </cell>
          <cell r="AM34" t="str">
            <v>Carrera 53 # 11 - 32 Torre 3 Apto 304</v>
          </cell>
          <cell r="AN34">
            <v>33623</v>
          </cell>
          <cell r="AO34" t="str">
            <v>29 años 1 mes 12 dias</v>
          </cell>
          <cell r="AP34" t="str">
            <v>stephy_9201@hotmail.com</v>
          </cell>
          <cell r="AQ34" t="str">
            <v>CALI VALLE</v>
          </cell>
          <cell r="AR34" t="str">
            <v xml:space="preserve">CONTRATO CIVIL DE PRESTACION DE SERVICIOS  </v>
          </cell>
          <cell r="BR34">
            <v>0</v>
          </cell>
          <cell r="BS34">
            <v>0</v>
          </cell>
          <cell r="BT34">
            <v>0</v>
          </cell>
          <cell r="BU34">
            <v>0</v>
          </cell>
          <cell r="BV34">
            <v>0</v>
          </cell>
          <cell r="BW34">
            <v>0</v>
          </cell>
          <cell r="BX34">
            <v>0</v>
          </cell>
          <cell r="BY34">
            <v>0</v>
          </cell>
          <cell r="BZ34" t="str">
            <v>SI</v>
          </cell>
          <cell r="CA34" t="str">
            <v>SI</v>
          </cell>
          <cell r="CB34" t="str">
            <v>NO</v>
          </cell>
          <cell r="CC34" t="str">
            <v>SI</v>
          </cell>
          <cell r="CD34" t="str">
            <v>SI</v>
          </cell>
          <cell r="CE34" t="str">
            <v xml:space="preserve">UNIVERSIDAD LIBRE </v>
          </cell>
          <cell r="CF34" t="str">
            <v>SI</v>
          </cell>
          <cell r="CG34" t="str">
            <v>SI</v>
          </cell>
          <cell r="CH34" t="str">
            <v>SI</v>
          </cell>
          <cell r="CI34" t="str">
            <v>SI</v>
          </cell>
          <cell r="CJ34" t="str">
            <v>SI</v>
          </cell>
          <cell r="CK34" t="str">
            <v>SI</v>
          </cell>
          <cell r="CM34" t="str">
            <v>No Aplica</v>
          </cell>
          <cell r="CN34" t="str">
            <v>NO</v>
          </cell>
          <cell r="CO34" t="str">
            <v>SI</v>
          </cell>
          <cell r="CP34" t="str">
            <v>SI</v>
          </cell>
          <cell r="CQ34">
            <v>44043</v>
          </cell>
          <cell r="CR34">
            <v>-185</v>
          </cell>
          <cell r="CS34" t="str">
            <v>6 Meses</v>
          </cell>
          <cell r="CT34" t="str">
            <v>NO</v>
          </cell>
          <cell r="CZ34" t="str">
            <v>NO</v>
          </cell>
          <cell r="DB34">
            <v>43739</v>
          </cell>
          <cell r="DC34" t="str">
            <v>MEDICO</v>
          </cell>
          <cell r="DD34">
            <v>8.4931506849315067E-2</v>
          </cell>
        </row>
        <row r="35">
          <cell r="B35">
            <v>1143859592</v>
          </cell>
          <cell r="C35" t="str">
            <v>TATIANA ANDREA VILLA FONG</v>
          </cell>
          <cell r="D35">
            <v>34</v>
          </cell>
          <cell r="E35" t="str">
            <v/>
          </cell>
          <cell r="F35" t="str">
            <v>SI</v>
          </cell>
          <cell r="G35" t="str">
            <v>F</v>
          </cell>
          <cell r="I35" t="str">
            <v>INACTIVO</v>
          </cell>
          <cell r="J35" t="str">
            <v>TERAPEUTA</v>
          </cell>
          <cell r="K35" t="str">
            <v>TERAPEUTA OCUPACIONAL</v>
          </cell>
          <cell r="L35" t="str">
            <v>TERAPIA OCUPACIONAL</v>
          </cell>
          <cell r="M35" t="str">
            <v>SUR</v>
          </cell>
          <cell r="N35" t="str">
            <v>Tarifa Terapeuta Ocupacional</v>
          </cell>
          <cell r="O35" t="str">
            <v>No aplica</v>
          </cell>
          <cell r="P35" t="str">
            <v>No aplica</v>
          </cell>
          <cell r="Q35" t="str">
            <v>No aplica</v>
          </cell>
          <cell r="R35" t="str">
            <v>No aplica</v>
          </cell>
          <cell r="S35" t="str">
            <v>No aplica</v>
          </cell>
          <cell r="T35" t="str">
            <v>No aplica</v>
          </cell>
          <cell r="U35" t="str">
            <v>No aplica</v>
          </cell>
          <cell r="V35" t="str">
            <v>No aplica</v>
          </cell>
          <cell r="W35" t="str">
            <v>No aplica</v>
          </cell>
          <cell r="X35" t="str">
            <v>No aplica</v>
          </cell>
          <cell r="Y35" t="str">
            <v>No aplica</v>
          </cell>
          <cell r="Z35" t="str">
            <v>No aplica</v>
          </cell>
          <cell r="AA35">
            <v>14000</v>
          </cell>
          <cell r="AB35" t="str">
            <v>No aplica</v>
          </cell>
          <cell r="AC35" t="str">
            <v>No aplica</v>
          </cell>
          <cell r="AD35" t="str">
            <v/>
          </cell>
          <cell r="AE35" t="str">
            <v>CALI</v>
          </cell>
          <cell r="AF35">
            <v>43488</v>
          </cell>
          <cell r="AG35" t="str">
            <v>23 Enero 2019 a 01 Junio 2020</v>
          </cell>
          <cell r="AH35">
            <v>43983</v>
          </cell>
          <cell r="AI35">
            <v>43830</v>
          </cell>
          <cell r="AJ35">
            <v>3235132685</v>
          </cell>
          <cell r="AO35" t="str">
            <v/>
          </cell>
          <cell r="AP35" t="str">
            <v>anniefong1101@gmail.com</v>
          </cell>
          <cell r="AQ35" t="str">
            <v>CALI VALLE</v>
          </cell>
          <cell r="AR35" t="str">
            <v xml:space="preserve">CONTRATO CIVIL DE PRESTACION DE SERVICIOS  </v>
          </cell>
          <cell r="AS35">
            <v>0.29166666666666669</v>
          </cell>
          <cell r="AT35">
            <v>0.54166666666666663</v>
          </cell>
          <cell r="AU35">
            <v>0.58333333333333337</v>
          </cell>
          <cell r="AV35">
            <v>0.75</v>
          </cell>
          <cell r="AW35">
            <v>0.29166666666666669</v>
          </cell>
          <cell r="AX35">
            <v>0.54166666666666663</v>
          </cell>
          <cell r="AY35">
            <v>0.58333333333333337</v>
          </cell>
          <cell r="AZ35">
            <v>0.75</v>
          </cell>
          <cell r="BA35">
            <v>0.29166666666666669</v>
          </cell>
          <cell r="BB35">
            <v>0.54166666666666663</v>
          </cell>
          <cell r="BC35">
            <v>0.58333333333333337</v>
          </cell>
          <cell r="BD35">
            <v>0.75</v>
          </cell>
          <cell r="BE35">
            <v>0.29166666666666669</v>
          </cell>
          <cell r="BF35">
            <v>0.54166666666666663</v>
          </cell>
          <cell r="BG35">
            <v>0.58333333333333337</v>
          </cell>
          <cell r="BH35">
            <v>0.75</v>
          </cell>
          <cell r="BI35">
            <v>0.29166666666666669</v>
          </cell>
          <cell r="BJ35">
            <v>0.54166666666666663</v>
          </cell>
          <cell r="BK35">
            <v>0.58333333333333337</v>
          </cell>
          <cell r="BL35">
            <v>0.75</v>
          </cell>
          <cell r="BR35">
            <v>0</v>
          </cell>
          <cell r="BS35">
            <v>0</v>
          </cell>
          <cell r="BT35">
            <v>0</v>
          </cell>
          <cell r="BU35">
            <v>2.0833333333333317</v>
          </cell>
          <cell r="BV35">
            <v>0</v>
          </cell>
          <cell r="BW35">
            <v>0</v>
          </cell>
          <cell r="BX35">
            <v>0.41666666666666635</v>
          </cell>
          <cell r="BY35">
            <v>2.0833333333333317</v>
          </cell>
          <cell r="BZ35" t="str">
            <v>SI</v>
          </cell>
          <cell r="CA35" t="str">
            <v>NO</v>
          </cell>
          <cell r="CB35" t="str">
            <v>NO</v>
          </cell>
          <cell r="CC35" t="str">
            <v>SI</v>
          </cell>
          <cell r="CD35" t="str">
            <v>SI</v>
          </cell>
          <cell r="CE35" t="str">
            <v>UNIVERSIDAD DEL VALLE</v>
          </cell>
          <cell r="CF35" t="str">
            <v>SI</v>
          </cell>
          <cell r="CG35" t="str">
            <v>SI</v>
          </cell>
          <cell r="CH35" t="str">
            <v>SI</v>
          </cell>
          <cell r="CI35" t="str">
            <v>SI</v>
          </cell>
          <cell r="CJ35" t="str">
            <v>SI</v>
          </cell>
          <cell r="CK35" t="str">
            <v>SI</v>
          </cell>
          <cell r="CM35" t="str">
            <v>No Aplica</v>
          </cell>
          <cell r="CN35" t="str">
            <v>SI</v>
          </cell>
          <cell r="CO35" t="str">
            <v>SI</v>
          </cell>
          <cell r="CP35" t="str">
            <v>SI</v>
          </cell>
          <cell r="CQ35">
            <v>44175</v>
          </cell>
          <cell r="CR35">
            <v>-53</v>
          </cell>
          <cell r="CS35" t="str">
            <v>2 Meses</v>
          </cell>
          <cell r="CT35" t="str">
            <v>NO</v>
          </cell>
          <cell r="CX35" t="str">
            <v>SI</v>
          </cell>
          <cell r="CZ35" t="str">
            <v>NO</v>
          </cell>
          <cell r="DB35">
            <v>43488</v>
          </cell>
          <cell r="DC35" t="str">
            <v>TERAPEUTA OCUPACIONAL</v>
          </cell>
          <cell r="DD35">
            <v>1.3561643835616439</v>
          </cell>
        </row>
        <row r="36">
          <cell r="B36">
            <v>1130616629</v>
          </cell>
          <cell r="C36" t="str">
            <v>DIANA MARCELA LOPEZ GOMEZ</v>
          </cell>
          <cell r="D36">
            <v>35</v>
          </cell>
          <cell r="E36" t="str">
            <v/>
          </cell>
          <cell r="F36" t="str">
            <v>SI</v>
          </cell>
          <cell r="G36" t="str">
            <v>F</v>
          </cell>
          <cell r="I36" t="str">
            <v>INACTIVO</v>
          </cell>
          <cell r="J36" t="str">
            <v>MEDICO ESPECIALISTA</v>
          </cell>
          <cell r="K36" t="str">
            <v>MEDICO FISIATRA</v>
          </cell>
          <cell r="L36" t="str">
            <v>FISIATRIA</v>
          </cell>
          <cell r="M36" t="str">
            <v>SUR</v>
          </cell>
          <cell r="N36" t="str">
            <v>C.M. E  Fisiatra</v>
          </cell>
          <cell r="O36" t="str">
            <v>No aplica</v>
          </cell>
          <cell r="P36" t="str">
            <v>No aplica</v>
          </cell>
          <cell r="Q36" t="str">
            <v>No aplica</v>
          </cell>
          <cell r="R36" t="str">
            <v>No aplica</v>
          </cell>
          <cell r="S36" t="str">
            <v>No aplica</v>
          </cell>
          <cell r="T36" t="str">
            <v>No aplica</v>
          </cell>
          <cell r="U36">
            <v>35000</v>
          </cell>
          <cell r="V36" t="str">
            <v>No aplica</v>
          </cell>
          <cell r="W36" t="str">
            <v>No aplica</v>
          </cell>
          <cell r="X36" t="str">
            <v>No aplica</v>
          </cell>
          <cell r="Y36">
            <v>26666</v>
          </cell>
          <cell r="Z36">
            <v>22200</v>
          </cell>
          <cell r="AA36" t="str">
            <v>No aplica</v>
          </cell>
          <cell r="AB36" t="str">
            <v>No aplica</v>
          </cell>
          <cell r="AC36" t="str">
            <v>No aplica</v>
          </cell>
          <cell r="AD36" t="str">
            <v/>
          </cell>
          <cell r="AE36" t="str">
            <v>CALI</v>
          </cell>
          <cell r="AF36">
            <v>43761</v>
          </cell>
          <cell r="AG36" t="str">
            <v>23 Octubre 2019 a 15 Marzo 2020</v>
          </cell>
          <cell r="AH36">
            <v>43905</v>
          </cell>
          <cell r="AI36">
            <v>43941</v>
          </cell>
          <cell r="AJ36">
            <v>3006540240</v>
          </cell>
          <cell r="AN36">
            <v>32134</v>
          </cell>
          <cell r="AO36" t="str">
            <v>33 años 10 meses 9 dias</v>
          </cell>
          <cell r="AP36" t="str">
            <v>dianamarcela2387@hotmail.com</v>
          </cell>
          <cell r="AQ36" t="str">
            <v>CALI VALLE</v>
          </cell>
          <cell r="AR36" t="str">
            <v xml:space="preserve">CONTRATO CIVIL DE PRESTACION DE SERVICIOS  </v>
          </cell>
          <cell r="BR36">
            <v>0</v>
          </cell>
          <cell r="BS36">
            <v>0</v>
          </cell>
          <cell r="BT36">
            <v>0</v>
          </cell>
          <cell r="BU36">
            <v>0</v>
          </cell>
          <cell r="BV36">
            <v>0</v>
          </cell>
          <cell r="BW36">
            <v>0</v>
          </cell>
          <cell r="BX36">
            <v>0</v>
          </cell>
          <cell r="BY36">
            <v>0</v>
          </cell>
          <cell r="BZ36" t="str">
            <v>SI</v>
          </cell>
          <cell r="CA36" t="str">
            <v>SI</v>
          </cell>
          <cell r="CB36" t="str">
            <v>NO</v>
          </cell>
          <cell r="CC36" t="str">
            <v>SI</v>
          </cell>
          <cell r="CD36" t="str">
            <v>SI</v>
          </cell>
          <cell r="CE36" t="str">
            <v>UNIVERSIDAD DE CIENCIAS MEDICAS DE LA HABANA</v>
          </cell>
          <cell r="CF36" t="str">
            <v>SI</v>
          </cell>
          <cell r="CG36" t="str">
            <v>SI</v>
          </cell>
          <cell r="CH36" t="str">
            <v>SI</v>
          </cell>
          <cell r="CI36" t="str">
            <v>SI</v>
          </cell>
          <cell r="CJ36" t="str">
            <v>SI</v>
          </cell>
          <cell r="CK36" t="str">
            <v>SI</v>
          </cell>
          <cell r="CM36" t="str">
            <v>SI</v>
          </cell>
          <cell r="CN36" t="str">
            <v>SI</v>
          </cell>
          <cell r="CO36" t="str">
            <v>SI</v>
          </cell>
          <cell r="CP36" t="str">
            <v>SI</v>
          </cell>
          <cell r="CQ36">
            <v>44043</v>
          </cell>
          <cell r="CR36">
            <v>-185</v>
          </cell>
          <cell r="CS36" t="str">
            <v>6 Meses</v>
          </cell>
          <cell r="CT36" t="str">
            <v>NO</v>
          </cell>
          <cell r="CZ36" t="str">
            <v>NO</v>
          </cell>
          <cell r="DB36">
            <v>43761</v>
          </cell>
          <cell r="DC36" t="str">
            <v>MEDICO</v>
          </cell>
          <cell r="DD36">
            <v>0.39452054794520547</v>
          </cell>
        </row>
        <row r="37">
          <cell r="B37">
            <v>1144094834</v>
          </cell>
          <cell r="C37" t="str">
            <v>PEDRO JOSE NAVARRETE MORIONES</v>
          </cell>
          <cell r="D37">
            <v>36</v>
          </cell>
          <cell r="E37" t="str">
            <v/>
          </cell>
          <cell r="F37" t="str">
            <v>SI</v>
          </cell>
          <cell r="G37" t="str">
            <v>M</v>
          </cell>
          <cell r="I37" t="str">
            <v>INACTIVO</v>
          </cell>
          <cell r="J37" t="str">
            <v>TERAPEUTA</v>
          </cell>
          <cell r="K37" t="str">
            <v>TERAPEUTA OCUPACIONAL</v>
          </cell>
          <cell r="L37" t="str">
            <v>TERAPIA OCUPACIONAL</v>
          </cell>
          <cell r="M37" t="str">
            <v>SUR</v>
          </cell>
          <cell r="N37" t="str">
            <v>Tarifa Terapeuta Ocupacional</v>
          </cell>
          <cell r="O37" t="str">
            <v>No aplica</v>
          </cell>
          <cell r="P37" t="str">
            <v>No aplica</v>
          </cell>
          <cell r="Q37" t="str">
            <v>No aplica</v>
          </cell>
          <cell r="R37" t="str">
            <v>No aplica</v>
          </cell>
          <cell r="S37" t="str">
            <v>No aplica</v>
          </cell>
          <cell r="T37" t="str">
            <v>No aplica</v>
          </cell>
          <cell r="U37" t="str">
            <v>No aplica</v>
          </cell>
          <cell r="V37" t="str">
            <v>No aplica</v>
          </cell>
          <cell r="W37" t="str">
            <v>No aplica</v>
          </cell>
          <cell r="X37" t="str">
            <v>No aplica</v>
          </cell>
          <cell r="Y37" t="str">
            <v>No aplica</v>
          </cell>
          <cell r="Z37" t="str">
            <v>No aplica</v>
          </cell>
          <cell r="AA37">
            <v>14000</v>
          </cell>
          <cell r="AB37" t="str">
            <v>No aplica</v>
          </cell>
          <cell r="AC37" t="str">
            <v>No aplica</v>
          </cell>
          <cell r="AD37" t="str">
            <v/>
          </cell>
          <cell r="AE37" t="str">
            <v>CALI</v>
          </cell>
          <cell r="AF37">
            <v>43808</v>
          </cell>
          <cell r="AG37" t="str">
            <v>09 Diciembre 2019 a 30 Enero 2020</v>
          </cell>
          <cell r="AH37">
            <v>43860</v>
          </cell>
          <cell r="AI37">
            <v>43988</v>
          </cell>
          <cell r="AJ37">
            <v>3182378461</v>
          </cell>
          <cell r="AM37" t="str">
            <v>Carrera 65 # 5-136 barrio Gran Limonar</v>
          </cell>
          <cell r="AN37">
            <v>35500</v>
          </cell>
          <cell r="AO37" t="str">
            <v>23 años 1 meses 21 dias</v>
          </cell>
          <cell r="AP37" t="str">
            <v>pedro.j.n@hotmail.com</v>
          </cell>
          <cell r="AQ37" t="str">
            <v>CALI VALLE</v>
          </cell>
          <cell r="AR37" t="str">
            <v xml:space="preserve">CONTRATO CIVIL DE PRESTACION DE SERVICIOS  </v>
          </cell>
          <cell r="BR37">
            <v>0</v>
          </cell>
          <cell r="BS37">
            <v>0</v>
          </cell>
          <cell r="BT37">
            <v>0</v>
          </cell>
          <cell r="BU37">
            <v>0</v>
          </cell>
          <cell r="BV37">
            <v>0</v>
          </cell>
          <cell r="BW37">
            <v>0</v>
          </cell>
          <cell r="BX37">
            <v>0</v>
          </cell>
          <cell r="BY37">
            <v>0</v>
          </cell>
          <cell r="BZ37" t="str">
            <v>SI</v>
          </cell>
          <cell r="CA37" t="str">
            <v>NO</v>
          </cell>
          <cell r="CB37" t="str">
            <v>NO</v>
          </cell>
          <cell r="CC37" t="str">
            <v>SI</v>
          </cell>
          <cell r="CD37" t="str">
            <v>SI</v>
          </cell>
          <cell r="CM37" t="str">
            <v>No Aplica</v>
          </cell>
          <cell r="CP37" t="str">
            <v>NO</v>
          </cell>
          <cell r="CR37" t="str">
            <v>SIN POLIZA</v>
          </cell>
          <cell r="CS37" t="str">
            <v/>
          </cell>
          <cell r="CT37" t="str">
            <v>NO</v>
          </cell>
          <cell r="CZ37" t="str">
            <v>SI</v>
          </cell>
          <cell r="DB37">
            <v>43808</v>
          </cell>
          <cell r="DC37" t="str">
            <v>TERAPEUTA OCUPACIONAL</v>
          </cell>
          <cell r="DD37">
            <v>0.14246575342465753</v>
          </cell>
        </row>
        <row r="38">
          <cell r="B38">
            <v>1144180906</v>
          </cell>
          <cell r="C38" t="str">
            <v>KATHERINE LOPEZ CRUCES</v>
          </cell>
          <cell r="D38">
            <v>37</v>
          </cell>
          <cell r="E38" t="str">
            <v/>
          </cell>
          <cell r="F38" t="str">
            <v>SI</v>
          </cell>
          <cell r="G38" t="str">
            <v>F</v>
          </cell>
          <cell r="I38" t="str">
            <v>INACTIVO</v>
          </cell>
          <cell r="J38" t="str">
            <v>TERAPEUTA</v>
          </cell>
          <cell r="K38" t="str">
            <v>FISIOTERAPEUTA</v>
          </cell>
          <cell r="L38" t="str">
            <v>FISIOTERAPIA</v>
          </cell>
          <cell r="M38" t="str">
            <v>SUR</v>
          </cell>
          <cell r="N38" t="str">
            <v>Tarifa Fisioterapeutas</v>
          </cell>
          <cell r="O38" t="str">
            <v>No aplica</v>
          </cell>
          <cell r="P38" t="str">
            <v>No aplica</v>
          </cell>
          <cell r="Q38" t="str">
            <v>No aplica</v>
          </cell>
          <cell r="R38" t="str">
            <v>No aplica</v>
          </cell>
          <cell r="S38" t="str">
            <v>No aplica</v>
          </cell>
          <cell r="T38" t="str">
            <v>No aplica</v>
          </cell>
          <cell r="U38" t="str">
            <v>No aplica</v>
          </cell>
          <cell r="V38" t="str">
            <v>No aplica</v>
          </cell>
          <cell r="W38" t="str">
            <v>No aplica</v>
          </cell>
          <cell r="X38" t="str">
            <v>No aplica</v>
          </cell>
          <cell r="Y38" t="str">
            <v>No aplica</v>
          </cell>
          <cell r="Z38" t="str">
            <v>No aplica</v>
          </cell>
          <cell r="AA38">
            <v>14000</v>
          </cell>
          <cell r="AB38" t="str">
            <v>No aplica</v>
          </cell>
          <cell r="AC38" t="str">
            <v>No aplica</v>
          </cell>
          <cell r="AD38" t="str">
            <v/>
          </cell>
          <cell r="AE38" t="str">
            <v>CALI</v>
          </cell>
          <cell r="AF38">
            <v>43808</v>
          </cell>
          <cell r="AG38" t="str">
            <v>09 Diciembre 2019 a 25 Agosto 2020</v>
          </cell>
          <cell r="AH38">
            <v>44068</v>
          </cell>
          <cell r="AI38">
            <v>43988</v>
          </cell>
          <cell r="AJ38">
            <v>3008536303</v>
          </cell>
          <cell r="AM38" t="str">
            <v>Carrera 26 M2 # 122 - 14 Barrio Calimio Decepaz</v>
          </cell>
          <cell r="AO38" t="str">
            <v/>
          </cell>
          <cell r="AP38" t="str">
            <v>kathelopez40@gmail.com</v>
          </cell>
          <cell r="AQ38" t="str">
            <v>CALI VALLE</v>
          </cell>
          <cell r="AR38" t="str">
            <v xml:space="preserve">CONTRATO CIVIL DE PRESTACION DE SERVICIOS  </v>
          </cell>
          <cell r="AS38">
            <v>0.29166666666666669</v>
          </cell>
          <cell r="AT38">
            <v>0.54166666666666663</v>
          </cell>
          <cell r="AU38">
            <v>0.58333333333333337</v>
          </cell>
          <cell r="AV38">
            <v>0.72916666666666663</v>
          </cell>
          <cell r="BA38">
            <v>0.29166666666666669</v>
          </cell>
          <cell r="BB38">
            <v>0.54166666666666663</v>
          </cell>
          <cell r="BC38">
            <v>0.58333333333333337</v>
          </cell>
          <cell r="BD38">
            <v>0.72916666666666663</v>
          </cell>
          <cell r="BI38">
            <v>0.29166666666666669</v>
          </cell>
          <cell r="BJ38">
            <v>0.54166666666666663</v>
          </cell>
          <cell r="BK38">
            <v>0.58333333333333337</v>
          </cell>
          <cell r="BL38">
            <v>0.72916666666666663</v>
          </cell>
          <cell r="BR38">
            <v>1.1874999999999991</v>
          </cell>
          <cell r="BS38">
            <v>0</v>
          </cell>
          <cell r="BT38">
            <v>0</v>
          </cell>
          <cell r="BU38">
            <v>0</v>
          </cell>
          <cell r="BV38">
            <v>0</v>
          </cell>
          <cell r="BW38">
            <v>0</v>
          </cell>
          <cell r="BX38">
            <v>0.23749999999999982</v>
          </cell>
          <cell r="BY38">
            <v>1.1874999999999991</v>
          </cell>
          <cell r="BZ38" t="str">
            <v>SI</v>
          </cell>
          <cell r="CA38" t="str">
            <v>NO</v>
          </cell>
          <cell r="CB38" t="str">
            <v>NO</v>
          </cell>
          <cell r="CC38" t="str">
            <v>SI</v>
          </cell>
          <cell r="CD38" t="str">
            <v>SI</v>
          </cell>
          <cell r="CM38" t="str">
            <v>No Aplica</v>
          </cell>
          <cell r="CP38" t="str">
            <v>NO</v>
          </cell>
          <cell r="CR38" t="str">
            <v>SIN POLIZA</v>
          </cell>
          <cell r="CS38" t="str">
            <v/>
          </cell>
          <cell r="CT38" t="str">
            <v>NO</v>
          </cell>
          <cell r="CX38" t="str">
            <v>SI</v>
          </cell>
          <cell r="CZ38" t="str">
            <v>NO</v>
          </cell>
          <cell r="DB38">
            <v>43808</v>
          </cell>
          <cell r="DC38" t="str">
            <v>FISIOTERAPEUTA</v>
          </cell>
          <cell r="DD38">
            <v>0.71232876712328763</v>
          </cell>
        </row>
        <row r="39">
          <cell r="B39">
            <v>1024477003</v>
          </cell>
          <cell r="C39" t="str">
            <v>YENNY CAROLINA AGUILAR USSA</v>
          </cell>
          <cell r="D39">
            <v>38</v>
          </cell>
          <cell r="E39" t="str">
            <v/>
          </cell>
          <cell r="F39" t="str">
            <v>NO</v>
          </cell>
          <cell r="G39" t="str">
            <v>F</v>
          </cell>
          <cell r="I39" t="str">
            <v>INACTIVO</v>
          </cell>
          <cell r="J39" t="str">
            <v>TERAPEUTA</v>
          </cell>
          <cell r="K39" t="str">
            <v>FONOAUDIOLOGA</v>
          </cell>
          <cell r="L39" t="str">
            <v>FONOAUDILOGIA</v>
          </cell>
          <cell r="M39" t="str">
            <v>PALMIRA</v>
          </cell>
          <cell r="N39" t="str">
            <v>Terapia De Lenguaje</v>
          </cell>
          <cell r="O39" t="str">
            <v>No aplica</v>
          </cell>
          <cell r="P39" t="str">
            <v>No aplica</v>
          </cell>
          <cell r="Q39" t="str">
            <v>No aplica</v>
          </cell>
          <cell r="R39" t="str">
            <v>No aplica</v>
          </cell>
          <cell r="S39" t="str">
            <v>No aplica</v>
          </cell>
          <cell r="T39" t="str">
            <v>No aplica</v>
          </cell>
          <cell r="U39" t="str">
            <v>No aplica</v>
          </cell>
          <cell r="V39" t="str">
            <v>No aplica</v>
          </cell>
          <cell r="W39" t="str">
            <v>No aplica</v>
          </cell>
          <cell r="X39" t="str">
            <v>No aplica</v>
          </cell>
          <cell r="Y39" t="str">
            <v>No aplica</v>
          </cell>
          <cell r="Z39" t="str">
            <v>No aplica</v>
          </cell>
          <cell r="AA39">
            <v>14000</v>
          </cell>
          <cell r="AB39" t="str">
            <v>No aplica</v>
          </cell>
          <cell r="AC39" t="str">
            <v>No aplica</v>
          </cell>
          <cell r="AD39" t="str">
            <v/>
          </cell>
          <cell r="AE39" t="str">
            <v>PALMIRA</v>
          </cell>
          <cell r="AF39">
            <v>43801</v>
          </cell>
          <cell r="AG39" t="str">
            <v>02 Diciembre 2019 a 30 Enero 2020</v>
          </cell>
          <cell r="AH39">
            <v>43860</v>
          </cell>
          <cell r="AI39">
            <v>43981</v>
          </cell>
          <cell r="AJ39">
            <v>3213723001</v>
          </cell>
          <cell r="AL39" t="str">
            <v>Soltera</v>
          </cell>
          <cell r="AM39" t="str">
            <v>Barrio Campestre Palmira</v>
          </cell>
          <cell r="AN39">
            <v>32027</v>
          </cell>
          <cell r="AO39" t="str">
            <v>33 años 7 meses 25 dias</v>
          </cell>
          <cell r="AP39" t="str">
            <v>carolinasofia2426@gmail.com</v>
          </cell>
          <cell r="AQ39" t="str">
            <v>CALI VALLE</v>
          </cell>
          <cell r="AR39" t="str">
            <v xml:space="preserve">CONTRATO CIVIL DE PRESTACION DE SERVICIOS  </v>
          </cell>
          <cell r="AU39">
            <v>0.58333333333333337</v>
          </cell>
          <cell r="AV39">
            <v>0.6875</v>
          </cell>
          <cell r="AY39">
            <v>0.58333333333333337</v>
          </cell>
          <cell r="AZ39">
            <v>0.6875</v>
          </cell>
          <cell r="BC39">
            <v>0.58333333333333337</v>
          </cell>
          <cell r="BD39">
            <v>0.6875</v>
          </cell>
          <cell r="BG39">
            <v>0.58333333333333337</v>
          </cell>
          <cell r="BH39">
            <v>0.6875</v>
          </cell>
          <cell r="BK39">
            <v>0.58333333333333337</v>
          </cell>
          <cell r="BL39">
            <v>0.6875</v>
          </cell>
          <cell r="BR39">
            <v>0</v>
          </cell>
          <cell r="BS39">
            <v>0</v>
          </cell>
          <cell r="BT39">
            <v>0</v>
          </cell>
          <cell r="BU39">
            <v>0</v>
          </cell>
          <cell r="BV39">
            <v>0</v>
          </cell>
          <cell r="BW39">
            <v>0</v>
          </cell>
          <cell r="BX39">
            <v>0.10416666666666663</v>
          </cell>
          <cell r="BY39">
            <v>0</v>
          </cell>
          <cell r="BZ39" t="str">
            <v>SI</v>
          </cell>
          <cell r="CA39" t="str">
            <v>NO</v>
          </cell>
          <cell r="CB39" t="str">
            <v>NO</v>
          </cell>
          <cell r="CC39" t="str">
            <v>NO</v>
          </cell>
          <cell r="CD39" t="str">
            <v>NO</v>
          </cell>
          <cell r="CM39" t="str">
            <v>No Aplica</v>
          </cell>
          <cell r="CP39" t="str">
            <v>NO</v>
          </cell>
          <cell r="CR39" t="str">
            <v>SIN POLIZA</v>
          </cell>
          <cell r="CS39" t="str">
            <v/>
          </cell>
          <cell r="CT39" t="str">
            <v>NO</v>
          </cell>
          <cell r="CZ39" t="str">
            <v>SI</v>
          </cell>
          <cell r="DB39">
            <v>43801</v>
          </cell>
          <cell r="DC39" t="str">
            <v>FONOAUDIOLOGO</v>
          </cell>
          <cell r="DD39">
            <v>0.16164383561643836</v>
          </cell>
        </row>
        <row r="40">
          <cell r="B40">
            <v>16379411</v>
          </cell>
          <cell r="C40" t="str">
            <v>DAVID BARONA GONZALES</v>
          </cell>
          <cell r="D40">
            <v>39</v>
          </cell>
          <cell r="E40" t="str">
            <v>Ver Archivo David Barona Gonzales</v>
          </cell>
          <cell r="F40" t="str">
            <v>SI</v>
          </cell>
          <cell r="G40" t="str">
            <v>M</v>
          </cell>
          <cell r="H40" t="str">
            <v>O+</v>
          </cell>
          <cell r="I40" t="str">
            <v>ACTIVO</v>
          </cell>
          <cell r="J40" t="str">
            <v>MEDICO ESPECIALISTA</v>
          </cell>
          <cell r="K40" t="str">
            <v>MEDICO LABORAL</v>
          </cell>
          <cell r="L40" t="str">
            <v>MEDICINA LABORAL</v>
          </cell>
          <cell r="M40" t="str">
            <v>SUR</v>
          </cell>
          <cell r="N40" t="str">
            <v xml:space="preserve">C.M.E  Medicina Laboral  </v>
          </cell>
          <cell r="O40">
            <v>27000</v>
          </cell>
          <cell r="P40">
            <v>32000</v>
          </cell>
          <cell r="Q40" t="str">
            <v>No aplica</v>
          </cell>
          <cell r="R40" t="str">
            <v>No aplica</v>
          </cell>
          <cell r="S40" t="str">
            <v>No aplica</v>
          </cell>
          <cell r="T40">
            <v>23000</v>
          </cell>
          <cell r="U40" t="str">
            <v>No aplica</v>
          </cell>
          <cell r="V40">
            <v>23000</v>
          </cell>
          <cell r="W40" t="str">
            <v>No aplica</v>
          </cell>
          <cell r="X40" t="str">
            <v>No aplica</v>
          </cell>
          <cell r="Y40" t="str">
            <v>No aplica</v>
          </cell>
          <cell r="Z40" t="str">
            <v>No aplica</v>
          </cell>
          <cell r="AA40" t="str">
            <v>No aplica</v>
          </cell>
          <cell r="AB40" t="str">
            <v>No aplica</v>
          </cell>
          <cell r="AC40" t="str">
            <v>No aplica</v>
          </cell>
          <cell r="AD40" t="str">
            <v/>
          </cell>
          <cell r="AE40" t="str">
            <v>CALI</v>
          </cell>
          <cell r="AF40">
            <v>44148</v>
          </cell>
          <cell r="AG40" t="str">
            <v>13 Noviembre 2020 a la fecha</v>
          </cell>
          <cell r="AI40">
            <v>44359</v>
          </cell>
          <cell r="AJ40">
            <v>3116800893</v>
          </cell>
          <cell r="AL40" t="str">
            <v>Soltero</v>
          </cell>
          <cell r="AM40" t="str">
            <v>Avenida 9N #  5N -  36 Apto  S02</v>
          </cell>
          <cell r="AN40">
            <v>34859</v>
          </cell>
          <cell r="AO40" t="str">
            <v>25 años 4 meses 23 dias</v>
          </cell>
          <cell r="AP40" t="str">
            <v>drbaronagonzalez@gmail.com</v>
          </cell>
          <cell r="AQ40" t="str">
            <v>CALI VALLE</v>
          </cell>
          <cell r="AR40" t="str">
            <v xml:space="preserve">CONTRATO CIVIL DE PRESTACION DE SERVICIOS  </v>
          </cell>
          <cell r="BR40">
            <v>0</v>
          </cell>
          <cell r="BS40">
            <v>0</v>
          </cell>
          <cell r="BT40">
            <v>0</v>
          </cell>
          <cell r="BU40">
            <v>0</v>
          </cell>
          <cell r="BV40">
            <v>0</v>
          </cell>
          <cell r="BW40">
            <v>0</v>
          </cell>
          <cell r="BX40">
            <v>0</v>
          </cell>
          <cell r="BY40">
            <v>0</v>
          </cell>
          <cell r="BZ40" t="str">
            <v>SI</v>
          </cell>
          <cell r="CA40" t="str">
            <v>SI</v>
          </cell>
          <cell r="CB40" t="str">
            <v>NO</v>
          </cell>
          <cell r="CC40" t="str">
            <v>SI</v>
          </cell>
          <cell r="CD40" t="str">
            <v>SI</v>
          </cell>
          <cell r="CM40" t="str">
            <v>No Aplica</v>
          </cell>
          <cell r="CP40" t="str">
            <v>NO</v>
          </cell>
          <cell r="CQ40">
            <v>44547</v>
          </cell>
          <cell r="CR40">
            <v>319</v>
          </cell>
          <cell r="CS40" t="str">
            <v>11 Meses</v>
          </cell>
          <cell r="CT40" t="str">
            <v>NO</v>
          </cell>
          <cell r="CW40" t="str">
            <v>SI</v>
          </cell>
          <cell r="CY40" t="str">
            <v>SI</v>
          </cell>
          <cell r="CZ40" t="str">
            <v>NO</v>
          </cell>
          <cell r="DB40">
            <v>44148</v>
          </cell>
          <cell r="DC40" t="str">
            <v>MEDICO</v>
          </cell>
          <cell r="DD40">
            <v>0.22031455511161069</v>
          </cell>
        </row>
        <row r="41">
          <cell r="B41">
            <v>1143867424</v>
          </cell>
          <cell r="C41" t="str">
            <v>JUAN SEBASTIAN VALLADALES GUTIERREZ</v>
          </cell>
          <cell r="D41">
            <v>40</v>
          </cell>
          <cell r="E41" t="str">
            <v/>
          </cell>
          <cell r="F41" t="str">
            <v>SI</v>
          </cell>
          <cell r="G41" t="str">
            <v>M</v>
          </cell>
          <cell r="I41" t="str">
            <v>INACTIVO</v>
          </cell>
          <cell r="J41" t="str">
            <v>TERAPEUTA</v>
          </cell>
          <cell r="K41" t="str">
            <v>FISIOTERAPEUTA</v>
          </cell>
          <cell r="L41" t="str">
            <v>FISIOTERAPIA</v>
          </cell>
          <cell r="M41" t="str">
            <v>NORTE</v>
          </cell>
          <cell r="N41" t="str">
            <v>Tarifa Fisioterapeutas</v>
          </cell>
          <cell r="O41">
            <v>10000</v>
          </cell>
          <cell r="P41" t="str">
            <v>No aplica</v>
          </cell>
          <cell r="Q41">
            <v>13000</v>
          </cell>
          <cell r="R41">
            <v>5500</v>
          </cell>
          <cell r="S41">
            <v>10000</v>
          </cell>
          <cell r="T41" t="str">
            <v>No aplica</v>
          </cell>
          <cell r="U41" t="str">
            <v>No aplica</v>
          </cell>
          <cell r="V41" t="str">
            <v>No aplica</v>
          </cell>
          <cell r="W41" t="str">
            <v>No aplica</v>
          </cell>
          <cell r="X41" t="str">
            <v>No aplica</v>
          </cell>
          <cell r="Y41" t="str">
            <v>No aplica</v>
          </cell>
          <cell r="Z41" t="str">
            <v>No aplica</v>
          </cell>
          <cell r="AA41" t="str">
            <v>No aplica</v>
          </cell>
          <cell r="AB41" t="str">
            <v>No aplica</v>
          </cell>
          <cell r="AC41" t="str">
            <v>No aplica</v>
          </cell>
          <cell r="AD41" t="str">
            <v/>
          </cell>
          <cell r="AE41" t="str">
            <v>CALI</v>
          </cell>
          <cell r="AF41">
            <v>43703</v>
          </cell>
          <cell r="AG41" t="str">
            <v>26 Agosto 2019 a 11 Diciembre 2020</v>
          </cell>
          <cell r="AH41">
            <v>44176</v>
          </cell>
          <cell r="AJ41">
            <v>3202069638</v>
          </cell>
          <cell r="AL41" t="str">
            <v>Soltero</v>
          </cell>
          <cell r="AM41" t="str">
            <v>Calle 45 No. 10 - 42</v>
          </cell>
          <cell r="AO41" t="str">
            <v/>
          </cell>
          <cell r="AP41" t="str">
            <v xml:space="preserve">juan.valladales@gmail.com </v>
          </cell>
          <cell r="AQ41" t="str">
            <v>CALI VALLE</v>
          </cell>
          <cell r="AR41" t="str">
            <v xml:space="preserve">CONTRATO CIVIL DE PRESTACION DE SERVICIOS  </v>
          </cell>
          <cell r="AS41">
            <v>0.3125</v>
          </cell>
          <cell r="AV41">
            <v>0.77083333333333337</v>
          </cell>
          <cell r="AW41">
            <v>0.3125</v>
          </cell>
          <cell r="AZ41">
            <v>0.77083333333333337</v>
          </cell>
          <cell r="BA41">
            <v>0.3125</v>
          </cell>
          <cell r="BD41">
            <v>0.77083333333333337</v>
          </cell>
          <cell r="BE41">
            <v>0.3125</v>
          </cell>
          <cell r="BH41">
            <v>0.77083333333333337</v>
          </cell>
          <cell r="BI41">
            <v>0.3125</v>
          </cell>
          <cell r="BL41">
            <v>0.77083333333333337</v>
          </cell>
          <cell r="BR41">
            <v>2.291666666666667</v>
          </cell>
          <cell r="BS41">
            <v>0</v>
          </cell>
          <cell r="BT41">
            <v>0</v>
          </cell>
          <cell r="BU41">
            <v>0</v>
          </cell>
          <cell r="BV41">
            <v>0</v>
          </cell>
          <cell r="BW41">
            <v>0</v>
          </cell>
          <cell r="BX41">
            <v>0.45833333333333337</v>
          </cell>
          <cell r="BY41">
            <v>2.291666666666667</v>
          </cell>
          <cell r="BZ41" t="str">
            <v>SI</v>
          </cell>
          <cell r="CA41" t="str">
            <v>SI</v>
          </cell>
          <cell r="CB41" t="str">
            <v>NO</v>
          </cell>
          <cell r="CC41" t="str">
            <v>NO</v>
          </cell>
          <cell r="CD41" t="str">
            <v>NO</v>
          </cell>
          <cell r="CM41" t="str">
            <v>No Aplica</v>
          </cell>
          <cell r="CP41" t="str">
            <v>NO</v>
          </cell>
          <cell r="CQ41">
            <v>44175</v>
          </cell>
          <cell r="CR41">
            <v>-53</v>
          </cell>
          <cell r="CS41" t="str">
            <v>2 Meses</v>
          </cell>
          <cell r="CT41" t="str">
            <v>NO</v>
          </cell>
          <cell r="CX41" t="str">
            <v>SI</v>
          </cell>
          <cell r="CZ41" t="str">
            <v>NO</v>
          </cell>
          <cell r="DB41">
            <v>43703</v>
          </cell>
          <cell r="DC41" t="str">
            <v>FISIOTERAPEUTA</v>
          </cell>
          <cell r="DD41">
            <v>1.295890410958904</v>
          </cell>
        </row>
        <row r="42">
          <cell r="B42">
            <v>1113675127</v>
          </cell>
          <cell r="C42" t="str">
            <v>ALBA MARINA ARANGO GALLEGO</v>
          </cell>
          <cell r="D42">
            <v>41</v>
          </cell>
          <cell r="E42" t="str">
            <v/>
          </cell>
          <cell r="F42" t="str">
            <v>SI</v>
          </cell>
          <cell r="G42" t="str">
            <v>F</v>
          </cell>
          <cell r="I42" t="str">
            <v>INACTIVO</v>
          </cell>
          <cell r="J42" t="str">
            <v>TERAPEUTA</v>
          </cell>
          <cell r="K42" t="str">
            <v>FISIOTERAPEUTA</v>
          </cell>
          <cell r="L42" t="str">
            <v>FISIOTERAPIA</v>
          </cell>
          <cell r="M42" t="str">
            <v>SUR - NORTE</v>
          </cell>
          <cell r="N42" t="str">
            <v>Tarifa Fisioterapeutas</v>
          </cell>
          <cell r="O42">
            <v>10000</v>
          </cell>
          <cell r="P42" t="str">
            <v>No aplica</v>
          </cell>
          <cell r="Q42" t="str">
            <v>No aplica</v>
          </cell>
          <cell r="R42">
            <v>5500</v>
          </cell>
          <cell r="S42">
            <v>10000</v>
          </cell>
          <cell r="T42" t="str">
            <v>No aplica</v>
          </cell>
          <cell r="U42" t="str">
            <v>No aplica</v>
          </cell>
          <cell r="V42" t="str">
            <v>No aplica</v>
          </cell>
          <cell r="W42" t="str">
            <v>No aplica</v>
          </cell>
          <cell r="X42" t="str">
            <v>No aplica</v>
          </cell>
          <cell r="Y42" t="str">
            <v>No aplica</v>
          </cell>
          <cell r="Z42" t="str">
            <v>No aplica</v>
          </cell>
          <cell r="AA42" t="str">
            <v>No aplica</v>
          </cell>
          <cell r="AB42" t="str">
            <v>No aplica</v>
          </cell>
          <cell r="AC42" t="str">
            <v>No aplica</v>
          </cell>
          <cell r="AD42" t="str">
            <v/>
          </cell>
          <cell r="AE42" t="str">
            <v>CALI</v>
          </cell>
          <cell r="AF42">
            <v>43709</v>
          </cell>
          <cell r="AG42" t="str">
            <v>01 Septiembre 2019 a 16 Diciembre 2020</v>
          </cell>
          <cell r="AH42">
            <v>44181</v>
          </cell>
          <cell r="AI42">
            <v>43889</v>
          </cell>
          <cell r="AL42" t="str">
            <v>Soltera</v>
          </cell>
          <cell r="AM42" t="str">
            <v>Calle 26 a # t 16-59 piso 2</v>
          </cell>
          <cell r="AN42">
            <v>34901</v>
          </cell>
          <cell r="AO42" t="str">
            <v>25 años 5 meses 11 dias</v>
          </cell>
          <cell r="AP42" t="str">
            <v>albamarinaarangogallego@gmail.com</v>
          </cell>
          <cell r="AQ42" t="str">
            <v>PALMIRA VALLE</v>
          </cell>
          <cell r="AR42" t="str">
            <v xml:space="preserve">CONTRATO CIVIL DE PRESTACION DE SERVICIOS  </v>
          </cell>
          <cell r="AU42">
            <v>0.60416666666666663</v>
          </cell>
          <cell r="AV42">
            <v>0.77083333333333337</v>
          </cell>
          <cell r="AY42">
            <v>0.60416666666666663</v>
          </cell>
          <cell r="AZ42">
            <v>0.77083333333333337</v>
          </cell>
          <cell r="BC42">
            <v>0.60416666666666663</v>
          </cell>
          <cell r="BD42">
            <v>0.77083333333333337</v>
          </cell>
          <cell r="BG42">
            <v>0.60416666666666663</v>
          </cell>
          <cell r="BH42">
            <v>0.77083333333333337</v>
          </cell>
          <cell r="BK42">
            <v>0.60416666666666663</v>
          </cell>
          <cell r="BL42">
            <v>0.77083333333333337</v>
          </cell>
          <cell r="BR42">
            <v>0.83333333333333381</v>
          </cell>
          <cell r="BS42">
            <v>0</v>
          </cell>
          <cell r="BT42">
            <v>0</v>
          </cell>
          <cell r="BU42">
            <v>0</v>
          </cell>
          <cell r="BV42">
            <v>0</v>
          </cell>
          <cell r="BW42">
            <v>0</v>
          </cell>
          <cell r="BX42">
            <v>0.16666666666666677</v>
          </cell>
          <cell r="BY42">
            <v>0.83333333333333381</v>
          </cell>
          <cell r="BZ42" t="str">
            <v>SI</v>
          </cell>
          <cell r="CA42" t="str">
            <v>SI</v>
          </cell>
          <cell r="CB42" t="str">
            <v>NO</v>
          </cell>
          <cell r="CC42" t="str">
            <v>NO</v>
          </cell>
          <cell r="CM42" t="str">
            <v>No Aplica</v>
          </cell>
          <cell r="CP42" t="str">
            <v>SI</v>
          </cell>
          <cell r="CQ42">
            <v>44175</v>
          </cell>
          <cell r="CR42">
            <v>-53</v>
          </cell>
          <cell r="CS42" t="str">
            <v>2 Meses</v>
          </cell>
          <cell r="CT42" t="str">
            <v>NO</v>
          </cell>
          <cell r="CZ42" t="str">
            <v>NO</v>
          </cell>
          <cell r="DB42">
            <v>43709</v>
          </cell>
          <cell r="DC42" t="str">
            <v>FISIOTERAPEUTA</v>
          </cell>
          <cell r="DD42">
            <v>1.2931506849315069</v>
          </cell>
        </row>
        <row r="43">
          <cell r="B43">
            <v>80804153</v>
          </cell>
          <cell r="C43" t="str">
            <v>JOSE JOAQUIN DIAZ</v>
          </cell>
          <cell r="D43">
            <v>42</v>
          </cell>
          <cell r="E43" t="str">
            <v>Ver Archivo Jose Joaquin Diaz</v>
          </cell>
          <cell r="F43" t="str">
            <v>SI</v>
          </cell>
          <cell r="G43" t="str">
            <v>M</v>
          </cell>
          <cell r="I43" t="str">
            <v>ACTIVO</v>
          </cell>
          <cell r="J43" t="str">
            <v>MEDICO ESPECIALISTA</v>
          </cell>
          <cell r="K43" t="str">
            <v>ORTOPEDIA</v>
          </cell>
          <cell r="L43" t="str">
            <v>ORTOPEDIA</v>
          </cell>
          <cell r="M43" t="str">
            <v>SUR</v>
          </cell>
          <cell r="N43" t="str">
            <v xml:space="preserve">C.M.E  Medicina Laboral  </v>
          </cell>
          <cell r="O43">
            <v>27000</v>
          </cell>
          <cell r="P43">
            <v>32000</v>
          </cell>
          <cell r="Q43" t="str">
            <v>No aplica</v>
          </cell>
          <cell r="R43" t="str">
            <v>No aplica</v>
          </cell>
          <cell r="S43" t="str">
            <v>No aplica</v>
          </cell>
          <cell r="T43">
            <v>23000</v>
          </cell>
          <cell r="U43">
            <v>23000</v>
          </cell>
          <cell r="V43" t="str">
            <v>No aplica</v>
          </cell>
          <cell r="W43" t="str">
            <v>No aplica</v>
          </cell>
          <cell r="X43" t="str">
            <v>No aplica</v>
          </cell>
          <cell r="Y43" t="str">
            <v>No aplica</v>
          </cell>
          <cell r="Z43" t="str">
            <v>No aplica</v>
          </cell>
          <cell r="AA43" t="str">
            <v>No aplica</v>
          </cell>
          <cell r="AB43" t="str">
            <v>No aplica</v>
          </cell>
          <cell r="AC43" t="str">
            <v>No aplica</v>
          </cell>
          <cell r="AD43" t="str">
            <v/>
          </cell>
          <cell r="AE43" t="str">
            <v>CALI</v>
          </cell>
          <cell r="AF43">
            <v>43029</v>
          </cell>
          <cell r="AG43" t="str">
            <v>21 Octubre 2017 a la fecha</v>
          </cell>
          <cell r="AI43">
            <v>44377</v>
          </cell>
          <cell r="AJ43">
            <v>3006138586</v>
          </cell>
          <cell r="AL43" t="str">
            <v>Casado</v>
          </cell>
          <cell r="AN43">
            <v>25158</v>
          </cell>
          <cell r="AO43" t="str">
            <v>52 años 9 meses 16 dias</v>
          </cell>
          <cell r="AP43" t="str">
            <v>jojoadiba@gmail.com</v>
          </cell>
          <cell r="AQ43" t="str">
            <v>CALI VALLE</v>
          </cell>
          <cell r="AR43" t="str">
            <v xml:space="preserve">CONTRATO CIVIL DE PRESTACION DE SERVICIOS  </v>
          </cell>
          <cell r="BR43">
            <v>0</v>
          </cell>
          <cell r="BS43">
            <v>0</v>
          </cell>
          <cell r="BT43">
            <v>0</v>
          </cell>
          <cell r="BU43">
            <v>0</v>
          </cell>
          <cell r="BV43">
            <v>0</v>
          </cell>
          <cell r="BW43">
            <v>0</v>
          </cell>
          <cell r="BX43">
            <v>0</v>
          </cell>
          <cell r="BY43">
            <v>0</v>
          </cell>
          <cell r="BZ43" t="str">
            <v>SI</v>
          </cell>
          <cell r="CA43" t="str">
            <v>SI</v>
          </cell>
          <cell r="CB43" t="str">
            <v>NO</v>
          </cell>
          <cell r="CC43" t="str">
            <v>SI</v>
          </cell>
          <cell r="CD43" t="str">
            <v>NO</v>
          </cell>
          <cell r="CE43" t="str">
            <v>UNIVERSIDAD SAN MARTIN</v>
          </cell>
          <cell r="CF43" t="str">
            <v>NO</v>
          </cell>
          <cell r="CG43" t="str">
            <v>NO</v>
          </cell>
          <cell r="CH43" t="str">
            <v>NO</v>
          </cell>
          <cell r="CI43" t="str">
            <v>NO</v>
          </cell>
          <cell r="CJ43" t="str">
            <v>SI</v>
          </cell>
          <cell r="CK43" t="str">
            <v>SI</v>
          </cell>
          <cell r="CM43" t="str">
            <v>No Aplica</v>
          </cell>
          <cell r="CN43" t="str">
            <v>SI</v>
          </cell>
          <cell r="CO43" t="str">
            <v>SI</v>
          </cell>
          <cell r="CP43" t="str">
            <v>SI</v>
          </cell>
          <cell r="CQ43">
            <v>44540</v>
          </cell>
          <cell r="CR43">
            <v>312</v>
          </cell>
          <cell r="CS43" t="str">
            <v>10 Meses</v>
          </cell>
          <cell r="CT43" t="str">
            <v>NO</v>
          </cell>
          <cell r="CZ43" t="str">
            <v>NO</v>
          </cell>
          <cell r="DB43">
            <v>43029</v>
          </cell>
          <cell r="DC43" t="str">
            <v>ORTOPEDIA</v>
          </cell>
          <cell r="DD43">
            <v>3.286067979769145</v>
          </cell>
        </row>
        <row r="44">
          <cell r="B44">
            <v>2</v>
          </cell>
          <cell r="C44" t="str">
            <v>ISABEL CRISTINA DE ALBA OTALORA</v>
          </cell>
          <cell r="D44">
            <v>43</v>
          </cell>
          <cell r="E44" t="str">
            <v/>
          </cell>
          <cell r="F44" t="str">
            <v>NO</v>
          </cell>
          <cell r="G44" t="str">
            <v>F</v>
          </cell>
          <cell r="I44" t="str">
            <v>INACTIVO</v>
          </cell>
          <cell r="J44" t="str">
            <v>TERAPEUTA</v>
          </cell>
          <cell r="K44" t="str">
            <v>TERAPEUTA OCUPACIONAL</v>
          </cell>
          <cell r="L44" t="str">
            <v>TERAPIA OCUPACIONAL</v>
          </cell>
          <cell r="M44" t="str">
            <v>PALMIRA</v>
          </cell>
          <cell r="N44" t="str">
            <v>Tarifa Terapeuta Ocupacional</v>
          </cell>
          <cell r="O44" t="str">
            <v>No aplica</v>
          </cell>
          <cell r="P44" t="str">
            <v>No aplica</v>
          </cell>
          <cell r="Q44" t="str">
            <v>No aplica</v>
          </cell>
          <cell r="R44" t="str">
            <v>No aplica</v>
          </cell>
          <cell r="S44" t="str">
            <v>No aplica</v>
          </cell>
          <cell r="T44" t="str">
            <v>No aplica</v>
          </cell>
          <cell r="U44" t="str">
            <v>No aplica</v>
          </cell>
          <cell r="V44" t="str">
            <v>No aplica</v>
          </cell>
          <cell r="W44" t="str">
            <v>No aplica</v>
          </cell>
          <cell r="X44" t="str">
            <v>No aplica</v>
          </cell>
          <cell r="Y44" t="str">
            <v>No aplica</v>
          </cell>
          <cell r="Z44" t="str">
            <v>No aplica</v>
          </cell>
          <cell r="AA44">
            <v>15000</v>
          </cell>
          <cell r="AB44" t="str">
            <v>No aplica</v>
          </cell>
          <cell r="AC44" t="str">
            <v>No aplica</v>
          </cell>
          <cell r="AD44" t="str">
            <v>$ 7.500 por intervenciones cada 30 minuto, $ 15.000 la hora</v>
          </cell>
          <cell r="AE44" t="str">
            <v>PALMIRA</v>
          </cell>
          <cell r="AF44">
            <v>43811</v>
          </cell>
          <cell r="AG44" t="str">
            <v>12 Diciembre 2019 a 30 Enero 2020</v>
          </cell>
          <cell r="AH44">
            <v>43860</v>
          </cell>
          <cell r="AL44" t="str">
            <v>Soltera</v>
          </cell>
          <cell r="AO44" t="str">
            <v/>
          </cell>
          <cell r="AP44" t="str">
            <v xml:space="preserve">isabel.alba@correounivalle.edu.co </v>
          </cell>
          <cell r="AQ44" t="str">
            <v>CALI VALLE</v>
          </cell>
          <cell r="AR44" t="str">
            <v xml:space="preserve">CONTRATO CIVIL DE PRESTACION DE SERVICIOS  </v>
          </cell>
          <cell r="BR44">
            <v>0</v>
          </cell>
          <cell r="BS44">
            <v>0</v>
          </cell>
          <cell r="BT44">
            <v>0</v>
          </cell>
          <cell r="BU44">
            <v>0</v>
          </cell>
          <cell r="BV44">
            <v>0</v>
          </cell>
          <cell r="BW44">
            <v>0</v>
          </cell>
          <cell r="BX44">
            <v>0</v>
          </cell>
          <cell r="BY44">
            <v>0</v>
          </cell>
          <cell r="BZ44" t="str">
            <v>NO</v>
          </cell>
          <cell r="CA44" t="str">
            <v>NO</v>
          </cell>
          <cell r="CB44" t="str">
            <v>NO</v>
          </cell>
          <cell r="CC44" t="str">
            <v>NO</v>
          </cell>
          <cell r="CM44" t="str">
            <v>No Aplica</v>
          </cell>
          <cell r="CP44" t="str">
            <v>NO</v>
          </cell>
          <cell r="CR44" t="str">
            <v>SIN POLIZA</v>
          </cell>
          <cell r="CS44" t="str">
            <v/>
          </cell>
          <cell r="CT44" t="str">
            <v>NO</v>
          </cell>
          <cell r="CZ44" t="str">
            <v>NO</v>
          </cell>
          <cell r="DB44">
            <v>43811</v>
          </cell>
          <cell r="DC44" t="str">
            <v>TERAPEUTA OCUPACIONAL</v>
          </cell>
          <cell r="DD44">
            <v>0.13424657534246576</v>
          </cell>
        </row>
        <row r="45">
          <cell r="B45">
            <v>1107528121</v>
          </cell>
          <cell r="C45" t="str">
            <v>DANIELA ANDREA GRIJALBA PANTOJA</v>
          </cell>
          <cell r="D45">
            <v>44</v>
          </cell>
          <cell r="E45" t="str">
            <v/>
          </cell>
          <cell r="F45" t="str">
            <v>SI</v>
          </cell>
          <cell r="G45" t="str">
            <v>F</v>
          </cell>
          <cell r="I45" t="str">
            <v>INACTIVO</v>
          </cell>
          <cell r="J45" t="str">
            <v>TERAPEUTA</v>
          </cell>
          <cell r="K45" t="str">
            <v>TERAPEUTA OCUPACIONAL</v>
          </cell>
          <cell r="L45" t="str">
            <v>TERAPIA OCUPACIONAL</v>
          </cell>
          <cell r="M45" t="str">
            <v>SUR</v>
          </cell>
          <cell r="N45" t="str">
            <v>Tarifa Terapeuta Ocupacional</v>
          </cell>
          <cell r="O45" t="str">
            <v>No aplica</v>
          </cell>
          <cell r="P45" t="str">
            <v>No aplica</v>
          </cell>
          <cell r="Q45" t="str">
            <v>No aplica</v>
          </cell>
          <cell r="R45" t="str">
            <v>No aplica</v>
          </cell>
          <cell r="S45" t="str">
            <v>No aplica</v>
          </cell>
          <cell r="T45" t="str">
            <v>No aplica</v>
          </cell>
          <cell r="U45" t="str">
            <v>No aplica</v>
          </cell>
          <cell r="V45" t="str">
            <v>No aplica</v>
          </cell>
          <cell r="W45" t="str">
            <v>No aplica</v>
          </cell>
          <cell r="X45" t="str">
            <v>No aplica</v>
          </cell>
          <cell r="Y45" t="str">
            <v>No aplica</v>
          </cell>
          <cell r="Z45" t="str">
            <v>No aplica</v>
          </cell>
          <cell r="AA45">
            <v>14000</v>
          </cell>
          <cell r="AB45" t="str">
            <v>No aplica</v>
          </cell>
          <cell r="AC45" t="str">
            <v>No aplica</v>
          </cell>
          <cell r="AD45" t="str">
            <v/>
          </cell>
          <cell r="AE45" t="str">
            <v>CALI</v>
          </cell>
          <cell r="AF45">
            <v>43808</v>
          </cell>
          <cell r="AG45" t="str">
            <v>09 Diciembre 2019 a 30 Enero 2020</v>
          </cell>
          <cell r="AH45">
            <v>43860</v>
          </cell>
          <cell r="AI45">
            <v>43988</v>
          </cell>
          <cell r="AJ45">
            <v>3205746844</v>
          </cell>
          <cell r="AL45" t="str">
            <v>Soltera</v>
          </cell>
          <cell r="AM45" t="str">
            <v>Carrera 28B # 54 - 54 barrio Sindical</v>
          </cell>
          <cell r="AN45">
            <v>36403</v>
          </cell>
          <cell r="AO45" t="str">
            <v>21 años 6 meses 1 dias</v>
          </cell>
          <cell r="AP45" t="str">
            <v>danyandrea1999@gmail.com</v>
          </cell>
          <cell r="AQ45" t="str">
            <v>CALI VALLE</v>
          </cell>
          <cell r="AR45" t="str">
            <v xml:space="preserve">CONTRATO CIVIL DE PRESTACION DE SERVICIOS  </v>
          </cell>
          <cell r="BR45">
            <v>0</v>
          </cell>
          <cell r="BS45">
            <v>0</v>
          </cell>
          <cell r="BT45">
            <v>0</v>
          </cell>
          <cell r="BU45">
            <v>0</v>
          </cell>
          <cell r="BV45">
            <v>0</v>
          </cell>
          <cell r="BW45">
            <v>0</v>
          </cell>
          <cell r="BX45">
            <v>0</v>
          </cell>
          <cell r="BY45">
            <v>0</v>
          </cell>
          <cell r="BZ45" t="str">
            <v>NO</v>
          </cell>
          <cell r="CA45" t="str">
            <v>NO</v>
          </cell>
          <cell r="CB45" t="str">
            <v>NO</v>
          </cell>
          <cell r="CC45" t="str">
            <v>SI</v>
          </cell>
          <cell r="CD45" t="str">
            <v>SI</v>
          </cell>
          <cell r="CM45" t="str">
            <v>No Aplica</v>
          </cell>
          <cell r="CP45" t="str">
            <v>NO</v>
          </cell>
          <cell r="CR45" t="str">
            <v>SIN POLIZA</v>
          </cell>
          <cell r="CS45" t="str">
            <v/>
          </cell>
          <cell r="CT45" t="str">
            <v>NO</v>
          </cell>
          <cell r="CZ45" t="str">
            <v>SI</v>
          </cell>
          <cell r="DB45">
            <v>43808</v>
          </cell>
          <cell r="DC45" t="str">
            <v>TERAPEUTA OCUPACIONAL</v>
          </cell>
          <cell r="DD45">
            <v>0.14246575342465753</v>
          </cell>
        </row>
        <row r="46">
          <cell r="B46">
            <v>6389967</v>
          </cell>
          <cell r="C46" t="str">
            <v>OSCAR ALEXANDER ALVAREZ</v>
          </cell>
          <cell r="E46" t="str">
            <v/>
          </cell>
          <cell r="F46" t="str">
            <v>SI</v>
          </cell>
          <cell r="G46" t="str">
            <v>M</v>
          </cell>
          <cell r="I46" t="str">
            <v>INACTIVO</v>
          </cell>
          <cell r="J46" t="str">
            <v>MEDICO ESPECIALISTA</v>
          </cell>
          <cell r="K46" t="str">
            <v>MEDICO FISIATRA</v>
          </cell>
          <cell r="L46" t="str">
            <v>FISIATRIA</v>
          </cell>
          <cell r="M46" t="str">
            <v>SUR</v>
          </cell>
          <cell r="N46" t="str">
            <v>C.M. E  Fisiatra</v>
          </cell>
          <cell r="O46" t="str">
            <v>No aplica</v>
          </cell>
          <cell r="P46" t="str">
            <v>No aplica</v>
          </cell>
          <cell r="Q46" t="str">
            <v>No aplica</v>
          </cell>
          <cell r="R46" t="str">
            <v>No aplica</v>
          </cell>
          <cell r="S46" t="str">
            <v>No aplica</v>
          </cell>
          <cell r="T46" t="str">
            <v>No aplica</v>
          </cell>
          <cell r="U46" t="str">
            <v>No aplica</v>
          </cell>
          <cell r="V46" t="str">
            <v>No aplica</v>
          </cell>
          <cell r="W46" t="str">
            <v>No aplica</v>
          </cell>
          <cell r="X46" t="str">
            <v>No aplica</v>
          </cell>
          <cell r="Y46" t="str">
            <v>No aplica</v>
          </cell>
          <cell r="Z46" t="str">
            <v>No aplica</v>
          </cell>
          <cell r="AA46">
            <v>23460</v>
          </cell>
          <cell r="AB46">
            <v>19260</v>
          </cell>
          <cell r="AC46">
            <v>50000</v>
          </cell>
          <cell r="AD46" t="str">
            <v/>
          </cell>
          <cell r="AE46" t="str">
            <v>CALI</v>
          </cell>
          <cell r="AF46">
            <v>43242</v>
          </cell>
          <cell r="AG46" t="str">
            <v>22 Mayo 2018 a 19 Diciembre 2019</v>
          </cell>
          <cell r="AH46">
            <v>43818</v>
          </cell>
          <cell r="AI46">
            <v>43464</v>
          </cell>
          <cell r="AJ46">
            <v>3002733534</v>
          </cell>
          <cell r="AO46" t="str">
            <v/>
          </cell>
          <cell r="AP46" t="str">
            <v>guigouman@hotmail.com</v>
          </cell>
          <cell r="AQ46" t="str">
            <v>CALI VALLE</v>
          </cell>
          <cell r="AR46" t="str">
            <v xml:space="preserve">CONTRATO CIVIL DE PRESTACION DE SERVICIOS  </v>
          </cell>
          <cell r="BR46">
            <v>0</v>
          </cell>
          <cell r="BS46">
            <v>0</v>
          </cell>
          <cell r="BT46">
            <v>0</v>
          </cell>
          <cell r="BU46">
            <v>0</v>
          </cell>
          <cell r="BV46">
            <v>0</v>
          </cell>
          <cell r="BW46">
            <v>0</v>
          </cell>
          <cell r="BX46">
            <v>0</v>
          </cell>
          <cell r="BY46">
            <v>0</v>
          </cell>
          <cell r="BZ46" t="str">
            <v>NO</v>
          </cell>
          <cell r="CA46" t="str">
            <v>SI</v>
          </cell>
          <cell r="CB46" t="str">
            <v>NO</v>
          </cell>
          <cell r="CC46" t="str">
            <v>SI</v>
          </cell>
          <cell r="CE46" t="str">
            <v>UNIVERSIDAD DEL VALLE</v>
          </cell>
          <cell r="CM46" t="str">
            <v>No Aplica</v>
          </cell>
          <cell r="CP46" t="str">
            <v>NO</v>
          </cell>
          <cell r="CQ46">
            <v>43455</v>
          </cell>
          <cell r="CR46">
            <v>-362</v>
          </cell>
          <cell r="CS46" t="str">
            <v>12 Meses</v>
          </cell>
          <cell r="CT46" t="str">
            <v>NO</v>
          </cell>
          <cell r="CZ46" t="str">
            <v>NO</v>
          </cell>
          <cell r="DB46">
            <v>43242</v>
          </cell>
          <cell r="DC46" t="str">
            <v>MEDICO</v>
          </cell>
          <cell r="DD46">
            <v>1.5780821917808219</v>
          </cell>
        </row>
        <row r="47">
          <cell r="B47">
            <v>1143847815</v>
          </cell>
          <cell r="C47" t="str">
            <v>ERIKA JOHANNA BOTERO</v>
          </cell>
          <cell r="E47" t="str">
            <v/>
          </cell>
          <cell r="F47" t="str">
            <v>SI</v>
          </cell>
          <cell r="G47" t="str">
            <v>F</v>
          </cell>
          <cell r="I47" t="str">
            <v>INACTIVO</v>
          </cell>
          <cell r="J47" t="str">
            <v>TERAPEUTA</v>
          </cell>
          <cell r="K47" t="str">
            <v>FISIOTERAPEUTA</v>
          </cell>
          <cell r="L47" t="str">
            <v>FISIOTERAPIA</v>
          </cell>
          <cell r="M47" t="str">
            <v>SUR - NORTE</v>
          </cell>
          <cell r="N47" t="str">
            <v>Inactivo</v>
          </cell>
          <cell r="O47" t="str">
            <v>Inactivo</v>
          </cell>
          <cell r="P47" t="str">
            <v>Inactivo</v>
          </cell>
          <cell r="Q47" t="str">
            <v>Inactivo</v>
          </cell>
          <cell r="R47" t="str">
            <v>Inactivo</v>
          </cell>
          <cell r="S47" t="str">
            <v>Inactivo</v>
          </cell>
          <cell r="T47" t="str">
            <v>Inactivo</v>
          </cell>
          <cell r="U47" t="str">
            <v>Inactivo</v>
          </cell>
          <cell r="V47" t="str">
            <v>Inactivo</v>
          </cell>
          <cell r="W47" t="str">
            <v>Inactivo</v>
          </cell>
          <cell r="X47" t="str">
            <v>Inactivo</v>
          </cell>
          <cell r="Y47" t="str">
            <v>Inactivo</v>
          </cell>
          <cell r="Z47" t="str">
            <v>Inactivo</v>
          </cell>
          <cell r="AA47" t="str">
            <v>Inactivo</v>
          </cell>
          <cell r="AB47" t="str">
            <v>Inactivo</v>
          </cell>
          <cell r="AC47" t="str">
            <v>Inactivo</v>
          </cell>
          <cell r="AD47" t="str">
            <v/>
          </cell>
          <cell r="AE47" t="str">
            <v>CALI</v>
          </cell>
          <cell r="AF47">
            <v>43223</v>
          </cell>
          <cell r="AG47" t="str">
            <v>03 Mayo 2018 a 17 Septiembre 2019</v>
          </cell>
          <cell r="AH47">
            <v>43725</v>
          </cell>
          <cell r="AI47">
            <v>43830</v>
          </cell>
          <cell r="AJ47">
            <v>3128824229</v>
          </cell>
          <cell r="AO47" t="str">
            <v/>
          </cell>
          <cell r="AP47" t="str">
            <v>eri-kjohana93@hotmail.com</v>
          </cell>
          <cell r="AQ47" t="str">
            <v>CALI VALLE</v>
          </cell>
          <cell r="AR47" t="str">
            <v xml:space="preserve">CONTRATO CIVIL DE PRESTACION DE SERVICIOS  </v>
          </cell>
          <cell r="AS47">
            <v>0.29166666666666669</v>
          </cell>
          <cell r="AT47">
            <v>0.5</v>
          </cell>
          <cell r="AU47">
            <v>0.54166666666666663</v>
          </cell>
          <cell r="AV47">
            <v>0.75</v>
          </cell>
          <cell r="AW47">
            <v>0.29166666666666669</v>
          </cell>
          <cell r="AX47">
            <v>0.5</v>
          </cell>
          <cell r="AY47">
            <v>0.54166666666666663</v>
          </cell>
          <cell r="AZ47">
            <v>0.75</v>
          </cell>
          <cell r="BA47">
            <v>0.29166666666666669</v>
          </cell>
          <cell r="BB47">
            <v>0.5</v>
          </cell>
          <cell r="BC47">
            <v>0.54166666666666663</v>
          </cell>
          <cell r="BD47">
            <v>0.75</v>
          </cell>
          <cell r="BE47">
            <v>0.29166666666666669</v>
          </cell>
          <cell r="BF47">
            <v>0.5</v>
          </cell>
          <cell r="BG47">
            <v>0.54166666666666663</v>
          </cell>
          <cell r="BH47">
            <v>0.75</v>
          </cell>
          <cell r="BI47">
            <v>0.29166666666666669</v>
          </cell>
          <cell r="BJ47">
            <v>0.5</v>
          </cell>
          <cell r="BK47">
            <v>0.54166666666666663</v>
          </cell>
          <cell r="BL47">
            <v>0.75</v>
          </cell>
          <cell r="BR47">
            <v>2.0833333333333335</v>
          </cell>
          <cell r="BS47">
            <v>0</v>
          </cell>
          <cell r="BT47">
            <v>0</v>
          </cell>
          <cell r="BU47">
            <v>0</v>
          </cell>
          <cell r="BV47">
            <v>0</v>
          </cell>
          <cell r="BW47">
            <v>0</v>
          </cell>
          <cell r="BX47">
            <v>0.41666666666666669</v>
          </cell>
          <cell r="BY47">
            <v>2.0833333333333335</v>
          </cell>
          <cell r="BZ47" t="str">
            <v>NO</v>
          </cell>
          <cell r="CA47" t="str">
            <v>NO</v>
          </cell>
          <cell r="CB47" t="str">
            <v>NO</v>
          </cell>
          <cell r="CC47" t="str">
            <v>SI</v>
          </cell>
          <cell r="CE47" t="str">
            <v>UNIVERSIDAD DEL VALLE</v>
          </cell>
          <cell r="CM47" t="str">
            <v>No Aplica</v>
          </cell>
          <cell r="CP47" t="str">
            <v>NO</v>
          </cell>
          <cell r="CQ47">
            <v>43643</v>
          </cell>
          <cell r="CR47">
            <v>-174</v>
          </cell>
          <cell r="CS47" t="str">
            <v>6 Meses</v>
          </cell>
          <cell r="CT47" t="str">
            <v>NO</v>
          </cell>
          <cell r="CZ47" t="str">
            <v>SI</v>
          </cell>
          <cell r="DB47">
            <v>43223</v>
          </cell>
          <cell r="DC47" t="str">
            <v>FISIOTERAPEUTA</v>
          </cell>
          <cell r="DD47">
            <v>1.3753424657534246</v>
          </cell>
        </row>
        <row r="48">
          <cell r="B48">
            <v>1144026217</v>
          </cell>
          <cell r="C48" t="str">
            <v>JORGE ALBERTO ROSERO</v>
          </cell>
          <cell r="E48" t="str">
            <v/>
          </cell>
          <cell r="F48" t="str">
            <v>SI</v>
          </cell>
          <cell r="G48" t="str">
            <v>M</v>
          </cell>
          <cell r="I48" t="str">
            <v>INACTIVO</v>
          </cell>
          <cell r="J48" t="str">
            <v>TERAPEUTA</v>
          </cell>
          <cell r="K48" t="str">
            <v>FISIOTERAPEUTA</v>
          </cell>
          <cell r="L48" t="str">
            <v>FISIOTERAPIA</v>
          </cell>
          <cell r="M48" t="str">
            <v>NORTE</v>
          </cell>
          <cell r="N48" t="str">
            <v>Inactivo</v>
          </cell>
          <cell r="O48" t="str">
            <v>Inactivo</v>
          </cell>
          <cell r="P48" t="str">
            <v>Inactivo</v>
          </cell>
          <cell r="Q48" t="str">
            <v>Inactivo</v>
          </cell>
          <cell r="R48" t="str">
            <v>Inactivo</v>
          </cell>
          <cell r="S48" t="str">
            <v>Inactivo</v>
          </cell>
          <cell r="T48" t="str">
            <v>Inactivo</v>
          </cell>
          <cell r="U48" t="str">
            <v>Inactivo</v>
          </cell>
          <cell r="V48" t="str">
            <v>Inactivo</v>
          </cell>
          <cell r="W48" t="str">
            <v>Inactivo</v>
          </cell>
          <cell r="X48" t="str">
            <v>Inactivo</v>
          </cell>
          <cell r="Y48" t="str">
            <v>Inactivo</v>
          </cell>
          <cell r="Z48" t="str">
            <v>Inactivo</v>
          </cell>
          <cell r="AA48" t="str">
            <v>Inactivo</v>
          </cell>
          <cell r="AB48" t="str">
            <v>Inactivo</v>
          </cell>
          <cell r="AC48" t="str">
            <v>Inactivo</v>
          </cell>
          <cell r="AD48" t="str">
            <v/>
          </cell>
          <cell r="AE48" t="str">
            <v>CALI</v>
          </cell>
          <cell r="AF48">
            <v>43221</v>
          </cell>
          <cell r="AG48" t="str">
            <v>01 Mayo 2018 a 01 Septiembre 2019</v>
          </cell>
          <cell r="AH48">
            <v>43709</v>
          </cell>
          <cell r="AI48">
            <v>43830</v>
          </cell>
          <cell r="AJ48">
            <v>3162822536</v>
          </cell>
          <cell r="AO48" t="str">
            <v/>
          </cell>
          <cell r="AP48" t="str">
            <v>jorgerosero1212@gmai.com</v>
          </cell>
          <cell r="AQ48" t="str">
            <v>CALI VALLE</v>
          </cell>
          <cell r="AR48" t="str">
            <v xml:space="preserve">CONTRATO CIVIL DE PRESTACION DE SERVICIOS  </v>
          </cell>
          <cell r="BR48">
            <v>0</v>
          </cell>
          <cell r="BS48">
            <v>0</v>
          </cell>
          <cell r="BT48">
            <v>0</v>
          </cell>
          <cell r="BU48">
            <v>0</v>
          </cell>
          <cell r="BV48">
            <v>0</v>
          </cell>
          <cell r="BW48">
            <v>0</v>
          </cell>
          <cell r="BX48">
            <v>0</v>
          </cell>
          <cell r="BY48">
            <v>0</v>
          </cell>
          <cell r="BZ48" t="str">
            <v>NO</v>
          </cell>
          <cell r="CA48" t="str">
            <v>SI</v>
          </cell>
          <cell r="CB48" t="str">
            <v>NO</v>
          </cell>
          <cell r="CC48" t="str">
            <v>SI</v>
          </cell>
          <cell r="CE48" t="str">
            <v>UNIVERSIDAD DEL VALLE</v>
          </cell>
          <cell r="CM48" t="str">
            <v>No Aplica</v>
          </cell>
          <cell r="CP48" t="str">
            <v>NO</v>
          </cell>
          <cell r="CR48" t="str">
            <v>SIN POLIZA</v>
          </cell>
          <cell r="CS48" t="str">
            <v/>
          </cell>
          <cell r="CT48" t="str">
            <v>NO</v>
          </cell>
          <cell r="CZ48" t="str">
            <v>SI</v>
          </cell>
          <cell r="DB48">
            <v>43221</v>
          </cell>
          <cell r="DC48" t="str">
            <v>FISIOTERAPEUTA</v>
          </cell>
          <cell r="DD48">
            <v>1.3369863013698631</v>
          </cell>
        </row>
        <row r="49">
          <cell r="B49">
            <v>31999008</v>
          </cell>
          <cell r="C49" t="str">
            <v>LILIANA LOAIZA</v>
          </cell>
          <cell r="E49" t="str">
            <v/>
          </cell>
          <cell r="F49" t="str">
            <v>SI</v>
          </cell>
          <cell r="G49" t="str">
            <v>F</v>
          </cell>
          <cell r="I49" t="str">
            <v>INACTIVO</v>
          </cell>
          <cell r="J49" t="str">
            <v>TERAPEUTA</v>
          </cell>
          <cell r="K49" t="str">
            <v>TERAPEUTA OCUPACIONAL</v>
          </cell>
          <cell r="L49" t="str">
            <v>TERAPIA OCUPACIONAL</v>
          </cell>
          <cell r="M49" t="str">
            <v>SUR</v>
          </cell>
          <cell r="N49" t="str">
            <v>Tarifa Terapeuta Ocupacional</v>
          </cell>
          <cell r="O49" t="str">
            <v>No aplica</v>
          </cell>
          <cell r="P49" t="str">
            <v>No aplica</v>
          </cell>
          <cell r="Q49" t="str">
            <v>No aplica</v>
          </cell>
          <cell r="R49" t="str">
            <v>No aplica</v>
          </cell>
          <cell r="S49" t="str">
            <v>No aplica</v>
          </cell>
          <cell r="T49" t="str">
            <v>No aplica</v>
          </cell>
          <cell r="U49">
            <v>6000</v>
          </cell>
          <cell r="V49">
            <v>12500</v>
          </cell>
          <cell r="W49" t="str">
            <v>No aplica</v>
          </cell>
          <cell r="X49" t="str">
            <v>No aplica</v>
          </cell>
          <cell r="Y49">
            <v>12500</v>
          </cell>
          <cell r="Z49" t="str">
            <v>No aplica</v>
          </cell>
          <cell r="AA49" t="str">
            <v>No aplica</v>
          </cell>
          <cell r="AB49" t="str">
            <v>No aplica</v>
          </cell>
          <cell r="AC49" t="str">
            <v>No aplica</v>
          </cell>
          <cell r="AD49" t="str">
            <v/>
          </cell>
          <cell r="AE49" t="str">
            <v>CALI</v>
          </cell>
          <cell r="AF49">
            <v>43029</v>
          </cell>
          <cell r="AG49" t="str">
            <v>21 Octubre 2017 a 31 Octubre 2019</v>
          </cell>
          <cell r="AH49">
            <v>43769</v>
          </cell>
          <cell r="AI49">
            <v>43830</v>
          </cell>
          <cell r="AJ49">
            <v>3183695037</v>
          </cell>
          <cell r="AO49" t="str">
            <v/>
          </cell>
          <cell r="AP49" t="str">
            <v>lilo69gallardo@gmail.com</v>
          </cell>
          <cell r="AQ49" t="str">
            <v>CALI VALLE</v>
          </cell>
          <cell r="AR49" t="str">
            <v xml:space="preserve">CONTRATO CIVIL DE PRESTACION DE SERVICIOS  </v>
          </cell>
          <cell r="AS49">
            <v>0.29166666666666669</v>
          </cell>
          <cell r="AT49">
            <v>0.54166666666666663</v>
          </cell>
          <cell r="AU49">
            <v>0.57291666666666663</v>
          </cell>
          <cell r="AV49">
            <v>0.69791666666666663</v>
          </cell>
          <cell r="AW49">
            <v>0.29166666666666669</v>
          </cell>
          <cell r="AX49">
            <v>0.54166666666666663</v>
          </cell>
          <cell r="AY49">
            <v>0.57291666666666663</v>
          </cell>
          <cell r="AZ49">
            <v>0.69791666666666663</v>
          </cell>
          <cell r="BA49">
            <v>0.29166666666666669</v>
          </cell>
          <cell r="BB49">
            <v>0.54166666666666663</v>
          </cell>
          <cell r="BC49">
            <v>0.57291666666666663</v>
          </cell>
          <cell r="BD49">
            <v>0.69791666666666663</v>
          </cell>
          <cell r="BE49">
            <v>0.29166666666666669</v>
          </cell>
          <cell r="BF49">
            <v>0.54166666666666663</v>
          </cell>
          <cell r="BG49">
            <v>0.57291666666666663</v>
          </cell>
          <cell r="BH49">
            <v>0.69791666666666663</v>
          </cell>
          <cell r="BI49">
            <v>0.29166666666666669</v>
          </cell>
          <cell r="BJ49">
            <v>0.54166666666666663</v>
          </cell>
          <cell r="BK49">
            <v>0.57291666666666663</v>
          </cell>
          <cell r="BL49">
            <v>0.69791666666666663</v>
          </cell>
          <cell r="BR49">
            <v>0</v>
          </cell>
          <cell r="BS49">
            <v>0</v>
          </cell>
          <cell r="BT49">
            <v>0</v>
          </cell>
          <cell r="BU49">
            <v>1.875</v>
          </cell>
          <cell r="BV49">
            <v>0</v>
          </cell>
          <cell r="BW49">
            <v>0</v>
          </cell>
          <cell r="BX49">
            <v>0.375</v>
          </cell>
          <cell r="BY49">
            <v>1.875</v>
          </cell>
          <cell r="BZ49" t="str">
            <v>NO</v>
          </cell>
          <cell r="CA49" t="str">
            <v>NO</v>
          </cell>
          <cell r="CB49" t="str">
            <v>NO</v>
          </cell>
          <cell r="CC49" t="str">
            <v>SI</v>
          </cell>
          <cell r="CE49" t="str">
            <v>UNIVERSIDAD DEL VALLE</v>
          </cell>
          <cell r="CM49" t="str">
            <v>No Aplica</v>
          </cell>
          <cell r="CP49" t="str">
            <v>NO</v>
          </cell>
          <cell r="CQ49">
            <v>43607</v>
          </cell>
          <cell r="CR49">
            <v>-210</v>
          </cell>
          <cell r="CS49" t="str">
            <v>7 Meses</v>
          </cell>
          <cell r="CT49" t="str">
            <v>NO</v>
          </cell>
          <cell r="CZ49" t="str">
            <v>SI</v>
          </cell>
          <cell r="DB49">
            <v>43029</v>
          </cell>
          <cell r="DC49" t="str">
            <v>TERAPEUTA OCUPACIONAL</v>
          </cell>
          <cell r="DD49">
            <v>2.0273972602739727</v>
          </cell>
        </row>
        <row r="50">
          <cell r="B50">
            <v>1144148701</v>
          </cell>
          <cell r="C50" t="str">
            <v>ANDRES FELIPE BURBANO</v>
          </cell>
          <cell r="E50" t="str">
            <v/>
          </cell>
          <cell r="F50" t="str">
            <v>SI</v>
          </cell>
          <cell r="G50" t="str">
            <v>M</v>
          </cell>
          <cell r="I50" t="str">
            <v>INACTIVO</v>
          </cell>
          <cell r="J50" t="str">
            <v>TERAPEUTA</v>
          </cell>
          <cell r="K50" t="str">
            <v>TERAPEUTA OCUPACIONAL</v>
          </cell>
          <cell r="L50" t="str">
            <v>TERAPIA OCUPACIONAL</v>
          </cell>
          <cell r="M50" t="str">
            <v>NORTE - SUR - PALMIRA</v>
          </cell>
          <cell r="N50" t="str">
            <v>Inactivo</v>
          </cell>
          <cell r="O50" t="str">
            <v>Inactivo</v>
          </cell>
          <cell r="P50" t="str">
            <v>Inactivo</v>
          </cell>
          <cell r="Q50" t="str">
            <v>Inactivo</v>
          </cell>
          <cell r="R50" t="str">
            <v>Inactivo</v>
          </cell>
          <cell r="S50" t="str">
            <v>Inactivo</v>
          </cell>
          <cell r="T50" t="str">
            <v>Inactivo</v>
          </cell>
          <cell r="U50" t="str">
            <v>Inactivo</v>
          </cell>
          <cell r="V50" t="str">
            <v>Inactivo</v>
          </cell>
          <cell r="W50" t="str">
            <v>Inactivo</v>
          </cell>
          <cell r="X50" t="str">
            <v>Inactivo</v>
          </cell>
          <cell r="Y50" t="str">
            <v>Inactivo</v>
          </cell>
          <cell r="Z50" t="str">
            <v>Inactivo</v>
          </cell>
          <cell r="AA50" t="str">
            <v>Inactivo</v>
          </cell>
          <cell r="AB50" t="str">
            <v>Inactivo</v>
          </cell>
          <cell r="AC50" t="str">
            <v>Inactivo</v>
          </cell>
          <cell r="AD50" t="str">
            <v/>
          </cell>
          <cell r="AE50" t="str">
            <v>CALI</v>
          </cell>
          <cell r="AF50">
            <v>43488</v>
          </cell>
          <cell r="AG50" t="str">
            <v>23 Enero 2019 a 01 Agosto 2019</v>
          </cell>
          <cell r="AH50">
            <v>43678</v>
          </cell>
          <cell r="AI50">
            <v>43830</v>
          </cell>
          <cell r="AJ50">
            <v>3135693315</v>
          </cell>
          <cell r="AN50">
            <v>33295</v>
          </cell>
          <cell r="AO50" t="str">
            <v>28 años 10 meses 22 dias</v>
          </cell>
          <cell r="AP50" t="str">
            <v>andresburbano51@gmail.com</v>
          </cell>
          <cell r="AQ50" t="str">
            <v>CALI VALLE</v>
          </cell>
          <cell r="AR50" t="str">
            <v xml:space="preserve">CONTRATO CIVIL DE PRESTACION DE SERVICIOS  </v>
          </cell>
          <cell r="AU50">
            <v>0.58333333333333337</v>
          </cell>
          <cell r="AV50">
            <v>0.72916666666666663</v>
          </cell>
          <cell r="BG50">
            <v>0.58333333333333337</v>
          </cell>
          <cell r="BH50">
            <v>0.72916666666666663</v>
          </cell>
          <cell r="BI50">
            <v>0.33333333333333331</v>
          </cell>
          <cell r="BJ50">
            <v>0.5</v>
          </cell>
          <cell r="BK50">
            <v>0.5625</v>
          </cell>
          <cell r="BL50">
            <v>0.72916666666666663</v>
          </cell>
          <cell r="BR50">
            <v>0</v>
          </cell>
          <cell r="BS50">
            <v>0</v>
          </cell>
          <cell r="BT50">
            <v>0</v>
          </cell>
          <cell r="BU50">
            <v>0.62499999999999978</v>
          </cell>
          <cell r="BV50">
            <v>0</v>
          </cell>
          <cell r="BW50">
            <v>0</v>
          </cell>
          <cell r="BX50">
            <v>0.12499999999999996</v>
          </cell>
          <cell r="BY50">
            <v>0.62499999999999978</v>
          </cell>
          <cell r="BZ50" t="str">
            <v>NO</v>
          </cell>
          <cell r="CA50" t="str">
            <v>NO</v>
          </cell>
          <cell r="CB50" t="str">
            <v>NO</v>
          </cell>
          <cell r="CC50" t="str">
            <v>SI</v>
          </cell>
          <cell r="CE50" t="str">
            <v>NO</v>
          </cell>
          <cell r="CM50" t="str">
            <v>No Aplica</v>
          </cell>
          <cell r="CP50" t="str">
            <v>NO</v>
          </cell>
          <cell r="CR50" t="str">
            <v>SIN POLIZA</v>
          </cell>
          <cell r="CS50" t="str">
            <v/>
          </cell>
          <cell r="CT50" t="str">
            <v>NO</v>
          </cell>
          <cell r="CZ50" t="str">
            <v>NO</v>
          </cell>
          <cell r="DB50">
            <v>43488</v>
          </cell>
          <cell r="DC50" t="str">
            <v>TERAPEUTA OCUPACIONAL</v>
          </cell>
          <cell r="DD50">
            <v>0.52054794520547942</v>
          </cell>
        </row>
        <row r="51">
          <cell r="B51">
            <v>1144064533</v>
          </cell>
          <cell r="C51" t="str">
            <v>ANGELICA ANDRADE BEJARANO</v>
          </cell>
          <cell r="E51" t="str">
            <v/>
          </cell>
          <cell r="F51" t="str">
            <v>SI</v>
          </cell>
          <cell r="G51" t="str">
            <v>F</v>
          </cell>
          <cell r="I51" t="str">
            <v>INACTIVO</v>
          </cell>
          <cell r="J51" t="str">
            <v>TERAPEUTA</v>
          </cell>
          <cell r="K51" t="str">
            <v>FONOAUDIOLOGA</v>
          </cell>
          <cell r="L51" t="str">
            <v>FONOAUDILOGIA</v>
          </cell>
          <cell r="M51" t="str">
            <v>SUR</v>
          </cell>
          <cell r="N51" t="str">
            <v>Inactivo</v>
          </cell>
          <cell r="O51" t="str">
            <v>Inactivo</v>
          </cell>
          <cell r="P51" t="str">
            <v>Inactivo</v>
          </cell>
          <cell r="Q51" t="str">
            <v>Inactivo</v>
          </cell>
          <cell r="R51" t="str">
            <v>Inactivo</v>
          </cell>
          <cell r="S51" t="str">
            <v>Inactivo</v>
          </cell>
          <cell r="T51" t="str">
            <v>Inactivo</v>
          </cell>
          <cell r="U51" t="str">
            <v>Inactivo</v>
          </cell>
          <cell r="V51" t="str">
            <v>Inactivo</v>
          </cell>
          <cell r="W51" t="str">
            <v>Inactivo</v>
          </cell>
          <cell r="X51" t="str">
            <v>Inactivo</v>
          </cell>
          <cell r="Y51" t="str">
            <v>Inactivo</v>
          </cell>
          <cell r="Z51" t="str">
            <v>Inactivo</v>
          </cell>
          <cell r="AA51" t="str">
            <v>Inactivo</v>
          </cell>
          <cell r="AB51" t="str">
            <v>Inactivo</v>
          </cell>
          <cell r="AC51" t="str">
            <v>Inactivo</v>
          </cell>
          <cell r="AD51" t="str">
            <v/>
          </cell>
          <cell r="AE51" t="str">
            <v>CALI</v>
          </cell>
          <cell r="AF51">
            <v>43739</v>
          </cell>
          <cell r="AG51" t="str">
            <v>01 Octubre 2019 a 01 Noviembre 2019</v>
          </cell>
          <cell r="AH51">
            <v>43770</v>
          </cell>
          <cell r="AI51">
            <v>43830</v>
          </cell>
          <cell r="AJ51">
            <v>3148004824</v>
          </cell>
          <cell r="AO51" t="str">
            <v/>
          </cell>
          <cell r="AP51" t="str">
            <v>andrade@hotmail.com</v>
          </cell>
          <cell r="AQ51" t="str">
            <v>CALI VALLE</v>
          </cell>
          <cell r="AR51" t="str">
            <v xml:space="preserve">CONTRATO CIVIL DE PRESTACION DE SERVICIOS  </v>
          </cell>
          <cell r="BR51">
            <v>0</v>
          </cell>
          <cell r="BS51">
            <v>0</v>
          </cell>
          <cell r="BT51">
            <v>0</v>
          </cell>
          <cell r="BU51">
            <v>0</v>
          </cell>
          <cell r="BV51">
            <v>0</v>
          </cell>
          <cell r="BW51">
            <v>0</v>
          </cell>
          <cell r="BX51">
            <v>0</v>
          </cell>
          <cell r="BY51">
            <v>0</v>
          </cell>
          <cell r="BZ51" t="str">
            <v>NO</v>
          </cell>
          <cell r="CA51" t="str">
            <v>NO</v>
          </cell>
          <cell r="CB51" t="str">
            <v>NO</v>
          </cell>
          <cell r="CC51" t="str">
            <v>SI</v>
          </cell>
          <cell r="CE51" t="str">
            <v>UNIVERSIDAD SANTIAGO DE CALI</v>
          </cell>
          <cell r="CM51" t="str">
            <v>No Aplica</v>
          </cell>
          <cell r="CP51" t="str">
            <v>NO</v>
          </cell>
          <cell r="CQ51">
            <v>43434</v>
          </cell>
          <cell r="CR51">
            <v>-383</v>
          </cell>
          <cell r="CS51" t="str">
            <v>13 Meses</v>
          </cell>
          <cell r="CT51" t="str">
            <v>NO</v>
          </cell>
          <cell r="CZ51" t="str">
            <v>NO</v>
          </cell>
          <cell r="DB51">
            <v>43739</v>
          </cell>
          <cell r="DC51" t="str">
            <v>FONOAUDIOLOGO</v>
          </cell>
          <cell r="DD51">
            <v>8.4931506849315067E-2</v>
          </cell>
        </row>
        <row r="52">
          <cell r="B52">
            <v>34541919</v>
          </cell>
          <cell r="C52" t="str">
            <v>MARTHA STELLA CONCHA</v>
          </cell>
          <cell r="E52" t="str">
            <v/>
          </cell>
          <cell r="F52" t="str">
            <v>SI</v>
          </cell>
          <cell r="G52" t="str">
            <v>F</v>
          </cell>
          <cell r="I52" t="str">
            <v>INACTIVO</v>
          </cell>
          <cell r="J52" t="str">
            <v>MEDICO ESPECIALISTA</v>
          </cell>
          <cell r="K52" t="str">
            <v>MEDICO FISIATRA</v>
          </cell>
          <cell r="L52" t="str">
            <v>FISIATRIA</v>
          </cell>
          <cell r="M52" t="str">
            <v>SUR</v>
          </cell>
          <cell r="N52" t="str">
            <v>Inactivo</v>
          </cell>
          <cell r="O52" t="str">
            <v>Inactivo</v>
          </cell>
          <cell r="P52" t="str">
            <v>Inactivo</v>
          </cell>
          <cell r="Q52" t="str">
            <v>Inactivo</v>
          </cell>
          <cell r="R52" t="str">
            <v>Inactivo</v>
          </cell>
          <cell r="S52" t="str">
            <v>Inactivo</v>
          </cell>
          <cell r="T52" t="str">
            <v>Inactivo</v>
          </cell>
          <cell r="U52" t="str">
            <v>Inactivo</v>
          </cell>
          <cell r="V52" t="str">
            <v>Inactivo</v>
          </cell>
          <cell r="W52" t="str">
            <v>Inactivo</v>
          </cell>
          <cell r="X52" t="str">
            <v>Inactivo</v>
          </cell>
          <cell r="Y52" t="str">
            <v>Inactivo</v>
          </cell>
          <cell r="Z52" t="str">
            <v>Inactivo</v>
          </cell>
          <cell r="AA52" t="str">
            <v>Inactivo</v>
          </cell>
          <cell r="AB52" t="str">
            <v>Inactivo</v>
          </cell>
          <cell r="AC52" t="str">
            <v>Inactivo</v>
          </cell>
          <cell r="AD52" t="str">
            <v/>
          </cell>
          <cell r="AE52" t="str">
            <v>CALI</v>
          </cell>
          <cell r="AF52">
            <v>43029</v>
          </cell>
          <cell r="AG52" t="str">
            <v>21 Octubre 2017 a 10 Octubre 2019</v>
          </cell>
          <cell r="AH52">
            <v>43748</v>
          </cell>
          <cell r="AI52">
            <v>43464</v>
          </cell>
          <cell r="AJ52">
            <v>3167530681</v>
          </cell>
          <cell r="AO52" t="str">
            <v/>
          </cell>
          <cell r="AP52" t="str">
            <v>msconcha@hotmail.com</v>
          </cell>
          <cell r="AQ52" t="str">
            <v>CALI VALLE</v>
          </cell>
          <cell r="AR52" t="str">
            <v xml:space="preserve">CONTRATO CIVIL DE PRESTACION DE SERVICIOS  </v>
          </cell>
          <cell r="BR52">
            <v>0</v>
          </cell>
          <cell r="BS52">
            <v>0</v>
          </cell>
          <cell r="BT52">
            <v>0</v>
          </cell>
          <cell r="BU52">
            <v>0</v>
          </cell>
          <cell r="BV52">
            <v>0</v>
          </cell>
          <cell r="BW52">
            <v>0</v>
          </cell>
          <cell r="BX52">
            <v>0</v>
          </cell>
          <cell r="BY52">
            <v>0</v>
          </cell>
          <cell r="BZ52" t="str">
            <v>NO</v>
          </cell>
          <cell r="CA52" t="str">
            <v>SI</v>
          </cell>
          <cell r="CB52" t="str">
            <v>NO</v>
          </cell>
          <cell r="CC52" t="str">
            <v>SI</v>
          </cell>
          <cell r="CE52" t="str">
            <v>UNIVERSIDAD DEL CAUCA</v>
          </cell>
          <cell r="CM52" t="str">
            <v>No Aplica</v>
          </cell>
          <cell r="CP52" t="str">
            <v>NO</v>
          </cell>
          <cell r="CQ52">
            <v>43438</v>
          </cell>
          <cell r="CR52">
            <v>-379</v>
          </cell>
          <cell r="CS52" t="str">
            <v>13 Meses</v>
          </cell>
          <cell r="CT52" t="str">
            <v>NO</v>
          </cell>
          <cell r="CZ52" t="str">
            <v>NO</v>
          </cell>
          <cell r="DB52">
            <v>43029</v>
          </cell>
          <cell r="DC52" t="str">
            <v>MEDICO</v>
          </cell>
          <cell r="DD52">
            <v>1.9698630136986301</v>
          </cell>
        </row>
        <row r="53">
          <cell r="B53">
            <v>38790533</v>
          </cell>
          <cell r="C53" t="str">
            <v>LUISA BLANDON</v>
          </cell>
          <cell r="E53" t="str">
            <v/>
          </cell>
          <cell r="F53" t="str">
            <v>SI</v>
          </cell>
          <cell r="G53" t="str">
            <v>F</v>
          </cell>
          <cell r="I53" t="str">
            <v>INACTIVO</v>
          </cell>
          <cell r="J53" t="str">
            <v>MEDICO ESPECIALISTA</v>
          </cell>
          <cell r="K53" t="str">
            <v>MEDICO LABORAL</v>
          </cell>
          <cell r="L53" t="str">
            <v>MEDICINA LABORAL</v>
          </cell>
          <cell r="M53" t="str">
            <v>SUR</v>
          </cell>
          <cell r="N53" t="str">
            <v>Inactivo</v>
          </cell>
          <cell r="O53" t="str">
            <v>Inactivo</v>
          </cell>
          <cell r="P53" t="str">
            <v>Inactivo</v>
          </cell>
          <cell r="Q53" t="str">
            <v>Inactivo</v>
          </cell>
          <cell r="R53" t="str">
            <v>Inactivo</v>
          </cell>
          <cell r="S53" t="str">
            <v>Inactivo</v>
          </cell>
          <cell r="T53" t="str">
            <v>Inactivo</v>
          </cell>
          <cell r="U53" t="str">
            <v>Inactivo</v>
          </cell>
          <cell r="V53" t="str">
            <v>Inactivo</v>
          </cell>
          <cell r="W53" t="str">
            <v>Inactivo</v>
          </cell>
          <cell r="X53" t="str">
            <v>Inactivo</v>
          </cell>
          <cell r="Y53" t="str">
            <v>Inactivo</v>
          </cell>
          <cell r="Z53" t="str">
            <v>Inactivo</v>
          </cell>
          <cell r="AA53" t="str">
            <v>Inactivo</v>
          </cell>
          <cell r="AB53" t="str">
            <v>Inactivo</v>
          </cell>
          <cell r="AC53" t="str">
            <v>Inactivo</v>
          </cell>
          <cell r="AD53" t="str">
            <v/>
          </cell>
          <cell r="AE53" t="str">
            <v>CALI</v>
          </cell>
          <cell r="AF53">
            <v>43673</v>
          </cell>
          <cell r="AG53" t="str">
            <v>27 Julio 2019 a 20 Septiembre 2019</v>
          </cell>
          <cell r="AH53">
            <v>43728</v>
          </cell>
          <cell r="AJ53">
            <v>3206735186</v>
          </cell>
          <cell r="AO53" t="str">
            <v/>
          </cell>
          <cell r="AP53" t="str">
            <v>lui.f.da82@hotmail.com</v>
          </cell>
          <cell r="AQ53" t="str">
            <v>CALI VALLE</v>
          </cell>
          <cell r="AR53" t="str">
            <v xml:space="preserve">CONTRATO CIVIL DE PRESTACION DE SERVICIOS  </v>
          </cell>
          <cell r="BR53">
            <v>0</v>
          </cell>
          <cell r="BS53">
            <v>0</v>
          </cell>
          <cell r="BT53">
            <v>0</v>
          </cell>
          <cell r="BU53">
            <v>0</v>
          </cell>
          <cell r="BV53">
            <v>0</v>
          </cell>
          <cell r="BW53">
            <v>0</v>
          </cell>
          <cell r="BX53">
            <v>0</v>
          </cell>
          <cell r="BY53">
            <v>0</v>
          </cell>
          <cell r="BZ53" t="str">
            <v>NO</v>
          </cell>
          <cell r="CA53" t="str">
            <v>SI</v>
          </cell>
          <cell r="CB53" t="str">
            <v>NO</v>
          </cell>
          <cell r="CC53" t="str">
            <v>SI</v>
          </cell>
          <cell r="CE53" t="str">
            <v>UNIVERSIDAD LIBRE</v>
          </cell>
          <cell r="CM53" t="str">
            <v>No Aplica</v>
          </cell>
          <cell r="CP53" t="str">
            <v>NO</v>
          </cell>
          <cell r="CR53" t="str">
            <v>SIN POLIZA</v>
          </cell>
          <cell r="CS53" t="str">
            <v/>
          </cell>
          <cell r="CT53" t="str">
            <v>NO</v>
          </cell>
          <cell r="CZ53" t="str">
            <v>NO</v>
          </cell>
          <cell r="DB53">
            <v>43673</v>
          </cell>
          <cell r="DC53" t="str">
            <v>MEDICO</v>
          </cell>
          <cell r="DD53">
            <v>0.15068493150684931</v>
          </cell>
        </row>
        <row r="54">
          <cell r="B54">
            <v>1144064761</v>
          </cell>
          <cell r="C54" t="str">
            <v>LINA FERNANDA HENAO REYES</v>
          </cell>
          <cell r="E54" t="str">
            <v/>
          </cell>
          <cell r="F54" t="str">
            <v>SI</v>
          </cell>
          <cell r="G54" t="str">
            <v>F</v>
          </cell>
          <cell r="I54" t="str">
            <v>INACTIVO</v>
          </cell>
          <cell r="J54" t="str">
            <v>TERAPEUTA</v>
          </cell>
          <cell r="K54" t="str">
            <v>FISIOTERAPEUTA</v>
          </cell>
          <cell r="L54" t="str">
            <v>FISIOTERAPIA</v>
          </cell>
          <cell r="M54" t="str">
            <v>SUR</v>
          </cell>
          <cell r="N54" t="str">
            <v>Inactivo</v>
          </cell>
          <cell r="O54" t="str">
            <v>Inactivo</v>
          </cell>
          <cell r="P54" t="str">
            <v>Inactivo</v>
          </cell>
          <cell r="Q54" t="str">
            <v>Inactivo</v>
          </cell>
          <cell r="R54" t="str">
            <v>Inactivo</v>
          </cell>
          <cell r="S54" t="str">
            <v>Inactivo</v>
          </cell>
          <cell r="T54" t="str">
            <v>Inactivo</v>
          </cell>
          <cell r="U54" t="str">
            <v>Inactivo</v>
          </cell>
          <cell r="V54" t="str">
            <v>Inactivo</v>
          </cell>
          <cell r="W54" t="str">
            <v>Inactivo</v>
          </cell>
          <cell r="X54" t="str">
            <v>Inactivo</v>
          </cell>
          <cell r="Y54" t="str">
            <v>Inactivo</v>
          </cell>
          <cell r="Z54" t="str">
            <v>Inactivo</v>
          </cell>
          <cell r="AA54" t="str">
            <v>Inactivo</v>
          </cell>
          <cell r="AB54" t="str">
            <v>Inactivo</v>
          </cell>
          <cell r="AC54" t="str">
            <v>Inactivo</v>
          </cell>
          <cell r="AD54" t="str">
            <v/>
          </cell>
          <cell r="AE54" t="str">
            <v>CALI</v>
          </cell>
          <cell r="AF54">
            <v>43353</v>
          </cell>
          <cell r="AG54" t="str">
            <v>10 Septiembre 2018 a 31 Agosto 2019</v>
          </cell>
          <cell r="AH54">
            <v>43708</v>
          </cell>
          <cell r="AI54">
            <v>43464</v>
          </cell>
          <cell r="AJ54">
            <v>3218509370</v>
          </cell>
          <cell r="AM54" t="str">
            <v>Carrera 65 # 10 -105 Limonar</v>
          </cell>
          <cell r="AN54">
            <v>34234</v>
          </cell>
          <cell r="AO54" t="str">
            <v>26 años 3 meses 26 dias</v>
          </cell>
          <cell r="AP54" t="str">
            <v>linafernandahenaoreyes@gmail.com</v>
          </cell>
          <cell r="AQ54" t="str">
            <v>CALI VALLE</v>
          </cell>
          <cell r="AR54" t="str">
            <v xml:space="preserve">CONTRATO CIVIL DE PRESTACION DE SERVICIOS  </v>
          </cell>
          <cell r="BR54">
            <v>0</v>
          </cell>
          <cell r="BS54">
            <v>0</v>
          </cell>
          <cell r="BT54">
            <v>0</v>
          </cell>
          <cell r="BU54">
            <v>0</v>
          </cell>
          <cell r="BV54">
            <v>0</v>
          </cell>
          <cell r="BW54">
            <v>0</v>
          </cell>
          <cell r="BX54">
            <v>0</v>
          </cell>
          <cell r="BY54">
            <v>0</v>
          </cell>
          <cell r="BZ54" t="str">
            <v>NO</v>
          </cell>
          <cell r="CA54" t="str">
            <v>NO</v>
          </cell>
          <cell r="CB54" t="str">
            <v>NO</v>
          </cell>
          <cell r="CC54" t="str">
            <v>SI</v>
          </cell>
          <cell r="CE54" t="str">
            <v>FUNDACION UNIVERSITARIA MARIA CANO</v>
          </cell>
          <cell r="CM54" t="str">
            <v>No Aplica</v>
          </cell>
          <cell r="CP54" t="str">
            <v>NO</v>
          </cell>
          <cell r="CR54" t="str">
            <v>SIN POLIZA</v>
          </cell>
          <cell r="CS54" t="str">
            <v/>
          </cell>
          <cell r="CT54" t="str">
            <v>NO</v>
          </cell>
          <cell r="CZ54" t="str">
            <v>SI</v>
          </cell>
          <cell r="DB54">
            <v>43353</v>
          </cell>
          <cell r="DC54" t="str">
            <v>FISIOTERAPEUTA</v>
          </cell>
          <cell r="DD54">
            <v>0.9726027397260274</v>
          </cell>
        </row>
        <row r="55">
          <cell r="B55">
            <v>1107526432</v>
          </cell>
          <cell r="C55" t="str">
            <v>NATALIA CANO GUZMAN</v>
          </cell>
          <cell r="D55">
            <v>45</v>
          </cell>
          <cell r="E55" t="str">
            <v>pandemia</v>
          </cell>
          <cell r="F55" t="str">
            <v>NO</v>
          </cell>
          <cell r="G55" t="str">
            <v>F</v>
          </cell>
          <cell r="H55" t="str">
            <v>A+</v>
          </cell>
          <cell r="I55" t="str">
            <v>INACTIVO</v>
          </cell>
          <cell r="J55" t="str">
            <v>TERAPEUTA</v>
          </cell>
          <cell r="K55" t="str">
            <v>TERAPEUTA OCUPACIONAL</v>
          </cell>
          <cell r="L55" t="str">
            <v>TERAPIA OCUPACIONAL</v>
          </cell>
          <cell r="M55" t="str">
            <v>SUR</v>
          </cell>
          <cell r="N55" t="str">
            <v>Tarifa Terapeuta Ocupacional</v>
          </cell>
          <cell r="O55" t="str">
            <v>No aplica</v>
          </cell>
          <cell r="P55" t="str">
            <v>No aplica</v>
          </cell>
          <cell r="Q55" t="str">
            <v>No aplica</v>
          </cell>
          <cell r="R55" t="str">
            <v>No aplica</v>
          </cell>
          <cell r="S55" t="str">
            <v>No aplica</v>
          </cell>
          <cell r="T55" t="str">
            <v>No aplica</v>
          </cell>
          <cell r="U55" t="str">
            <v>No aplica</v>
          </cell>
          <cell r="V55" t="str">
            <v>No aplica</v>
          </cell>
          <cell r="W55" t="str">
            <v>No aplica</v>
          </cell>
          <cell r="X55" t="str">
            <v>No aplica</v>
          </cell>
          <cell r="Y55" t="str">
            <v>No aplica</v>
          </cell>
          <cell r="Z55" t="str">
            <v>No aplica</v>
          </cell>
          <cell r="AA55">
            <v>11000</v>
          </cell>
          <cell r="AB55" t="str">
            <v>No aplica</v>
          </cell>
          <cell r="AC55" t="str">
            <v>No aplica</v>
          </cell>
          <cell r="AD55" t="str">
            <v>Valor por hora</v>
          </cell>
          <cell r="AE55" t="str">
            <v>CALI</v>
          </cell>
          <cell r="AF55">
            <v>43860</v>
          </cell>
          <cell r="AG55" t="str">
            <v>30 Enero 2020 a 24 Marzo 2020</v>
          </cell>
          <cell r="AH55">
            <v>43914</v>
          </cell>
          <cell r="AI55">
            <v>44040</v>
          </cell>
          <cell r="AJ55">
            <v>3235083861</v>
          </cell>
          <cell r="AL55" t="str">
            <v>Soltera</v>
          </cell>
          <cell r="AN55">
            <v>36243</v>
          </cell>
          <cell r="AO55" t="str">
            <v>21 años 1 meses 8 dias</v>
          </cell>
          <cell r="AP55" t="str">
            <v>natalia1,cano@endeporte.edu.co</v>
          </cell>
          <cell r="AQ55" t="str">
            <v>CALI VALLE</v>
          </cell>
          <cell r="AR55" t="str">
            <v xml:space="preserve">CONTRATO CIVIL DE PRESTACION DE SERVICIOS  </v>
          </cell>
          <cell r="AY55">
            <v>0.58333333333333337</v>
          </cell>
          <cell r="AZ55">
            <v>0.70833333333333337</v>
          </cell>
          <cell r="BG55">
            <v>0.58333333333333337</v>
          </cell>
          <cell r="BH55">
            <v>0.70833333333333337</v>
          </cell>
          <cell r="BM55">
            <v>0.33333333333333331</v>
          </cell>
          <cell r="BN55">
            <v>0.54166666666666663</v>
          </cell>
          <cell r="BR55">
            <v>0</v>
          </cell>
          <cell r="BS55">
            <v>0</v>
          </cell>
          <cell r="BT55">
            <v>0</v>
          </cell>
          <cell r="BU55">
            <v>0.45833333333333331</v>
          </cell>
          <cell r="BV55">
            <v>0</v>
          </cell>
          <cell r="BW55">
            <v>0</v>
          </cell>
          <cell r="BX55">
            <v>9.166666666666666E-2</v>
          </cell>
          <cell r="BY55">
            <v>0.45833333333333331</v>
          </cell>
          <cell r="BZ55" t="str">
            <v>NO</v>
          </cell>
          <cell r="CA55" t="str">
            <v>NO</v>
          </cell>
          <cell r="CB55" t="str">
            <v>NO</v>
          </cell>
          <cell r="CC55" t="str">
            <v>SI</v>
          </cell>
          <cell r="CD55" t="str">
            <v/>
          </cell>
          <cell r="CF55" t="str">
            <v/>
          </cell>
          <cell r="CG55" t="str">
            <v/>
          </cell>
          <cell r="CH55" t="str">
            <v/>
          </cell>
          <cell r="CI55" t="str">
            <v/>
          </cell>
          <cell r="CJ55" t="str">
            <v/>
          </cell>
          <cell r="CK55" t="str">
            <v/>
          </cell>
          <cell r="CM55" t="str">
            <v>No Aplica</v>
          </cell>
          <cell r="CN55" t="str">
            <v/>
          </cell>
          <cell r="CO55" t="str">
            <v/>
          </cell>
          <cell r="CP55" t="str">
            <v>NO</v>
          </cell>
          <cell r="CR55" t="str">
            <v>SIN POLIZA</v>
          </cell>
          <cell r="CS55" t="str">
            <v/>
          </cell>
          <cell r="CT55" t="str">
            <v>NO</v>
          </cell>
          <cell r="CZ55" t="str">
            <v>NO</v>
          </cell>
          <cell r="DB55">
            <v>43860</v>
          </cell>
          <cell r="DC55" t="str">
            <v>TERAPEUTA OCUPACIONAL</v>
          </cell>
          <cell r="DD55">
            <v>0.14794520547945206</v>
          </cell>
        </row>
        <row r="56">
          <cell r="B56">
            <v>1143871168</v>
          </cell>
          <cell r="C56" t="str">
            <v>VALENTINA GARCES CARDENAS</v>
          </cell>
          <cell r="D56">
            <v>46</v>
          </cell>
          <cell r="E56" t="str">
            <v>pandemia</v>
          </cell>
          <cell r="F56" t="str">
            <v>NO</v>
          </cell>
          <cell r="G56" t="str">
            <v>F</v>
          </cell>
          <cell r="H56" t="str">
            <v>A+</v>
          </cell>
          <cell r="I56" t="str">
            <v>INACTIVO</v>
          </cell>
          <cell r="J56" t="str">
            <v>TERAPEUTA</v>
          </cell>
          <cell r="K56" t="str">
            <v>TERAPEUTA OCUPACIONAL</v>
          </cell>
          <cell r="L56" t="str">
            <v>TERAPIA OCUPACIONAL</v>
          </cell>
          <cell r="M56" t="str">
            <v>SUR</v>
          </cell>
          <cell r="N56" t="str">
            <v>Tarifa Terapeuta Ocupacional</v>
          </cell>
          <cell r="O56" t="str">
            <v>No aplica</v>
          </cell>
          <cell r="P56" t="str">
            <v>No aplica</v>
          </cell>
          <cell r="Q56" t="str">
            <v>No aplica</v>
          </cell>
          <cell r="R56" t="str">
            <v>No aplica</v>
          </cell>
          <cell r="S56" t="str">
            <v>No aplica</v>
          </cell>
          <cell r="T56" t="str">
            <v>No aplica</v>
          </cell>
          <cell r="U56" t="str">
            <v>No aplica</v>
          </cell>
          <cell r="V56" t="str">
            <v>No aplica</v>
          </cell>
          <cell r="W56" t="str">
            <v>No aplica</v>
          </cell>
          <cell r="X56" t="str">
            <v>No aplica</v>
          </cell>
          <cell r="Y56" t="str">
            <v>No aplica</v>
          </cell>
          <cell r="Z56" t="str">
            <v>No aplica</v>
          </cell>
          <cell r="AA56">
            <v>11000</v>
          </cell>
          <cell r="AB56" t="str">
            <v>No aplica</v>
          </cell>
          <cell r="AC56" t="str">
            <v>No aplica</v>
          </cell>
          <cell r="AD56" t="str">
            <v>Valor por hora</v>
          </cell>
          <cell r="AE56" t="str">
            <v>CALI</v>
          </cell>
          <cell r="AF56">
            <v>43861</v>
          </cell>
          <cell r="AG56" t="str">
            <v>31 Enero 2020 a 24 Marzo 2020</v>
          </cell>
          <cell r="AH56">
            <v>43914</v>
          </cell>
          <cell r="AI56">
            <v>44041</v>
          </cell>
          <cell r="AJ56">
            <v>3136699482</v>
          </cell>
          <cell r="AL56" t="str">
            <v>Soltera</v>
          </cell>
          <cell r="AN56">
            <v>35459</v>
          </cell>
          <cell r="AO56" t="str">
            <v>24 años 1 mes 3 dias</v>
          </cell>
          <cell r="AP56" t="str">
            <v>valentina1.cardenas@endeporte.edu.co</v>
          </cell>
          <cell r="AQ56" t="str">
            <v>CALI VALLE</v>
          </cell>
          <cell r="AR56" t="str">
            <v xml:space="preserve">CONTRATO CIVIL DE PRESTACION DE SERVICIOS  </v>
          </cell>
          <cell r="BR56">
            <v>0</v>
          </cell>
          <cell r="BS56">
            <v>0</v>
          </cell>
          <cell r="BT56">
            <v>0</v>
          </cell>
          <cell r="BU56">
            <v>0</v>
          </cell>
          <cell r="BV56">
            <v>0</v>
          </cell>
          <cell r="BW56">
            <v>0</v>
          </cell>
          <cell r="BX56">
            <v>0</v>
          </cell>
          <cell r="BY56">
            <v>0</v>
          </cell>
          <cell r="BZ56" t="str">
            <v>NO</v>
          </cell>
          <cell r="CB56" t="str">
            <v>NO</v>
          </cell>
          <cell r="CC56" t="str">
            <v>SI</v>
          </cell>
          <cell r="CD56" t="str">
            <v/>
          </cell>
          <cell r="CF56" t="str">
            <v/>
          </cell>
          <cell r="CG56" t="str">
            <v/>
          </cell>
          <cell r="CH56" t="str">
            <v/>
          </cell>
          <cell r="CI56" t="str">
            <v/>
          </cell>
          <cell r="CJ56" t="str">
            <v/>
          </cell>
          <cell r="CK56" t="str">
            <v/>
          </cell>
          <cell r="CM56" t="str">
            <v>No Aplica</v>
          </cell>
          <cell r="CN56" t="str">
            <v/>
          </cell>
          <cell r="CO56" t="str">
            <v/>
          </cell>
          <cell r="CP56" t="str">
            <v>NO</v>
          </cell>
          <cell r="CR56" t="str">
            <v>SIN POLIZA</v>
          </cell>
          <cell r="CS56" t="str">
            <v/>
          </cell>
          <cell r="CT56" t="str">
            <v>NO</v>
          </cell>
          <cell r="CZ56" t="str">
            <v>SI</v>
          </cell>
          <cell r="DB56">
            <v>43861</v>
          </cell>
          <cell r="DC56" t="str">
            <v>TERAPEUTA OCUPACIONAL</v>
          </cell>
          <cell r="DD56">
            <v>0.14520547945205478</v>
          </cell>
        </row>
        <row r="57">
          <cell r="B57">
            <v>1144088687</v>
          </cell>
          <cell r="C57" t="str">
            <v>MARIA ALEJANDRA PEÑA MORA</v>
          </cell>
          <cell r="D57">
            <v>47</v>
          </cell>
          <cell r="E57" t="str">
            <v/>
          </cell>
          <cell r="F57" t="str">
            <v>SI</v>
          </cell>
          <cell r="G57" t="str">
            <v>F</v>
          </cell>
          <cell r="H57" t="str">
            <v>AB+</v>
          </cell>
          <cell r="I57" t="str">
            <v>INACTIVO</v>
          </cell>
          <cell r="J57" t="str">
            <v>TERAPEUTA</v>
          </cell>
          <cell r="K57" t="str">
            <v>FONOAUDIOLOGA</v>
          </cell>
          <cell r="L57" t="str">
            <v>FONOAUDILOGIA</v>
          </cell>
          <cell r="M57" t="str">
            <v>SUR</v>
          </cell>
          <cell r="N57" t="str">
            <v>Terapia De Lenguaje</v>
          </cell>
          <cell r="O57" t="str">
            <v>No aplica</v>
          </cell>
          <cell r="P57" t="str">
            <v>No aplica</v>
          </cell>
          <cell r="Q57" t="str">
            <v>No aplica</v>
          </cell>
          <cell r="R57" t="str">
            <v>No aplica</v>
          </cell>
          <cell r="S57" t="str">
            <v>No aplica</v>
          </cell>
          <cell r="T57" t="str">
            <v>No aplica</v>
          </cell>
          <cell r="U57" t="str">
            <v>No aplica</v>
          </cell>
          <cell r="V57" t="str">
            <v>No aplica</v>
          </cell>
          <cell r="W57" t="str">
            <v>No aplica</v>
          </cell>
          <cell r="X57" t="str">
            <v>No aplica</v>
          </cell>
          <cell r="Y57" t="str">
            <v>No aplica</v>
          </cell>
          <cell r="Z57" t="str">
            <v>No aplica</v>
          </cell>
          <cell r="AA57">
            <v>14000</v>
          </cell>
          <cell r="AB57" t="str">
            <v>No aplica</v>
          </cell>
          <cell r="AC57" t="str">
            <v>No aplica</v>
          </cell>
          <cell r="AD57" t="str">
            <v>Intervención por 45 minutos</v>
          </cell>
          <cell r="AE57" t="str">
            <v>CALI</v>
          </cell>
          <cell r="AF57">
            <v>43871</v>
          </cell>
          <cell r="AG57" t="str">
            <v>10 Febrero 2020 a 06 Marzo 2020</v>
          </cell>
          <cell r="AH57">
            <v>43896</v>
          </cell>
          <cell r="AI57">
            <v>44051</v>
          </cell>
          <cell r="AJ57">
            <v>3225980698</v>
          </cell>
          <cell r="AK57">
            <v>4373269</v>
          </cell>
          <cell r="AL57" t="str">
            <v>Soltera</v>
          </cell>
          <cell r="AM57" t="str">
            <v>Carrera 32 B # 38 - 04</v>
          </cell>
          <cell r="AN57">
            <v>35203</v>
          </cell>
          <cell r="AO57" t="str">
            <v>24 años 3 meses 14 dias</v>
          </cell>
          <cell r="AP57" t="str">
            <v>maleja1896@gmail.com</v>
          </cell>
          <cell r="AQ57" t="str">
            <v>CALI VALLE</v>
          </cell>
          <cell r="AR57" t="str">
            <v xml:space="preserve">CONTRATO CIVIL DE PRESTACION DE SERVICIOS  </v>
          </cell>
          <cell r="BR57">
            <v>0</v>
          </cell>
          <cell r="BS57">
            <v>0</v>
          </cell>
          <cell r="BT57">
            <v>0</v>
          </cell>
          <cell r="BU57">
            <v>0</v>
          </cell>
          <cell r="BV57">
            <v>0</v>
          </cell>
          <cell r="BW57">
            <v>0</v>
          </cell>
          <cell r="BX57">
            <v>0</v>
          </cell>
          <cell r="BY57">
            <v>0</v>
          </cell>
          <cell r="BZ57" t="str">
            <v>NO</v>
          </cell>
          <cell r="CB57" t="str">
            <v>NO</v>
          </cell>
          <cell r="CC57" t="str">
            <v>SI</v>
          </cell>
          <cell r="CD57" t="str">
            <v/>
          </cell>
          <cell r="CF57" t="str">
            <v/>
          </cell>
          <cell r="CG57" t="str">
            <v/>
          </cell>
          <cell r="CH57" t="str">
            <v/>
          </cell>
          <cell r="CI57" t="str">
            <v/>
          </cell>
          <cell r="CJ57" t="str">
            <v/>
          </cell>
          <cell r="CK57" t="str">
            <v/>
          </cell>
          <cell r="CM57" t="str">
            <v>No Aplica</v>
          </cell>
          <cell r="CN57" t="str">
            <v/>
          </cell>
          <cell r="CO57" t="str">
            <v/>
          </cell>
          <cell r="CP57" t="str">
            <v>NO</v>
          </cell>
          <cell r="CR57" t="str">
            <v>SIN POLIZA</v>
          </cell>
          <cell r="CS57" t="str">
            <v/>
          </cell>
          <cell r="CT57" t="str">
            <v>NO</v>
          </cell>
          <cell r="CZ57" t="str">
            <v>NO</v>
          </cell>
          <cell r="DB57">
            <v>43871</v>
          </cell>
          <cell r="DC57" t="str">
            <v>FONOAUDIOLOGO</v>
          </cell>
          <cell r="DD57">
            <v>6.8493150684931503E-2</v>
          </cell>
        </row>
        <row r="58">
          <cell r="B58">
            <v>1144067083</v>
          </cell>
          <cell r="C58" t="str">
            <v>LEIDY DANIELA DIAZ</v>
          </cell>
          <cell r="D58">
            <v>48</v>
          </cell>
          <cell r="E58" t="str">
            <v/>
          </cell>
          <cell r="F58" t="str">
            <v>SI</v>
          </cell>
          <cell r="G58" t="str">
            <v>F</v>
          </cell>
          <cell r="I58" t="str">
            <v>INACTIVO</v>
          </cell>
          <cell r="J58" t="str">
            <v>TERAPEUTA</v>
          </cell>
          <cell r="K58" t="str">
            <v>FISIOTERAPEUTA NEURO</v>
          </cell>
          <cell r="L58" t="str">
            <v>FISIOTERAPIA</v>
          </cell>
          <cell r="M58" t="str">
            <v>SUR</v>
          </cell>
          <cell r="N58" t="str">
            <v>Tarifa Fisioterapeutas</v>
          </cell>
          <cell r="O58" t="str">
            <v>No aplica</v>
          </cell>
          <cell r="P58" t="str">
            <v>No aplica</v>
          </cell>
          <cell r="Q58" t="str">
            <v>No aplica</v>
          </cell>
          <cell r="R58" t="str">
            <v>No aplica</v>
          </cell>
          <cell r="S58" t="str">
            <v>No aplica</v>
          </cell>
          <cell r="T58" t="str">
            <v>No aplica</v>
          </cell>
          <cell r="U58" t="str">
            <v>No aplica</v>
          </cell>
          <cell r="V58" t="str">
            <v>No aplica</v>
          </cell>
          <cell r="W58" t="str">
            <v>No aplica</v>
          </cell>
          <cell r="X58" t="str">
            <v>No aplica</v>
          </cell>
          <cell r="Y58" t="str">
            <v>No aplica</v>
          </cell>
          <cell r="Z58" t="str">
            <v>No aplica</v>
          </cell>
          <cell r="AA58">
            <v>14000</v>
          </cell>
          <cell r="AB58" t="str">
            <v>No aplica</v>
          </cell>
          <cell r="AC58" t="str">
            <v>No aplica</v>
          </cell>
          <cell r="AD58" t="str">
            <v>Intervención por 45 minutos</v>
          </cell>
          <cell r="AE58" t="str">
            <v>CALI</v>
          </cell>
          <cell r="AF58">
            <v>43871</v>
          </cell>
          <cell r="AG58" t="str">
            <v>10 Febrero 2020 a 13 Julio 2020</v>
          </cell>
          <cell r="AH58">
            <v>44025</v>
          </cell>
          <cell r="AI58">
            <v>44051</v>
          </cell>
          <cell r="AJ58">
            <v>3155901803</v>
          </cell>
          <cell r="AK58">
            <v>5580166</v>
          </cell>
          <cell r="AL58" t="str">
            <v>Soltera</v>
          </cell>
          <cell r="AM58" t="str">
            <v>Carrera 35 # 4D - 49</v>
          </cell>
          <cell r="AN58">
            <v>34245</v>
          </cell>
          <cell r="AO58" t="str">
            <v>27 años 8 meses 29 dias</v>
          </cell>
          <cell r="AP58" t="str">
            <v>Diaz.daniela1093@gmail.com</v>
          </cell>
          <cell r="AQ58" t="str">
            <v>CALI VALLE</v>
          </cell>
          <cell r="AR58" t="str">
            <v xml:space="preserve">CONTRATO CIVIL DE PRESTACION DE SERVICIOS  </v>
          </cell>
          <cell r="BR58">
            <v>0</v>
          </cell>
          <cell r="BS58">
            <v>0</v>
          </cell>
          <cell r="BT58">
            <v>0</v>
          </cell>
          <cell r="BU58">
            <v>0</v>
          </cell>
          <cell r="BV58">
            <v>0</v>
          </cell>
          <cell r="BW58">
            <v>0</v>
          </cell>
          <cell r="BX58">
            <v>0</v>
          </cell>
          <cell r="BY58">
            <v>0</v>
          </cell>
          <cell r="BZ58" t="str">
            <v>NO</v>
          </cell>
          <cell r="CB58" t="str">
            <v>NO</v>
          </cell>
          <cell r="CC58" t="str">
            <v>SI</v>
          </cell>
          <cell r="CD58" t="str">
            <v/>
          </cell>
          <cell r="CF58" t="str">
            <v/>
          </cell>
          <cell r="CG58" t="str">
            <v/>
          </cell>
          <cell r="CH58" t="str">
            <v/>
          </cell>
          <cell r="CI58" t="str">
            <v/>
          </cell>
          <cell r="CJ58" t="str">
            <v/>
          </cell>
          <cell r="CK58" t="str">
            <v/>
          </cell>
          <cell r="CM58" t="str">
            <v>No Aplica</v>
          </cell>
          <cell r="CN58" t="str">
            <v/>
          </cell>
          <cell r="CO58" t="str">
            <v/>
          </cell>
          <cell r="CP58" t="str">
            <v>NO</v>
          </cell>
          <cell r="CR58" t="str">
            <v>SIN POLIZA</v>
          </cell>
          <cell r="CS58" t="str">
            <v/>
          </cell>
          <cell r="CT58" t="str">
            <v>NO</v>
          </cell>
          <cell r="CZ58" t="str">
            <v>NO</v>
          </cell>
          <cell r="DB58">
            <v>43871</v>
          </cell>
          <cell r="DC58" t="str">
            <v>FISIOTERAPEUTA</v>
          </cell>
          <cell r="DD58">
            <v>0.42191780821917807</v>
          </cell>
        </row>
        <row r="59">
          <cell r="B59">
            <v>1144071279</v>
          </cell>
          <cell r="C59" t="str">
            <v>SELENE ANDREA OTERO MUNOZ</v>
          </cell>
          <cell r="D59">
            <v>43</v>
          </cell>
          <cell r="E59" t="str">
            <v>Ver Archivo Selene Andrea Otero Munoz</v>
          </cell>
          <cell r="F59" t="str">
            <v>SI</v>
          </cell>
          <cell r="G59" t="str">
            <v>F</v>
          </cell>
          <cell r="I59" t="str">
            <v>ACTIVO</v>
          </cell>
          <cell r="J59" t="str">
            <v>TERAPEUTA</v>
          </cell>
          <cell r="K59" t="str">
            <v>TERAPEUTA OCUPACIONAL</v>
          </cell>
          <cell r="L59" t="str">
            <v>TERAPIA OCUPACIONAL</v>
          </cell>
          <cell r="M59" t="str">
            <v>SUR</v>
          </cell>
          <cell r="N59" t="str">
            <v>Tarifa Terapeuta Ocupacional</v>
          </cell>
          <cell r="O59" t="str">
            <v>No aplica</v>
          </cell>
          <cell r="P59" t="str">
            <v>No aplica</v>
          </cell>
          <cell r="Q59" t="str">
            <v>No aplica</v>
          </cell>
          <cell r="R59" t="str">
            <v>No aplica</v>
          </cell>
          <cell r="S59" t="str">
            <v>No aplica</v>
          </cell>
          <cell r="T59" t="str">
            <v>No aplica</v>
          </cell>
          <cell r="U59">
            <v>7000</v>
          </cell>
          <cell r="V59">
            <v>3500</v>
          </cell>
          <cell r="W59" t="str">
            <v>No aplica</v>
          </cell>
          <cell r="X59" t="str">
            <v>No aplica</v>
          </cell>
          <cell r="Y59" t="str">
            <v>No aplica</v>
          </cell>
          <cell r="Z59" t="str">
            <v>No aplica</v>
          </cell>
          <cell r="AA59">
            <v>7000</v>
          </cell>
          <cell r="AB59" t="str">
            <v>No aplica</v>
          </cell>
          <cell r="AC59" t="str">
            <v>No aplica</v>
          </cell>
          <cell r="AD59" t="str">
            <v>Valoraciones $ 5.000 , Hora 3 Valoraciones $  14.000</v>
          </cell>
          <cell r="AE59" t="str">
            <v>CALI</v>
          </cell>
          <cell r="AF59">
            <v>43871</v>
          </cell>
          <cell r="AG59" t="str">
            <v>10 Febrero 2020 a la fecha</v>
          </cell>
          <cell r="AI59">
            <v>44377</v>
          </cell>
          <cell r="AJ59">
            <v>3154977987</v>
          </cell>
          <cell r="AK59">
            <v>3744390</v>
          </cell>
          <cell r="AL59" t="str">
            <v>Soltera</v>
          </cell>
          <cell r="AM59" t="str">
            <v>Carrera 25 # 30 - 44 Prados de Oriente</v>
          </cell>
          <cell r="AN59">
            <v>34519</v>
          </cell>
          <cell r="AO59" t="str">
            <v>26 años 5 meses 28 dias</v>
          </cell>
          <cell r="AP59" t="str">
            <v>selene.andrea.otero@correounivalle.edu.co</v>
          </cell>
          <cell r="AQ59" t="str">
            <v>CALI VALLE</v>
          </cell>
          <cell r="AR59" t="str">
            <v xml:space="preserve">CONTRATO CIVIL DE PRESTACION DE SERVICIOS  </v>
          </cell>
          <cell r="BR59">
            <v>0</v>
          </cell>
          <cell r="BS59">
            <v>0</v>
          </cell>
          <cell r="BT59">
            <v>0</v>
          </cell>
          <cell r="BU59">
            <v>0</v>
          </cell>
          <cell r="BV59">
            <v>0</v>
          </cell>
          <cell r="BW59">
            <v>0</v>
          </cell>
          <cell r="BX59">
            <v>0</v>
          </cell>
          <cell r="BY59">
            <v>0</v>
          </cell>
          <cell r="BZ59" t="str">
            <v>SI</v>
          </cell>
          <cell r="CA59" t="str">
            <v>SI</v>
          </cell>
          <cell r="CB59" t="str">
            <v>NO</v>
          </cell>
          <cell r="CC59" t="str">
            <v>SI</v>
          </cell>
          <cell r="CD59" t="str">
            <v/>
          </cell>
          <cell r="CF59" t="str">
            <v/>
          </cell>
          <cell r="CG59" t="str">
            <v/>
          </cell>
          <cell r="CH59" t="str">
            <v/>
          </cell>
          <cell r="CI59" t="str">
            <v/>
          </cell>
          <cell r="CJ59" t="str">
            <v/>
          </cell>
          <cell r="CK59" t="str">
            <v/>
          </cell>
          <cell r="CM59" t="str">
            <v>No Aplica</v>
          </cell>
          <cell r="CN59" t="str">
            <v/>
          </cell>
          <cell r="CO59" t="str">
            <v/>
          </cell>
          <cell r="CP59" t="str">
            <v>SI</v>
          </cell>
          <cell r="CQ59">
            <v>44462</v>
          </cell>
          <cell r="CR59">
            <v>234</v>
          </cell>
          <cell r="CS59" t="str">
            <v>8 Meses</v>
          </cell>
          <cell r="CT59" t="str">
            <v>NO</v>
          </cell>
          <cell r="CZ59" t="str">
            <v>NO</v>
          </cell>
          <cell r="DB59">
            <v>43871</v>
          </cell>
          <cell r="DC59" t="str">
            <v>TERAPEUTA OCUPACIONAL</v>
          </cell>
          <cell r="DD59">
            <v>0.97921866470065178</v>
          </cell>
        </row>
        <row r="60">
          <cell r="B60">
            <v>1234196748</v>
          </cell>
          <cell r="C60" t="str">
            <v>LUNA CAMILA PEREZ SARRIA</v>
          </cell>
          <cell r="D60">
            <v>50</v>
          </cell>
          <cell r="E60" t="str">
            <v/>
          </cell>
          <cell r="F60" t="str">
            <v>SI</v>
          </cell>
          <cell r="G60" t="str">
            <v>F</v>
          </cell>
          <cell r="I60" t="str">
            <v>INACTIVO</v>
          </cell>
          <cell r="J60" t="str">
            <v>TERAPEUTA</v>
          </cell>
          <cell r="K60" t="str">
            <v>TERAPEUTA OCUPACIONAL</v>
          </cell>
          <cell r="L60" t="str">
            <v>TERAPIA OCUPACIONAL</v>
          </cell>
          <cell r="M60" t="str">
            <v>SUR</v>
          </cell>
          <cell r="N60" t="str">
            <v>Tarifa Terapeuta Ocupacional</v>
          </cell>
          <cell r="O60" t="str">
            <v>No aplica</v>
          </cell>
          <cell r="P60" t="str">
            <v>No aplica</v>
          </cell>
          <cell r="Q60" t="str">
            <v>No aplica</v>
          </cell>
          <cell r="R60" t="str">
            <v>No aplica</v>
          </cell>
          <cell r="S60" t="str">
            <v>No aplica</v>
          </cell>
          <cell r="T60" t="str">
            <v>No aplica</v>
          </cell>
          <cell r="U60" t="str">
            <v>No aplica</v>
          </cell>
          <cell r="V60" t="str">
            <v>No aplica</v>
          </cell>
          <cell r="W60" t="str">
            <v>No aplica</v>
          </cell>
          <cell r="X60" t="str">
            <v>No aplica</v>
          </cell>
          <cell r="Y60" t="str">
            <v>No aplica</v>
          </cell>
          <cell r="Z60" t="str">
            <v>No aplica</v>
          </cell>
          <cell r="AA60">
            <v>11000</v>
          </cell>
          <cell r="AB60" t="str">
            <v>No aplica</v>
          </cell>
          <cell r="AC60" t="str">
            <v>No aplica</v>
          </cell>
          <cell r="AD60" t="str">
            <v/>
          </cell>
          <cell r="AE60" t="str">
            <v>CALI</v>
          </cell>
          <cell r="AF60">
            <v>43871</v>
          </cell>
          <cell r="AG60" t="str">
            <v>10 Febrero 2020 a 20 Agosto 2020</v>
          </cell>
          <cell r="AH60">
            <v>44063</v>
          </cell>
          <cell r="AI60">
            <v>44051</v>
          </cell>
          <cell r="AJ60">
            <v>3197019488</v>
          </cell>
          <cell r="AL60" t="str">
            <v>Soltera</v>
          </cell>
          <cell r="AM60" t="str">
            <v>Carrera 42d # 52 - 17</v>
          </cell>
          <cell r="AN60">
            <v>36345</v>
          </cell>
          <cell r="AO60" t="str">
            <v>21 años 5 meses 28 dias</v>
          </cell>
          <cell r="AP60" t="str">
            <v>sarrialuna41@gmail.com</v>
          </cell>
          <cell r="AQ60" t="str">
            <v>CALI VALLE</v>
          </cell>
          <cell r="AR60" t="str">
            <v xml:space="preserve">CONTRATO CIVIL DE PRESTACION DE SERVICIOS  </v>
          </cell>
          <cell r="BR60">
            <v>0</v>
          </cell>
          <cell r="BS60">
            <v>0</v>
          </cell>
          <cell r="BT60">
            <v>0</v>
          </cell>
          <cell r="BU60">
            <v>0</v>
          </cell>
          <cell r="BV60">
            <v>0</v>
          </cell>
          <cell r="BW60">
            <v>0</v>
          </cell>
          <cell r="BX60">
            <v>0</v>
          </cell>
          <cell r="BY60">
            <v>0</v>
          </cell>
          <cell r="BZ60" t="str">
            <v>NO</v>
          </cell>
          <cell r="CB60" t="str">
            <v>NO</v>
          </cell>
          <cell r="CC60" t="str">
            <v>SI</v>
          </cell>
          <cell r="CD60" t="str">
            <v/>
          </cell>
          <cell r="CF60" t="str">
            <v/>
          </cell>
          <cell r="CG60" t="str">
            <v/>
          </cell>
          <cell r="CH60" t="str">
            <v/>
          </cell>
          <cell r="CI60" t="str">
            <v/>
          </cell>
          <cell r="CJ60" t="str">
            <v/>
          </cell>
          <cell r="CK60" t="str">
            <v/>
          </cell>
          <cell r="CM60" t="str">
            <v>No Aplica</v>
          </cell>
          <cell r="CN60" t="str">
            <v/>
          </cell>
          <cell r="CO60" t="str">
            <v/>
          </cell>
          <cell r="CP60" t="str">
            <v>NO</v>
          </cell>
          <cell r="CR60" t="str">
            <v>SIN POLIZA</v>
          </cell>
          <cell r="CS60" t="str">
            <v/>
          </cell>
          <cell r="CT60" t="str">
            <v>NO</v>
          </cell>
          <cell r="CZ60" t="str">
            <v>NO</v>
          </cell>
          <cell r="DB60">
            <v>43871</v>
          </cell>
          <cell r="DC60" t="str">
            <v>TERAPEUTA OCUPACIONAL</v>
          </cell>
          <cell r="DD60">
            <v>0.52602739726027392</v>
          </cell>
        </row>
        <row r="61">
          <cell r="B61">
            <v>1143862569</v>
          </cell>
          <cell r="C61" t="str">
            <v>CARLOS ALBERTO CASTAÑO</v>
          </cell>
          <cell r="D61">
            <v>44</v>
          </cell>
          <cell r="E61" t="str">
            <v>Ver Archivo Carlos Alberto Castaño</v>
          </cell>
          <cell r="F61" t="str">
            <v>SI</v>
          </cell>
          <cell r="G61" t="str">
            <v>M</v>
          </cell>
          <cell r="I61" t="str">
            <v>ACTIVO</v>
          </cell>
          <cell r="J61" t="str">
            <v>TERAPEUTA</v>
          </cell>
          <cell r="K61" t="str">
            <v>FISIOTERAPEUTA</v>
          </cell>
          <cell r="L61" t="str">
            <v>FISIOTERAPIA</v>
          </cell>
          <cell r="M61" t="str">
            <v>SUR</v>
          </cell>
          <cell r="N61" t="str">
            <v>Tarifa Fisioterapeutas</v>
          </cell>
          <cell r="O61">
            <v>10000</v>
          </cell>
          <cell r="P61" t="str">
            <v>No aplica</v>
          </cell>
          <cell r="Q61" t="str">
            <v>No aplica</v>
          </cell>
          <cell r="R61">
            <v>8000</v>
          </cell>
          <cell r="S61">
            <v>14000</v>
          </cell>
          <cell r="T61" t="str">
            <v>No aplica</v>
          </cell>
          <cell r="U61" t="str">
            <v>No aplica</v>
          </cell>
          <cell r="V61" t="str">
            <v>No aplica</v>
          </cell>
          <cell r="W61" t="str">
            <v>No aplica</v>
          </cell>
          <cell r="X61" t="str">
            <v>No aplica</v>
          </cell>
          <cell r="Y61" t="str">
            <v>No aplica</v>
          </cell>
          <cell r="Z61" t="str">
            <v>No aplica</v>
          </cell>
          <cell r="AA61" t="str">
            <v>No aplica</v>
          </cell>
          <cell r="AB61" t="str">
            <v>No aplica</v>
          </cell>
          <cell r="AC61">
            <v>20000</v>
          </cell>
          <cell r="AD61" t="str">
            <v/>
          </cell>
          <cell r="AE61" t="str">
            <v>CALI</v>
          </cell>
          <cell r="AF61">
            <v>43890</v>
          </cell>
          <cell r="AG61" t="str">
            <v>29 Febrero 2020 a la fecha</v>
          </cell>
          <cell r="AI61">
            <v>44377</v>
          </cell>
          <cell r="AJ61">
            <v>3146730136</v>
          </cell>
          <cell r="AK61">
            <v>4330035</v>
          </cell>
          <cell r="AL61" t="str">
            <v>Soltero</v>
          </cell>
          <cell r="AM61" t="str">
            <v>Cra 2B #71-67</v>
          </cell>
          <cell r="AN61">
            <v>34915</v>
          </cell>
          <cell r="AO61" t="str">
            <v>25 años 6 meses 28 dias</v>
          </cell>
          <cell r="AP61" t="str">
            <v>carloscq95@hotmail.com</v>
          </cell>
          <cell r="AQ61" t="str">
            <v>CALI VALLE</v>
          </cell>
          <cell r="AR61" t="str">
            <v xml:space="preserve">CONTRATO CIVIL DE PRESTACION DE SERVICIOS  </v>
          </cell>
          <cell r="BR61">
            <v>0</v>
          </cell>
          <cell r="BS61">
            <v>0</v>
          </cell>
          <cell r="BT61">
            <v>0</v>
          </cell>
          <cell r="BU61">
            <v>0</v>
          </cell>
          <cell r="BV61">
            <v>0</v>
          </cell>
          <cell r="BW61">
            <v>0</v>
          </cell>
          <cell r="BX61">
            <v>0</v>
          </cell>
          <cell r="BY61">
            <v>0</v>
          </cell>
          <cell r="BZ61" t="str">
            <v>SI</v>
          </cell>
          <cell r="CA61" t="str">
            <v>SI</v>
          </cell>
          <cell r="CB61" t="str">
            <v>NO</v>
          </cell>
          <cell r="CC61" t="str">
            <v>SI</v>
          </cell>
          <cell r="CD61" t="str">
            <v/>
          </cell>
          <cell r="CF61" t="str">
            <v/>
          </cell>
          <cell r="CG61" t="str">
            <v/>
          </cell>
          <cell r="CH61" t="str">
            <v/>
          </cell>
          <cell r="CI61" t="str">
            <v/>
          </cell>
          <cell r="CJ61" t="str">
            <v/>
          </cell>
          <cell r="CK61" t="str">
            <v/>
          </cell>
          <cell r="CM61" t="str">
            <v>No Aplica</v>
          </cell>
          <cell r="CN61" t="str">
            <v/>
          </cell>
          <cell r="CO61" t="str">
            <v/>
          </cell>
          <cell r="CP61" t="str">
            <v>SI</v>
          </cell>
          <cell r="CQ61">
            <v>44254</v>
          </cell>
          <cell r="CR61">
            <v>26</v>
          </cell>
          <cell r="CS61" t="str">
            <v>1 Mes</v>
          </cell>
          <cell r="CT61" t="str">
            <v>NO</v>
          </cell>
          <cell r="DB61">
            <v>43890</v>
          </cell>
          <cell r="DC61" t="str">
            <v>FISIOTERAPEUTA</v>
          </cell>
          <cell r="DD61">
            <v>0.92716387018010382</v>
          </cell>
        </row>
        <row r="62">
          <cell r="B62">
            <v>1144057825</v>
          </cell>
          <cell r="C62" t="str">
            <v>DAVID MONTESINO ZAPATA</v>
          </cell>
          <cell r="D62">
            <v>45</v>
          </cell>
          <cell r="E62" t="str">
            <v>Ver Archivo David Montesino Zapata</v>
          </cell>
          <cell r="F62" t="str">
            <v>SI</v>
          </cell>
          <cell r="G62" t="str">
            <v>M</v>
          </cell>
          <cell r="I62" t="str">
            <v>ACTIVO</v>
          </cell>
          <cell r="J62" t="str">
            <v>TERAPEUTA</v>
          </cell>
          <cell r="K62" t="str">
            <v>FONOAUDIOLOGO</v>
          </cell>
          <cell r="L62" t="str">
            <v>FONOAUDILOGIA</v>
          </cell>
          <cell r="M62" t="str">
            <v>SUR</v>
          </cell>
          <cell r="N62" t="str">
            <v>Terapia De Lenguaje</v>
          </cell>
          <cell r="O62" t="str">
            <v>No aplica</v>
          </cell>
          <cell r="P62" t="str">
            <v>No aplica</v>
          </cell>
          <cell r="Q62" t="str">
            <v>No aplica</v>
          </cell>
          <cell r="R62" t="str">
            <v>No aplica</v>
          </cell>
          <cell r="S62" t="str">
            <v>No aplica</v>
          </cell>
          <cell r="T62" t="str">
            <v>No aplica</v>
          </cell>
          <cell r="U62" t="str">
            <v>No aplica</v>
          </cell>
          <cell r="V62" t="str">
            <v>No aplica</v>
          </cell>
          <cell r="W62">
            <v>7000</v>
          </cell>
          <cell r="X62">
            <v>3500</v>
          </cell>
          <cell r="Y62" t="str">
            <v>No aplica</v>
          </cell>
          <cell r="Z62" t="str">
            <v>No aplica</v>
          </cell>
          <cell r="AA62" t="str">
            <v>No aplica</v>
          </cell>
          <cell r="AB62" t="str">
            <v>No aplica</v>
          </cell>
          <cell r="AC62">
            <v>20000</v>
          </cell>
          <cell r="AD62" t="str">
            <v>Valoraciones $ 5.000 , Hora 3 Valoraciones $  14.000</v>
          </cell>
          <cell r="AE62" t="str">
            <v>CALI</v>
          </cell>
          <cell r="AF62">
            <v>43899</v>
          </cell>
          <cell r="AG62" t="str">
            <v>09 Marzo 2020 a la fecha</v>
          </cell>
          <cell r="AI62">
            <v>44377</v>
          </cell>
          <cell r="AJ62">
            <v>3135625580</v>
          </cell>
          <cell r="AL62" t="str">
            <v>Soltero</v>
          </cell>
          <cell r="AM62" t="str">
            <v>Carrera 33C # 35A - 20 Br La primavera</v>
          </cell>
          <cell r="AN62">
            <v>33949</v>
          </cell>
          <cell r="AO62" t="str">
            <v>28 años 10 meses 21 dias</v>
          </cell>
          <cell r="AP62" t="str">
            <v>davidmontesino1992@gmail.com</v>
          </cell>
          <cell r="AQ62" t="str">
            <v>CALI VALLE</v>
          </cell>
          <cell r="AR62" t="str">
            <v xml:space="preserve">CONTRATO CIVIL DE PRESTACION DE SERVICIOS  </v>
          </cell>
          <cell r="BR62">
            <v>0</v>
          </cell>
          <cell r="BS62">
            <v>0</v>
          </cell>
          <cell r="BT62">
            <v>0</v>
          </cell>
          <cell r="BU62">
            <v>0</v>
          </cell>
          <cell r="BV62">
            <v>0</v>
          </cell>
          <cell r="BW62">
            <v>0</v>
          </cell>
          <cell r="BX62">
            <v>0</v>
          </cell>
          <cell r="BY62">
            <v>0</v>
          </cell>
          <cell r="BZ62" t="str">
            <v>SI</v>
          </cell>
          <cell r="CA62" t="str">
            <v>SI</v>
          </cell>
          <cell r="CB62" t="str">
            <v>NO</v>
          </cell>
          <cell r="CC62" t="str">
            <v>SI</v>
          </cell>
          <cell r="CD62" t="str">
            <v/>
          </cell>
          <cell r="CF62" t="str">
            <v/>
          </cell>
          <cell r="CG62" t="str">
            <v/>
          </cell>
          <cell r="CH62" t="str">
            <v/>
          </cell>
          <cell r="CI62" t="str">
            <v/>
          </cell>
          <cell r="CJ62" t="str">
            <v/>
          </cell>
          <cell r="CK62" t="str">
            <v/>
          </cell>
          <cell r="CM62" t="str">
            <v>No Aplica</v>
          </cell>
          <cell r="CN62" t="str">
            <v/>
          </cell>
          <cell r="CO62" t="str">
            <v/>
          </cell>
          <cell r="CP62" t="str">
            <v>SI</v>
          </cell>
          <cell r="CQ62">
            <v>44544</v>
          </cell>
          <cell r="CR62">
            <v>316</v>
          </cell>
          <cell r="CS62" t="str">
            <v>11 Meses</v>
          </cell>
          <cell r="CT62" t="str">
            <v>NO</v>
          </cell>
          <cell r="DB62">
            <v>43899</v>
          </cell>
          <cell r="DC62" t="str">
            <v>FONOAUDIOLOGO</v>
          </cell>
          <cell r="DD62">
            <v>0.90250633593352847</v>
          </cell>
        </row>
        <row r="63">
          <cell r="B63">
            <v>1151957961</v>
          </cell>
          <cell r="C63" t="str">
            <v>MICHELLE ISABELLA BRIÑEZ BARRAGAN</v>
          </cell>
          <cell r="D63">
            <v>53</v>
          </cell>
          <cell r="E63" t="str">
            <v/>
          </cell>
          <cell r="F63" t="str">
            <v>NO</v>
          </cell>
          <cell r="G63" t="str">
            <v>F</v>
          </cell>
          <cell r="I63" t="str">
            <v>INACTIVO</v>
          </cell>
          <cell r="J63" t="str">
            <v>TERAPEUTA</v>
          </cell>
          <cell r="K63" t="str">
            <v>TERAPEUTA OCUPACIONAL</v>
          </cell>
          <cell r="L63" t="str">
            <v>TERAPIA OCUPACIONAL</v>
          </cell>
          <cell r="M63" t="str">
            <v>SUR</v>
          </cell>
          <cell r="N63" t="e">
            <v>#N/A</v>
          </cell>
          <cell r="AE63" t="str">
            <v>CALI</v>
          </cell>
          <cell r="AF63">
            <v>43963</v>
          </cell>
          <cell r="AG63" t="str">
            <v>12 Mayo 2020 a 10 Agosto 2020</v>
          </cell>
          <cell r="AH63">
            <v>44053</v>
          </cell>
          <cell r="AI63">
            <v>44143</v>
          </cell>
          <cell r="AO63" t="str">
            <v/>
          </cell>
          <cell r="AP63" t="str">
            <v>isabrigan@gmail.com</v>
          </cell>
          <cell r="BR63">
            <v>0</v>
          </cell>
          <cell r="BS63">
            <v>0</v>
          </cell>
          <cell r="BT63">
            <v>0</v>
          </cell>
          <cell r="BU63">
            <v>0</v>
          </cell>
          <cell r="BV63">
            <v>0</v>
          </cell>
          <cell r="BW63">
            <v>0</v>
          </cell>
          <cell r="BY63">
            <v>0</v>
          </cell>
          <cell r="CC63" t="str">
            <v/>
          </cell>
          <cell r="CD63" t="str">
            <v/>
          </cell>
          <cell r="CF63" t="str">
            <v/>
          </cell>
          <cell r="CG63" t="str">
            <v/>
          </cell>
          <cell r="CH63" t="str">
            <v/>
          </cell>
          <cell r="CI63" t="str">
            <v/>
          </cell>
          <cell r="CJ63" t="str">
            <v/>
          </cell>
          <cell r="CK63" t="str">
            <v/>
          </cell>
          <cell r="CM63" t="str">
            <v/>
          </cell>
          <cell r="CN63" t="str">
            <v/>
          </cell>
          <cell r="CO63" t="str">
            <v/>
          </cell>
          <cell r="CP63" t="str">
            <v>SI</v>
          </cell>
          <cell r="CQ63">
            <v>44234</v>
          </cell>
          <cell r="CR63">
            <v>6</v>
          </cell>
          <cell r="CS63" t="str">
            <v>Revisar</v>
          </cell>
          <cell r="DB63">
            <v>43963</v>
          </cell>
          <cell r="DC63" t="str">
            <v>TERAPEUTA OCUPACIONAL</v>
          </cell>
          <cell r="DD63">
            <v>0.24657534246575341</v>
          </cell>
        </row>
        <row r="64">
          <cell r="B64">
            <v>1143867623</v>
          </cell>
          <cell r="C64" t="str">
            <v>DANIELA PERDOMO ACOSTA</v>
          </cell>
          <cell r="D64">
            <v>46</v>
          </cell>
          <cell r="E64" t="str">
            <v>Ver Archivo Daniela Perdomo Acosta</v>
          </cell>
          <cell r="F64" t="str">
            <v>SI</v>
          </cell>
          <cell r="G64" t="str">
            <v>F</v>
          </cell>
          <cell r="I64" t="str">
            <v>ACTIVO</v>
          </cell>
          <cell r="J64" t="str">
            <v>TERAPEUTA</v>
          </cell>
          <cell r="K64" t="str">
            <v>TERAPEUTA OCUPACIONAL</v>
          </cell>
          <cell r="L64" t="str">
            <v>TERAPIA OCUPACIONAL</v>
          </cell>
          <cell r="M64" t="str">
            <v>SUR</v>
          </cell>
          <cell r="N64" t="str">
            <v>Tarifa Terapeuta Ocupacional</v>
          </cell>
          <cell r="O64" t="str">
            <v>No aplica</v>
          </cell>
          <cell r="P64" t="str">
            <v>No aplica</v>
          </cell>
          <cell r="Q64" t="str">
            <v>No aplica</v>
          </cell>
          <cell r="R64" t="str">
            <v>No aplica</v>
          </cell>
          <cell r="S64" t="str">
            <v>No aplica</v>
          </cell>
          <cell r="T64" t="str">
            <v>No aplica</v>
          </cell>
          <cell r="U64">
            <v>7000</v>
          </cell>
          <cell r="V64">
            <v>3500</v>
          </cell>
          <cell r="W64" t="str">
            <v>No aplica</v>
          </cell>
          <cell r="X64" t="str">
            <v>No aplica</v>
          </cell>
          <cell r="Y64" t="str">
            <v>No aplica</v>
          </cell>
          <cell r="Z64" t="str">
            <v>No aplica</v>
          </cell>
          <cell r="AA64">
            <v>7000</v>
          </cell>
          <cell r="AB64" t="str">
            <v>No aplica</v>
          </cell>
          <cell r="AC64" t="str">
            <v>No aplica</v>
          </cell>
          <cell r="AD64" t="str">
            <v>Valoraciones $ 5.000 , Hora 3 Valoraciones $  14.000</v>
          </cell>
          <cell r="AE64" t="str">
            <v>CALI</v>
          </cell>
          <cell r="AF64">
            <v>44055</v>
          </cell>
          <cell r="AG64" t="str">
            <v>12 Agosto 2020 a la fecha</v>
          </cell>
          <cell r="AI64">
            <v>44235</v>
          </cell>
          <cell r="AJ64">
            <v>3104229356</v>
          </cell>
          <cell r="AL64" t="str">
            <v>Soltera</v>
          </cell>
          <cell r="AM64" t="str">
            <v>Carrera 45 No. 55 c – 73</v>
          </cell>
          <cell r="AN64">
            <v>35260</v>
          </cell>
          <cell r="AO64" t="str">
            <v>24 años 5 meses 18 dias</v>
          </cell>
          <cell r="AP64" t="str">
            <v>daniela.perdomo@correounivalle.edu.co</v>
          </cell>
          <cell r="AQ64" t="str">
            <v>CALI VALLE</v>
          </cell>
          <cell r="AR64" t="str">
            <v xml:space="preserve">CONTRATO CIVIL DE PRESTACION DE SERVICIOS  </v>
          </cell>
          <cell r="BR64">
            <v>0</v>
          </cell>
          <cell r="BS64">
            <v>0</v>
          </cell>
          <cell r="BT64">
            <v>0</v>
          </cell>
          <cell r="BU64">
            <v>0</v>
          </cell>
          <cell r="BV64">
            <v>0</v>
          </cell>
          <cell r="BW64">
            <v>0</v>
          </cell>
          <cell r="BX64">
            <v>0</v>
          </cell>
          <cell r="BY64">
            <v>0</v>
          </cell>
          <cell r="CA64" t="str">
            <v>SI</v>
          </cell>
          <cell r="CB64" t="str">
            <v>NO</v>
          </cell>
          <cell r="CC64" t="str">
            <v>SI</v>
          </cell>
          <cell r="CD64" t="str">
            <v/>
          </cell>
          <cell r="CF64" t="str">
            <v/>
          </cell>
          <cell r="CG64" t="str">
            <v/>
          </cell>
          <cell r="CH64" t="str">
            <v/>
          </cell>
          <cell r="CI64" t="str">
            <v/>
          </cell>
          <cell r="CJ64" t="str">
            <v/>
          </cell>
          <cell r="CK64" t="str">
            <v/>
          </cell>
          <cell r="CM64" t="str">
            <v/>
          </cell>
          <cell r="CN64" t="str">
            <v/>
          </cell>
          <cell r="CO64" t="str">
            <v/>
          </cell>
          <cell r="CQ64">
            <v>44491</v>
          </cell>
          <cell r="CR64">
            <v>263</v>
          </cell>
          <cell r="CS64" t="str">
            <v>9 Meses</v>
          </cell>
          <cell r="CT64" t="str">
            <v>NO</v>
          </cell>
          <cell r="DB64">
            <v>44055</v>
          </cell>
          <cell r="DC64" t="str">
            <v>TERAPEUTA OCUPACIONAL</v>
          </cell>
          <cell r="DD64">
            <v>0.4751090756595559</v>
          </cell>
        </row>
        <row r="65">
          <cell r="B65">
            <v>1144172305</v>
          </cell>
          <cell r="C65" t="str">
            <v>ANDRES FELIPE OROZCO DAVALOS</v>
          </cell>
          <cell r="D65">
            <v>47</v>
          </cell>
          <cell r="E65" t="str">
            <v>Ver Archivo Andres Felipe Orozco Davalos</v>
          </cell>
          <cell r="F65" t="str">
            <v>SI</v>
          </cell>
          <cell r="G65" t="str">
            <v>M</v>
          </cell>
          <cell r="I65" t="str">
            <v>ACTIVO</v>
          </cell>
          <cell r="J65" t="str">
            <v>TERAPEUTA</v>
          </cell>
          <cell r="K65" t="str">
            <v>FISIOTERAPEUTA</v>
          </cell>
          <cell r="L65" t="str">
            <v>FISIOTERAPIA</v>
          </cell>
          <cell r="M65" t="str">
            <v>SUR</v>
          </cell>
          <cell r="N65" t="str">
            <v>Tarifa Fisioterapeutas</v>
          </cell>
          <cell r="O65">
            <v>10000</v>
          </cell>
          <cell r="P65">
            <v>14000</v>
          </cell>
          <cell r="Q65" t="str">
            <v>No aplica</v>
          </cell>
          <cell r="R65" t="str">
            <v>No aplica</v>
          </cell>
          <cell r="S65" t="str">
            <v>No aplica</v>
          </cell>
          <cell r="T65" t="str">
            <v>No aplica</v>
          </cell>
          <cell r="U65" t="str">
            <v>No aplica</v>
          </cell>
          <cell r="V65" t="str">
            <v>No aplica</v>
          </cell>
          <cell r="W65" t="str">
            <v>No aplica</v>
          </cell>
          <cell r="X65" t="str">
            <v>No aplica</v>
          </cell>
          <cell r="Y65" t="str">
            <v>No aplica</v>
          </cell>
          <cell r="Z65" t="str">
            <v>No aplica</v>
          </cell>
          <cell r="AA65" t="str">
            <v>No aplica</v>
          </cell>
          <cell r="AB65" t="str">
            <v>No aplica</v>
          </cell>
          <cell r="AC65" t="str">
            <v>No aplica</v>
          </cell>
          <cell r="AD65" t="str">
            <v xml:space="preserve">1 Valoración $ 5.000, 2 Valoraciones $ 10.000 y 3 Valoraciones $ 14.000 </v>
          </cell>
          <cell r="AE65" t="str">
            <v>CALI</v>
          </cell>
          <cell r="AF65">
            <v>44061</v>
          </cell>
          <cell r="AG65" t="str">
            <v>18 Agosto 2020 a la fecha</v>
          </cell>
          <cell r="AI65">
            <v>44241</v>
          </cell>
          <cell r="AJ65">
            <v>3185960620</v>
          </cell>
          <cell r="AK65">
            <v>6561326</v>
          </cell>
          <cell r="AL65" t="str">
            <v>Soltero</v>
          </cell>
          <cell r="AM65" t="str">
            <v>Carrera 7 TBis # 72 - 74</v>
          </cell>
          <cell r="AN65">
            <v>33888</v>
          </cell>
          <cell r="AO65" t="str">
            <v>28 años 8 meses 21 dias</v>
          </cell>
          <cell r="AP65" t="str">
            <v>andres.1110@hotmail.com</v>
          </cell>
          <cell r="AQ65" t="str">
            <v>CALI VALLE</v>
          </cell>
          <cell r="AR65" t="str">
            <v xml:space="preserve">CONTRATO CIVIL DE PRESTACION DE SERVICIOS  </v>
          </cell>
          <cell r="BR65">
            <v>0</v>
          </cell>
          <cell r="BS65">
            <v>0</v>
          </cell>
          <cell r="BT65">
            <v>0</v>
          </cell>
          <cell r="BU65">
            <v>0</v>
          </cell>
          <cell r="BV65">
            <v>0</v>
          </cell>
          <cell r="BW65">
            <v>0</v>
          </cell>
          <cell r="BX65">
            <v>0</v>
          </cell>
          <cell r="BY65">
            <v>0</v>
          </cell>
          <cell r="CA65" t="str">
            <v>SI</v>
          </cell>
          <cell r="CB65" t="str">
            <v>NO</v>
          </cell>
          <cell r="CC65" t="str">
            <v>SI</v>
          </cell>
          <cell r="CD65" t="str">
            <v/>
          </cell>
          <cell r="CF65" t="str">
            <v/>
          </cell>
          <cell r="CG65" t="str">
            <v/>
          </cell>
          <cell r="CH65" t="str">
            <v/>
          </cell>
          <cell r="CI65" t="str">
            <v/>
          </cell>
          <cell r="CJ65" t="str">
            <v/>
          </cell>
          <cell r="CK65" t="str">
            <v/>
          </cell>
          <cell r="CM65" t="str">
            <v/>
          </cell>
          <cell r="CN65" t="str">
            <v/>
          </cell>
          <cell r="CO65" t="str">
            <v/>
          </cell>
          <cell r="CQ65">
            <v>44477</v>
          </cell>
          <cell r="CR65">
            <v>249</v>
          </cell>
          <cell r="CS65" t="str">
            <v>8 Meses</v>
          </cell>
          <cell r="CT65" t="str">
            <v>NO</v>
          </cell>
          <cell r="DB65">
            <v>44061</v>
          </cell>
          <cell r="DC65" t="str">
            <v>FISIOTERAPEUTA</v>
          </cell>
          <cell r="DD65">
            <v>0.45867071949517235</v>
          </cell>
        </row>
        <row r="66">
          <cell r="B66">
            <v>1144198892</v>
          </cell>
          <cell r="C66" t="str">
            <v>JUAN JOSE CRUZ MONTES</v>
          </cell>
          <cell r="D66">
            <v>48</v>
          </cell>
          <cell r="E66" t="str">
            <v>Ver Archivo Juan Jose Cruz Montes</v>
          </cell>
          <cell r="F66" t="str">
            <v>SI</v>
          </cell>
          <cell r="G66" t="str">
            <v>M</v>
          </cell>
          <cell r="I66" t="str">
            <v>ACTIVO</v>
          </cell>
          <cell r="J66" t="str">
            <v>TERAPEUTA</v>
          </cell>
          <cell r="K66" t="str">
            <v>TERAPEUTA OCUPACIONAL</v>
          </cell>
          <cell r="L66" t="str">
            <v>TERAPIA OCUPACIONAL</v>
          </cell>
          <cell r="M66" t="str">
            <v>SUR</v>
          </cell>
          <cell r="N66" t="str">
            <v>Tarifa Terapeuta Ocupacional</v>
          </cell>
          <cell r="O66" t="str">
            <v>No aplica</v>
          </cell>
          <cell r="P66" t="str">
            <v>No aplica</v>
          </cell>
          <cell r="Q66" t="str">
            <v>No aplica</v>
          </cell>
          <cell r="R66" t="str">
            <v>No aplica</v>
          </cell>
          <cell r="S66" t="str">
            <v>No aplica</v>
          </cell>
          <cell r="T66" t="str">
            <v>No aplica</v>
          </cell>
          <cell r="U66">
            <v>7000</v>
          </cell>
          <cell r="V66">
            <v>3500</v>
          </cell>
          <cell r="W66" t="str">
            <v>No aplica</v>
          </cell>
          <cell r="X66" t="str">
            <v>No aplica</v>
          </cell>
          <cell r="Y66" t="str">
            <v>No aplica</v>
          </cell>
          <cell r="Z66" t="str">
            <v>No aplica</v>
          </cell>
          <cell r="AA66">
            <v>7000</v>
          </cell>
          <cell r="AB66" t="str">
            <v>No aplica</v>
          </cell>
          <cell r="AC66" t="str">
            <v>No aplica</v>
          </cell>
          <cell r="AD66" t="str">
            <v>Valoraciones $ 5.000 , Hora 3 Valoraciones $  14.000</v>
          </cell>
          <cell r="AE66" t="str">
            <v>CALI</v>
          </cell>
          <cell r="AF66">
            <v>44075</v>
          </cell>
          <cell r="AG66" t="str">
            <v>01 Septiembre 2020 a la fecha</v>
          </cell>
          <cell r="AI66">
            <v>44255</v>
          </cell>
          <cell r="AJ66">
            <v>3046386284</v>
          </cell>
          <cell r="AK66">
            <v>4476128</v>
          </cell>
          <cell r="AL66" t="str">
            <v>Soltero</v>
          </cell>
          <cell r="AM66" t="str">
            <v>Calle 62B # 1A9 - 80</v>
          </cell>
          <cell r="AN66">
            <v>35448</v>
          </cell>
          <cell r="AO66" t="str">
            <v>24 años 1 mes 14 dias</v>
          </cell>
          <cell r="AP66" t="str">
            <v>juanjo.cruz9718@gmail.com</v>
          </cell>
          <cell r="AQ66" t="str">
            <v>CALI VALLE</v>
          </cell>
          <cell r="AR66" t="str">
            <v xml:space="preserve">CONTRATO CIVIL DE PRESTACION DE SERVICIOS  </v>
          </cell>
          <cell r="BR66">
            <v>0</v>
          </cell>
          <cell r="BS66">
            <v>0</v>
          </cell>
          <cell r="BT66">
            <v>0</v>
          </cell>
          <cell r="BU66">
            <v>0</v>
          </cell>
          <cell r="BV66">
            <v>0</v>
          </cell>
          <cell r="BW66">
            <v>0</v>
          </cell>
          <cell r="BX66">
            <v>0</v>
          </cell>
          <cell r="BY66">
            <v>0</v>
          </cell>
          <cell r="CA66" t="str">
            <v>SI</v>
          </cell>
          <cell r="CB66" t="str">
            <v>NO</v>
          </cell>
          <cell r="CC66" t="str">
            <v>SI</v>
          </cell>
          <cell r="CD66" t="str">
            <v/>
          </cell>
          <cell r="CF66" t="str">
            <v/>
          </cell>
          <cell r="CG66" t="str">
            <v/>
          </cell>
          <cell r="CH66" t="str">
            <v/>
          </cell>
          <cell r="CI66" t="str">
            <v/>
          </cell>
          <cell r="CJ66" t="str">
            <v/>
          </cell>
          <cell r="CK66" t="str">
            <v/>
          </cell>
          <cell r="CM66" t="str">
            <v/>
          </cell>
          <cell r="CN66" t="str">
            <v/>
          </cell>
          <cell r="CO66" t="str">
            <v/>
          </cell>
          <cell r="CP66" t="str">
            <v>SI</v>
          </cell>
          <cell r="CQ66">
            <v>44490</v>
          </cell>
          <cell r="CR66">
            <v>262</v>
          </cell>
          <cell r="CS66" t="str">
            <v>9 Meses</v>
          </cell>
          <cell r="CT66" t="str">
            <v>NO</v>
          </cell>
          <cell r="DB66">
            <v>44075</v>
          </cell>
          <cell r="DC66" t="str">
            <v>TERAPEUTA OCUPACIONAL</v>
          </cell>
          <cell r="DD66">
            <v>0.4203145551116107</v>
          </cell>
        </row>
        <row r="67">
          <cell r="B67">
            <v>27282443</v>
          </cell>
          <cell r="C67" t="str">
            <v>YOLANDA PAOLA MUÑOZ</v>
          </cell>
          <cell r="D67">
            <v>57</v>
          </cell>
          <cell r="E67" t="str">
            <v/>
          </cell>
          <cell r="F67" t="str">
            <v>SI</v>
          </cell>
          <cell r="G67" t="str">
            <v>F</v>
          </cell>
          <cell r="I67" t="str">
            <v>INACTIVO</v>
          </cell>
          <cell r="J67" t="str">
            <v>TERAPEUTA</v>
          </cell>
          <cell r="K67" t="str">
            <v>TERAPEUTA OCUPACIONAL</v>
          </cell>
          <cell r="L67" t="str">
            <v>TERAPIA OCUPACIONAL</v>
          </cell>
          <cell r="M67" t="str">
            <v>SUR</v>
          </cell>
          <cell r="O67" t="str">
            <v>No aplica</v>
          </cell>
          <cell r="P67" t="str">
            <v>No aplica</v>
          </cell>
          <cell r="Q67" t="str">
            <v>No aplica</v>
          </cell>
          <cell r="R67" t="str">
            <v>No aplica</v>
          </cell>
          <cell r="S67" t="str">
            <v>No aplica</v>
          </cell>
          <cell r="T67" t="str">
            <v>No aplica</v>
          </cell>
          <cell r="U67">
            <v>7000</v>
          </cell>
          <cell r="V67">
            <v>3500</v>
          </cell>
          <cell r="W67" t="str">
            <v>No aplica</v>
          </cell>
          <cell r="X67" t="str">
            <v>No aplica</v>
          </cell>
          <cell r="Y67" t="str">
            <v>No aplica</v>
          </cell>
          <cell r="Z67" t="str">
            <v>No aplica</v>
          </cell>
          <cell r="AA67">
            <v>7000</v>
          </cell>
          <cell r="AB67" t="str">
            <v>No aplica</v>
          </cell>
          <cell r="AC67" t="str">
            <v>No aplica</v>
          </cell>
          <cell r="AF67">
            <v>44088</v>
          </cell>
          <cell r="AG67" t="str">
            <v>14 Septiembre 2020 a 14 Septiembre 2020</v>
          </cell>
          <cell r="AH67">
            <v>44088</v>
          </cell>
          <cell r="AI67">
            <v>44268</v>
          </cell>
          <cell r="AJ67">
            <v>3148750691</v>
          </cell>
          <cell r="AM67" t="str">
            <v>Calle 4 # 13 - 41</v>
          </cell>
          <cell r="AO67" t="str">
            <v/>
          </cell>
          <cell r="AP67" t="str">
            <v>yolanda.munoz@correounivalle.edu.co</v>
          </cell>
          <cell r="AQ67" t="str">
            <v>CALI VALLE</v>
          </cell>
          <cell r="AR67" t="str">
            <v xml:space="preserve">CONTRATO CIVIL DE PRESTACION DE SERVICIOS  </v>
          </cell>
          <cell r="CC67" t="str">
            <v/>
          </cell>
          <cell r="CD67" t="str">
            <v/>
          </cell>
          <cell r="CF67" t="str">
            <v/>
          </cell>
          <cell r="CG67" t="str">
            <v/>
          </cell>
          <cell r="CH67" t="str">
            <v/>
          </cell>
          <cell r="CI67" t="str">
            <v/>
          </cell>
          <cell r="CJ67" t="str">
            <v/>
          </cell>
          <cell r="CK67" t="str">
            <v/>
          </cell>
          <cell r="CM67" t="str">
            <v/>
          </cell>
          <cell r="CN67" t="str">
            <v/>
          </cell>
          <cell r="CO67" t="str">
            <v/>
          </cell>
          <cell r="CR67" t="str">
            <v>SIN POLIZA</v>
          </cell>
          <cell r="CS67" t="str">
            <v/>
          </cell>
          <cell r="DB67">
            <v>44088</v>
          </cell>
          <cell r="DC67" t="str">
            <v>TERAPEUTA OCUPACIONAL</v>
          </cell>
          <cell r="DD67">
            <v>0</v>
          </cell>
        </row>
        <row r="68">
          <cell r="B68">
            <v>1144187180</v>
          </cell>
          <cell r="C68" t="str">
            <v>STEFFANNY RENGIFO DIAZ</v>
          </cell>
          <cell r="D68">
            <v>49</v>
          </cell>
          <cell r="E68" t="str">
            <v>Ver Archivo Steffanny Rengifo Diaz</v>
          </cell>
          <cell r="F68" t="str">
            <v>SI</v>
          </cell>
          <cell r="G68" t="str">
            <v>F</v>
          </cell>
          <cell r="I68" t="str">
            <v>ACTIVO</v>
          </cell>
          <cell r="J68" t="str">
            <v>TERAPEUTA</v>
          </cell>
          <cell r="K68" t="str">
            <v>FONOAUDIOLOGO</v>
          </cell>
          <cell r="L68" t="str">
            <v>FONOAUDILOGIA</v>
          </cell>
          <cell r="M68" t="str">
            <v>SUR</v>
          </cell>
          <cell r="N68" t="str">
            <v>Terapia De Lenguaje</v>
          </cell>
          <cell r="O68" t="str">
            <v>No aplica</v>
          </cell>
          <cell r="P68" t="str">
            <v>No aplica</v>
          </cell>
          <cell r="Q68" t="str">
            <v>No aplica</v>
          </cell>
          <cell r="R68" t="str">
            <v>No aplica</v>
          </cell>
          <cell r="S68" t="str">
            <v>No aplica</v>
          </cell>
          <cell r="T68" t="str">
            <v>No aplica</v>
          </cell>
          <cell r="U68" t="str">
            <v>No aplica</v>
          </cell>
          <cell r="V68" t="str">
            <v>No aplica</v>
          </cell>
          <cell r="W68">
            <v>7000</v>
          </cell>
          <cell r="X68">
            <v>3500</v>
          </cell>
          <cell r="Y68" t="str">
            <v>No aplica</v>
          </cell>
          <cell r="Z68" t="str">
            <v>No aplica</v>
          </cell>
          <cell r="AA68" t="str">
            <v>No aplica</v>
          </cell>
          <cell r="AB68" t="str">
            <v>No aplica</v>
          </cell>
          <cell r="AC68" t="str">
            <v>No aplica</v>
          </cell>
          <cell r="AD68" t="str">
            <v>Valoraciones $ 5.000 , Hora 3 Valoraciones $  14.000</v>
          </cell>
          <cell r="AE68" t="str">
            <v>CALI</v>
          </cell>
          <cell r="AF68">
            <v>44075</v>
          </cell>
          <cell r="AG68" t="str">
            <v>01 Septiembre 2020 a la fecha</v>
          </cell>
          <cell r="AI68">
            <v>44286</v>
          </cell>
          <cell r="AJ68">
            <v>3178685589</v>
          </cell>
          <cell r="AL68" t="str">
            <v>Soltera</v>
          </cell>
          <cell r="AM68" t="str">
            <v>Carrera 43 # 13C - 33 Barro el Guabal</v>
          </cell>
          <cell r="AN68">
            <v>34878</v>
          </cell>
          <cell r="AO68" t="str">
            <v>25 años 4 meses 4 dias</v>
          </cell>
          <cell r="AP68" t="str">
            <v>steffanny.rengifo@correounivalle.edu.co</v>
          </cell>
          <cell r="AQ68" t="str">
            <v>CALI VALLE</v>
          </cell>
          <cell r="AR68" t="str">
            <v xml:space="preserve">CONTRATO CIVIL DE PRESTACION DE SERVICIOS  </v>
          </cell>
          <cell r="BR68">
            <v>0</v>
          </cell>
          <cell r="BS68">
            <v>0</v>
          </cell>
          <cell r="BT68">
            <v>0</v>
          </cell>
          <cell r="BU68">
            <v>0</v>
          </cell>
          <cell r="BV68">
            <v>0</v>
          </cell>
          <cell r="BW68">
            <v>0</v>
          </cell>
          <cell r="BX68">
            <v>0</v>
          </cell>
          <cell r="BY68">
            <v>0</v>
          </cell>
          <cell r="CA68" t="str">
            <v>SI</v>
          </cell>
          <cell r="CB68" t="str">
            <v>NO</v>
          </cell>
          <cell r="CC68" t="str">
            <v>SI</v>
          </cell>
          <cell r="CD68" t="str">
            <v/>
          </cell>
          <cell r="CF68" t="str">
            <v/>
          </cell>
          <cell r="CG68" t="str">
            <v/>
          </cell>
          <cell r="CH68" t="str">
            <v/>
          </cell>
          <cell r="CI68" t="str">
            <v/>
          </cell>
          <cell r="CJ68" t="str">
            <v/>
          </cell>
          <cell r="CK68" t="str">
            <v/>
          </cell>
          <cell r="CM68" t="str">
            <v/>
          </cell>
          <cell r="CN68" t="str">
            <v/>
          </cell>
          <cell r="CO68" t="str">
            <v/>
          </cell>
          <cell r="CP68" t="str">
            <v>SI</v>
          </cell>
          <cell r="CQ68">
            <v>44546</v>
          </cell>
          <cell r="CR68">
            <v>318</v>
          </cell>
          <cell r="CS68" t="str">
            <v>11 Meses</v>
          </cell>
          <cell r="CT68" t="str">
            <v>NO</v>
          </cell>
          <cell r="DB68">
            <v>44083</v>
          </cell>
          <cell r="DC68" t="str">
            <v>FONOAUDIOLOGO</v>
          </cell>
          <cell r="DD68">
            <v>0.3983967468924326</v>
          </cell>
        </row>
        <row r="69">
          <cell r="B69">
            <v>1144179357</v>
          </cell>
          <cell r="C69" t="str">
            <v>SEBASTIAN RUIZ TORRES</v>
          </cell>
          <cell r="D69">
            <v>59</v>
          </cell>
          <cell r="E69" t="str">
            <v/>
          </cell>
          <cell r="F69" t="str">
            <v>NO</v>
          </cell>
          <cell r="G69" t="str">
            <v>M</v>
          </cell>
          <cell r="I69" t="str">
            <v>INACTIVO</v>
          </cell>
          <cell r="J69" t="str">
            <v>TERAPEUTA</v>
          </cell>
          <cell r="K69" t="str">
            <v>FISIOTERAPEUTA</v>
          </cell>
          <cell r="L69" t="str">
            <v>TERAPIA OCUPACIONAL</v>
          </cell>
          <cell r="M69" t="str">
            <v>SUR</v>
          </cell>
          <cell r="O69" t="str">
            <v>No aplica</v>
          </cell>
          <cell r="P69" t="str">
            <v>No aplica</v>
          </cell>
          <cell r="Q69" t="str">
            <v>No aplica</v>
          </cell>
          <cell r="R69" t="str">
            <v>No aplica</v>
          </cell>
          <cell r="S69" t="str">
            <v>No aplica</v>
          </cell>
          <cell r="T69" t="str">
            <v>No aplica</v>
          </cell>
          <cell r="U69" t="str">
            <v>No aplica</v>
          </cell>
          <cell r="V69" t="str">
            <v>No aplica</v>
          </cell>
          <cell r="W69" t="str">
            <v>No aplica</v>
          </cell>
          <cell r="X69" t="str">
            <v>No aplica</v>
          </cell>
          <cell r="Y69" t="str">
            <v>No aplica</v>
          </cell>
          <cell r="Z69" t="str">
            <v>No aplica</v>
          </cell>
          <cell r="AA69" t="str">
            <v>No aplica</v>
          </cell>
          <cell r="AB69" t="str">
            <v>No aplica</v>
          </cell>
          <cell r="AC69" t="str">
            <v>No aplica</v>
          </cell>
          <cell r="AE69" t="str">
            <v>CALI</v>
          </cell>
          <cell r="AF69">
            <v>44088</v>
          </cell>
          <cell r="AG69" t="str">
            <v>14 Septiembre 2020 a 30 Octubre 2020</v>
          </cell>
          <cell r="AH69">
            <v>44134</v>
          </cell>
          <cell r="AI69">
            <v>44268</v>
          </cell>
          <cell r="AJ69">
            <v>3014736564</v>
          </cell>
          <cell r="AN69">
            <v>34533</v>
          </cell>
          <cell r="AO69" t="str">
            <v>26 años 5 meses 14 dias</v>
          </cell>
          <cell r="AP69" t="str">
            <v>sebastian.ruiz.torres@correounivalle.edu.co</v>
          </cell>
          <cell r="AQ69" t="str">
            <v>CALI VALLE</v>
          </cell>
          <cell r="AR69" t="str">
            <v xml:space="preserve">CONTRATO CIVIL DE PRESTACION DE SERVICIOS  </v>
          </cell>
          <cell r="CC69" t="str">
            <v/>
          </cell>
          <cell r="CD69" t="str">
            <v/>
          </cell>
          <cell r="CF69" t="str">
            <v/>
          </cell>
          <cell r="CG69" t="str">
            <v/>
          </cell>
          <cell r="CH69" t="str">
            <v/>
          </cell>
          <cell r="CI69" t="str">
            <v/>
          </cell>
          <cell r="CJ69" t="str">
            <v/>
          </cell>
          <cell r="CK69" t="str">
            <v/>
          </cell>
          <cell r="CM69" t="str">
            <v/>
          </cell>
          <cell r="CN69" t="str">
            <v/>
          </cell>
          <cell r="CO69" t="str">
            <v/>
          </cell>
          <cell r="CQ69">
            <v>44204</v>
          </cell>
          <cell r="CR69">
            <v>-24</v>
          </cell>
          <cell r="CS69" t="str">
            <v>1 Mes</v>
          </cell>
          <cell r="DB69">
            <v>44088</v>
          </cell>
          <cell r="DC69" t="str">
            <v>FISIOTERAPEUTA</v>
          </cell>
          <cell r="DD69">
            <v>0.12602739726027398</v>
          </cell>
        </row>
        <row r="70">
          <cell r="B70">
            <v>31962809</v>
          </cell>
          <cell r="C70" t="str">
            <v>CONSUELO DEL CARMEN D'CROZ ESTUPIÑA</v>
          </cell>
          <cell r="D70">
            <v>50</v>
          </cell>
          <cell r="E70" t="str">
            <v>Ver Archivo Consuelo Del Carmen D'Croz Estupiña</v>
          </cell>
          <cell r="F70" t="str">
            <v>SI</v>
          </cell>
          <cell r="G70" t="str">
            <v>F</v>
          </cell>
          <cell r="I70" t="str">
            <v>ACTIVO</v>
          </cell>
          <cell r="J70" t="str">
            <v>MEDICO ESPECIALISTA</v>
          </cell>
          <cell r="K70" t="str">
            <v>MEDICO SALUD OCUPACIONAL</v>
          </cell>
          <cell r="L70" t="str">
            <v>TERAPIA OCUPACIONAL Y ESPECIALISTA EN SEGURIDAD Y SALUD EN EL TRABAJO</v>
          </cell>
          <cell r="M70" t="str">
            <v>SUR</v>
          </cell>
          <cell r="N70" t="str">
            <v>C.M.E Ocupacional</v>
          </cell>
          <cell r="P70" t="str">
            <v>No aplica</v>
          </cell>
          <cell r="Q70" t="str">
            <v>No aplica</v>
          </cell>
          <cell r="R70" t="str">
            <v>No aplica</v>
          </cell>
          <cell r="S70" t="str">
            <v>No aplica</v>
          </cell>
          <cell r="T70" t="str">
            <v>No aplica</v>
          </cell>
          <cell r="U70" t="str">
            <v>No aplica</v>
          </cell>
          <cell r="V70" t="str">
            <v>No aplica</v>
          </cell>
          <cell r="W70" t="str">
            <v>No aplica</v>
          </cell>
          <cell r="X70" t="str">
            <v>No aplica</v>
          </cell>
          <cell r="Y70" t="str">
            <v>No aplica</v>
          </cell>
          <cell r="Z70" t="str">
            <v>No aplica</v>
          </cell>
          <cell r="AA70" t="str">
            <v>No aplica</v>
          </cell>
          <cell r="AB70" t="str">
            <v>No aplica</v>
          </cell>
          <cell r="AC70" t="str">
            <v>No aplica</v>
          </cell>
          <cell r="AE70" t="str">
            <v>BOGOTA</v>
          </cell>
          <cell r="AF70">
            <v>44113</v>
          </cell>
          <cell r="AG70" t="str">
            <v>09 Octubre 2020 a la fecha</v>
          </cell>
          <cell r="AI70">
            <v>44293</v>
          </cell>
          <cell r="AJ70">
            <v>3005998579</v>
          </cell>
          <cell r="AM70" t="str">
            <v xml:space="preserve">Calle 12 A no 56-04 Barrio santa Anita edificio Laverdy </v>
          </cell>
          <cell r="AO70" t="str">
            <v/>
          </cell>
          <cell r="AP70" t="str">
            <v>Consuelodecroz29@gmail.com</v>
          </cell>
          <cell r="AQ70" t="str">
            <v>BOGOTA</v>
          </cell>
          <cell r="AR70" t="str">
            <v xml:space="preserve">CONTRATO CIVIL DE PRESTACION DE SERVICIOS  </v>
          </cell>
          <cell r="BR70">
            <v>0</v>
          </cell>
          <cell r="BS70">
            <v>0</v>
          </cell>
          <cell r="BT70">
            <v>0</v>
          </cell>
          <cell r="BU70">
            <v>0</v>
          </cell>
          <cell r="BV70">
            <v>0</v>
          </cell>
          <cell r="BW70">
            <v>0</v>
          </cell>
          <cell r="BX70">
            <v>0</v>
          </cell>
          <cell r="BY70">
            <v>0</v>
          </cell>
          <cell r="CA70" t="str">
            <v>SI</v>
          </cell>
          <cell r="CB70" t="str">
            <v>NO</v>
          </cell>
          <cell r="CC70" t="str">
            <v>SI</v>
          </cell>
          <cell r="CD70" t="str">
            <v/>
          </cell>
          <cell r="CF70" t="str">
            <v/>
          </cell>
          <cell r="CG70" t="str">
            <v/>
          </cell>
          <cell r="CH70" t="str">
            <v/>
          </cell>
          <cell r="CI70" t="str">
            <v/>
          </cell>
          <cell r="CJ70" t="str">
            <v/>
          </cell>
          <cell r="CK70" t="str">
            <v/>
          </cell>
          <cell r="CM70" t="str">
            <v/>
          </cell>
          <cell r="CN70" t="str">
            <v/>
          </cell>
          <cell r="CO70" t="str">
            <v/>
          </cell>
          <cell r="CR70" t="str">
            <v>SIN POLIZA</v>
          </cell>
          <cell r="CS70" t="str">
            <v/>
          </cell>
          <cell r="CT70" t="str">
            <v>NO</v>
          </cell>
          <cell r="DB70">
            <v>44113</v>
          </cell>
          <cell r="DC70" t="str">
            <v>MEDICO</v>
          </cell>
          <cell r="DD70">
            <v>0.31620496607051479</v>
          </cell>
        </row>
        <row r="71">
          <cell r="B71">
            <v>1143968644</v>
          </cell>
          <cell r="C71" t="str">
            <v>MONICA VIVIANA CAMPIÑO SILVA</v>
          </cell>
          <cell r="D71">
            <v>51</v>
          </cell>
          <cell r="E71" t="str">
            <v>Ver Archivo Monica Viviana Campiño Silva</v>
          </cell>
          <cell r="F71" t="str">
            <v>SI</v>
          </cell>
          <cell r="G71" t="str">
            <v>F</v>
          </cell>
          <cell r="I71" t="str">
            <v>ACTIVO</v>
          </cell>
          <cell r="J71" t="str">
            <v>TERAPEUTA</v>
          </cell>
          <cell r="K71" t="str">
            <v>TERAPEUTA OCUPACIONAL</v>
          </cell>
          <cell r="L71" t="str">
            <v>TERAPIA OCUPACIONAL</v>
          </cell>
          <cell r="M71" t="str">
            <v>SUR</v>
          </cell>
          <cell r="N71" t="str">
            <v>Tarifa Terapeuta Ocupacional</v>
          </cell>
          <cell r="O71" t="str">
            <v>No aplica</v>
          </cell>
          <cell r="P71" t="str">
            <v>No aplica</v>
          </cell>
          <cell r="Q71" t="str">
            <v>No aplica</v>
          </cell>
          <cell r="R71" t="str">
            <v>No aplica</v>
          </cell>
          <cell r="S71" t="str">
            <v>No aplica</v>
          </cell>
          <cell r="T71" t="str">
            <v>No aplica</v>
          </cell>
          <cell r="U71">
            <v>7000</v>
          </cell>
          <cell r="V71">
            <v>3500</v>
          </cell>
          <cell r="W71" t="str">
            <v>No aplica</v>
          </cell>
          <cell r="X71" t="str">
            <v>No aplica</v>
          </cell>
          <cell r="Y71" t="str">
            <v>No aplica</v>
          </cell>
          <cell r="Z71" t="str">
            <v>No aplica</v>
          </cell>
          <cell r="AA71">
            <v>7000</v>
          </cell>
          <cell r="AB71" t="str">
            <v>No aplica</v>
          </cell>
          <cell r="AC71" t="str">
            <v>No aplica</v>
          </cell>
          <cell r="AD71" t="str">
            <v>Valoraciones $ 5.000 , Hora 3 Valoraciones $  14.000</v>
          </cell>
          <cell r="AE71" t="str">
            <v>CALI</v>
          </cell>
          <cell r="AF71">
            <v>44138</v>
          </cell>
          <cell r="AG71" t="str">
            <v>03 Noviembre 2020 a la fecha</v>
          </cell>
          <cell r="AI71">
            <v>44318</v>
          </cell>
          <cell r="AJ71">
            <v>3196851168</v>
          </cell>
          <cell r="AL71" t="str">
            <v>Soltera</v>
          </cell>
          <cell r="AM71" t="str">
            <v>Cra 121ª # 48-100</v>
          </cell>
          <cell r="AO71" t="str">
            <v/>
          </cell>
          <cell r="AP71" t="str">
            <v>monica.campino@correounivalle.edu.co</v>
          </cell>
          <cell r="AQ71" t="str">
            <v>CALI VALLE</v>
          </cell>
          <cell r="AR71" t="str">
            <v xml:space="preserve">CONTRATO CIVIL DE PRESTACION DE SERVICIOS  </v>
          </cell>
          <cell r="BR71">
            <v>0</v>
          </cell>
          <cell r="BS71">
            <v>0</v>
          </cell>
          <cell r="BT71">
            <v>0</v>
          </cell>
          <cell r="BU71">
            <v>0</v>
          </cell>
          <cell r="BV71">
            <v>0</v>
          </cell>
          <cell r="BW71">
            <v>0</v>
          </cell>
          <cell r="BX71">
            <v>0</v>
          </cell>
          <cell r="BY71">
            <v>0</v>
          </cell>
          <cell r="CA71" t="str">
            <v>SI</v>
          </cell>
          <cell r="CB71" t="str">
            <v>NO</v>
          </cell>
          <cell r="CC71" t="str">
            <v>SI</v>
          </cell>
          <cell r="CD71" t="str">
            <v/>
          </cell>
          <cell r="CF71" t="str">
            <v/>
          </cell>
          <cell r="CG71" t="str">
            <v/>
          </cell>
          <cell r="CH71" t="str">
            <v/>
          </cell>
          <cell r="CI71" t="str">
            <v/>
          </cell>
          <cell r="CJ71" t="str">
            <v/>
          </cell>
          <cell r="CK71" t="str">
            <v/>
          </cell>
          <cell r="CM71" t="str">
            <v/>
          </cell>
          <cell r="CN71" t="str">
            <v/>
          </cell>
          <cell r="CO71" t="str">
            <v/>
          </cell>
          <cell r="CQ71">
            <v>44512</v>
          </cell>
          <cell r="CR71">
            <v>284</v>
          </cell>
          <cell r="CS71" t="str">
            <v>10 Meses</v>
          </cell>
          <cell r="CT71" t="str">
            <v>NO</v>
          </cell>
          <cell r="DB71">
            <v>44138</v>
          </cell>
          <cell r="DC71" t="str">
            <v>TERAPEUTA OCUPACIONAL</v>
          </cell>
          <cell r="DD71">
            <v>0.24771181538558329</v>
          </cell>
        </row>
        <row r="72">
          <cell r="B72">
            <v>94534923</v>
          </cell>
          <cell r="C72" t="str">
            <v>ANDRES FELIPE CAICEDO RODRIGUEZ</v>
          </cell>
          <cell r="D72">
            <v>52</v>
          </cell>
          <cell r="E72" t="str">
            <v>Ver Archivo Andres Felipe Caicedo Rodriguez</v>
          </cell>
          <cell r="F72" t="str">
            <v>SI</v>
          </cell>
          <cell r="G72" t="str">
            <v>M</v>
          </cell>
          <cell r="I72" t="str">
            <v>ACTIVO</v>
          </cell>
          <cell r="J72" t="str">
            <v>MEDICO ESPECIALISTA</v>
          </cell>
          <cell r="K72" t="str">
            <v>MEDICO FISIATRA</v>
          </cell>
          <cell r="L72" t="str">
            <v>FISIATRIA</v>
          </cell>
          <cell r="M72" t="str">
            <v>SUR</v>
          </cell>
          <cell r="N72" t="str">
            <v>C.M. E  Fisiatra</v>
          </cell>
          <cell r="O72">
            <v>30000</v>
          </cell>
          <cell r="P72" t="str">
            <v>No aplica</v>
          </cell>
          <cell r="Q72">
            <v>21000</v>
          </cell>
          <cell r="R72">
            <v>21000</v>
          </cell>
          <cell r="S72">
            <v>30000</v>
          </cell>
          <cell r="T72" t="str">
            <v>No aplica</v>
          </cell>
          <cell r="U72">
            <v>35000</v>
          </cell>
          <cell r="V72" t="str">
            <v>No aplica</v>
          </cell>
          <cell r="W72" t="str">
            <v>No aplica</v>
          </cell>
          <cell r="X72" t="str">
            <v>No aplica</v>
          </cell>
          <cell r="Y72" t="str">
            <v>No aplica</v>
          </cell>
          <cell r="Z72">
            <v>22200</v>
          </cell>
          <cell r="AA72">
            <v>23460</v>
          </cell>
          <cell r="AB72">
            <v>19260</v>
          </cell>
          <cell r="AC72">
            <v>50000</v>
          </cell>
          <cell r="AE72" t="str">
            <v>CALI</v>
          </cell>
          <cell r="AF72">
            <v>44148</v>
          </cell>
          <cell r="AG72" t="str">
            <v>13 Noviembre 2020 a la fecha</v>
          </cell>
          <cell r="AI72">
            <v>44328</v>
          </cell>
          <cell r="AJ72">
            <v>3103892417</v>
          </cell>
          <cell r="AL72" t="str">
            <v>Casado</v>
          </cell>
          <cell r="AM72" t="str">
            <v>Calle 14c # 65-120 apto 503 torre 4 Portada de la Hacienda</v>
          </cell>
          <cell r="AN72">
            <v>29069</v>
          </cell>
          <cell r="AO72" t="str">
            <v>41 años 6 meses 30 dias</v>
          </cell>
          <cell r="AP72" t="str">
            <v>anfecai@hotmail.com</v>
          </cell>
          <cell r="AQ72" t="str">
            <v>CALI VALLE</v>
          </cell>
          <cell r="AR72" t="str">
            <v xml:space="preserve">CONTRATO CIVIL DE PRESTACION DE SERVICIOS  </v>
          </cell>
          <cell r="BR72">
            <v>0</v>
          </cell>
          <cell r="BS72">
            <v>0</v>
          </cell>
          <cell r="BT72">
            <v>0</v>
          </cell>
          <cell r="BU72">
            <v>0</v>
          </cell>
          <cell r="BV72">
            <v>0</v>
          </cell>
          <cell r="BW72">
            <v>0</v>
          </cell>
          <cell r="BX72">
            <v>0</v>
          </cell>
          <cell r="BY72">
            <v>0</v>
          </cell>
          <cell r="CA72" t="str">
            <v>SI</v>
          </cell>
          <cell r="CB72" t="str">
            <v>SI</v>
          </cell>
          <cell r="CC72" t="str">
            <v>SI</v>
          </cell>
          <cell r="CD72" t="str">
            <v/>
          </cell>
          <cell r="CF72" t="str">
            <v/>
          </cell>
          <cell r="CG72" t="str">
            <v/>
          </cell>
          <cell r="CH72" t="str">
            <v/>
          </cell>
          <cell r="CI72" t="str">
            <v/>
          </cell>
          <cell r="CJ72" t="str">
            <v/>
          </cell>
          <cell r="CK72" t="str">
            <v/>
          </cell>
          <cell r="CM72" t="str">
            <v/>
          </cell>
          <cell r="CN72" t="str">
            <v/>
          </cell>
          <cell r="CO72" t="str">
            <v/>
          </cell>
          <cell r="CQ72">
            <v>44422</v>
          </cell>
          <cell r="CR72">
            <v>194</v>
          </cell>
          <cell r="CS72" t="str">
            <v>7 Meses</v>
          </cell>
          <cell r="CT72" t="str">
            <v>NO</v>
          </cell>
          <cell r="CW72" t="str">
            <v>SI</v>
          </cell>
          <cell r="CY72" t="str">
            <v>SI</v>
          </cell>
          <cell r="DB72">
            <v>44148</v>
          </cell>
          <cell r="DC72" t="str">
            <v>MEDICO</v>
          </cell>
          <cell r="DD72">
            <v>0.22031455511161069</v>
          </cell>
        </row>
        <row r="73">
          <cell r="B73">
            <v>1144077210</v>
          </cell>
          <cell r="C73" t="str">
            <v>KAREN XIMENA MUÑOZ IBARGUEN</v>
          </cell>
          <cell r="D73">
            <v>53</v>
          </cell>
          <cell r="E73" t="str">
            <v>Ver Archivo Karen Ximena Muñoz Ibarguen</v>
          </cell>
          <cell r="F73" t="str">
            <v>SI</v>
          </cell>
          <cell r="G73" t="str">
            <v>F</v>
          </cell>
          <cell r="H73" t="str">
            <v>O+</v>
          </cell>
          <cell r="I73" t="str">
            <v>ACTIVO</v>
          </cell>
          <cell r="J73" t="str">
            <v>TERAPEUTA</v>
          </cell>
          <cell r="K73" t="str">
            <v>FISIOTERAPEUTA</v>
          </cell>
          <cell r="L73" t="str">
            <v>FISIOTERAPIA</v>
          </cell>
          <cell r="M73" t="str">
            <v>NORTE</v>
          </cell>
          <cell r="N73" t="str">
            <v>Tarifa Fisioterapeutas</v>
          </cell>
          <cell r="O73">
            <v>10000</v>
          </cell>
          <cell r="P73" t="str">
            <v>No aplica</v>
          </cell>
          <cell r="Q73">
            <v>10000</v>
          </cell>
          <cell r="R73" t="str">
            <v>No aplica</v>
          </cell>
          <cell r="S73" t="str">
            <v>No aplica</v>
          </cell>
          <cell r="T73" t="str">
            <v>No aplica</v>
          </cell>
          <cell r="U73" t="str">
            <v>No aplica</v>
          </cell>
          <cell r="V73" t="str">
            <v>No aplica</v>
          </cell>
          <cell r="W73" t="str">
            <v>No aplica</v>
          </cell>
          <cell r="X73" t="str">
            <v>No aplica</v>
          </cell>
          <cell r="Y73" t="str">
            <v>No aplica</v>
          </cell>
          <cell r="Z73" t="str">
            <v>No aplica</v>
          </cell>
          <cell r="AA73" t="str">
            <v>No aplica</v>
          </cell>
          <cell r="AB73" t="str">
            <v>No aplica</v>
          </cell>
          <cell r="AC73" t="str">
            <v>No aplica</v>
          </cell>
          <cell r="AD73" t="str">
            <v xml:space="preserve">1 Valoración $ 5.000, 2 Valoraciones $ 10.000 y 3 Valoraciones $ 14.000 </v>
          </cell>
          <cell r="AE73" t="str">
            <v>CALI</v>
          </cell>
          <cell r="AF73">
            <v>44186</v>
          </cell>
          <cell r="AG73" t="str">
            <v>21 Diciembre 2020 a la fecha</v>
          </cell>
          <cell r="AI73">
            <v>44366</v>
          </cell>
          <cell r="AJ73">
            <v>3174243148</v>
          </cell>
          <cell r="AL73" t="str">
            <v>Soltera</v>
          </cell>
          <cell r="AM73" t="str">
            <v>Carrera 57 # 13D  -  39 Barrio Primero de Mayo</v>
          </cell>
          <cell r="AN73">
            <v>34716</v>
          </cell>
          <cell r="AO73" t="str">
            <v>26 años 1 mes 15 dias</v>
          </cell>
          <cell r="AP73" t="str">
            <v>karenibarguen1@hotmail.com</v>
          </cell>
          <cell r="AQ73" t="str">
            <v>CALI VALLE</v>
          </cell>
          <cell r="AR73" t="str">
            <v xml:space="preserve">CONTRATO CIVIL DE PRESTACION DE SERVICIOS  </v>
          </cell>
          <cell r="BR73">
            <v>0</v>
          </cell>
          <cell r="BS73">
            <v>0</v>
          </cell>
          <cell r="BT73">
            <v>0</v>
          </cell>
          <cell r="BU73">
            <v>0</v>
          </cell>
          <cell r="BV73">
            <v>0</v>
          </cell>
          <cell r="BW73">
            <v>0</v>
          </cell>
          <cell r="BX73">
            <v>0</v>
          </cell>
          <cell r="BY73">
            <v>0</v>
          </cell>
          <cell r="CB73" t="str">
            <v>SI</v>
          </cell>
          <cell r="CC73" t="str">
            <v>SI</v>
          </cell>
          <cell r="CD73" t="str">
            <v>SI</v>
          </cell>
          <cell r="CE73" t="str">
            <v>ESCUELA NACIONAL DEL DEPORTE</v>
          </cell>
          <cell r="CF73" t="str">
            <v>SI</v>
          </cell>
          <cell r="CG73" t="str">
            <v>NO</v>
          </cell>
          <cell r="CH73" t="str">
            <v>NO</v>
          </cell>
          <cell r="CI73" t="str">
            <v>NO</v>
          </cell>
          <cell r="CJ73" t="str">
            <v>SI</v>
          </cell>
          <cell r="CK73" t="str">
            <v>SI</v>
          </cell>
          <cell r="CL73" t="str">
            <v>NO</v>
          </cell>
          <cell r="CM73" t="str">
            <v>No Aplica</v>
          </cell>
          <cell r="CN73" t="str">
            <v>NO</v>
          </cell>
          <cell r="CO73" t="str">
            <v/>
          </cell>
          <cell r="CP73" t="str">
            <v>SI</v>
          </cell>
          <cell r="CQ73">
            <v>44547</v>
          </cell>
          <cell r="CR73">
            <v>319</v>
          </cell>
          <cell r="CS73" t="str">
            <v>11 Meses</v>
          </cell>
          <cell r="CT73" t="str">
            <v>NO</v>
          </cell>
          <cell r="DB73">
            <v>44186</v>
          </cell>
          <cell r="DC73" t="str">
            <v>FISIOTERAPEUTA</v>
          </cell>
          <cell r="DD73">
            <v>0.1162049660705148</v>
          </cell>
        </row>
        <row r="74">
          <cell r="B74">
            <v>1143857512</v>
          </cell>
          <cell r="C74" t="str">
            <v>PAOLA CAROLINA GUERRERO RIVERA</v>
          </cell>
          <cell r="D74">
            <v>54</v>
          </cell>
          <cell r="E74" t="str">
            <v>Ver Archivo Paola Carolina Guerrero Rivera</v>
          </cell>
          <cell r="F74" t="str">
            <v>SI</v>
          </cell>
          <cell r="G74" t="str">
            <v>F</v>
          </cell>
          <cell r="H74" t="str">
            <v>O+</v>
          </cell>
          <cell r="I74" t="str">
            <v>ACTIVO</v>
          </cell>
          <cell r="J74" t="str">
            <v>TERAPEUTA</v>
          </cell>
          <cell r="K74" t="str">
            <v>FISIOTERAPEUTA</v>
          </cell>
          <cell r="L74" t="str">
            <v>FISIOTERAPIA</v>
          </cell>
          <cell r="M74" t="str">
            <v>NORTE</v>
          </cell>
          <cell r="N74" t="str">
            <v>Tarifa Fisioterapeutas</v>
          </cell>
          <cell r="O74">
            <v>10000</v>
          </cell>
          <cell r="P74" t="str">
            <v>No aplica</v>
          </cell>
          <cell r="Q74" t="str">
            <v>No aplica</v>
          </cell>
          <cell r="R74" t="str">
            <v>No aplica</v>
          </cell>
          <cell r="S74" t="str">
            <v>No aplica</v>
          </cell>
          <cell r="T74" t="str">
            <v>No aplica</v>
          </cell>
          <cell r="U74" t="str">
            <v>No aplica</v>
          </cell>
          <cell r="V74" t="str">
            <v>No aplica</v>
          </cell>
          <cell r="W74" t="str">
            <v>No aplica</v>
          </cell>
          <cell r="X74" t="str">
            <v>No aplica</v>
          </cell>
          <cell r="Y74" t="str">
            <v>No aplica</v>
          </cell>
          <cell r="Z74" t="str">
            <v>No aplica</v>
          </cell>
          <cell r="AA74" t="str">
            <v>No aplica</v>
          </cell>
          <cell r="AB74" t="str">
            <v>No aplica</v>
          </cell>
          <cell r="AC74" t="str">
            <v>No aplica</v>
          </cell>
          <cell r="AD74" t="str">
            <v xml:space="preserve">1 Valoración $ 5.000, 2 Valoraciones $ 10.000 y 3 Valoraciones $ 14.000 </v>
          </cell>
          <cell r="AE74" t="str">
            <v>CALI</v>
          </cell>
          <cell r="AF74">
            <v>44194</v>
          </cell>
          <cell r="AG74" t="str">
            <v>29 Diciembre 2020 a la fecha</v>
          </cell>
          <cell r="AI74">
            <v>44374</v>
          </cell>
          <cell r="AJ74">
            <v>3188091154</v>
          </cell>
          <cell r="AK74">
            <v>3158614</v>
          </cell>
          <cell r="AL74" t="str">
            <v>Soltera</v>
          </cell>
          <cell r="AM74" t="str">
            <v>Carrera 64ª #13b-256 Bosques del limonar</v>
          </cell>
          <cell r="AN74">
            <v>34626</v>
          </cell>
          <cell r="AO74" t="str">
            <v>26 años 8 meses 13 dias</v>
          </cell>
          <cell r="AP74" t="str">
            <v>paoguerrero19@hotmail.com</v>
          </cell>
          <cell r="AQ74" t="str">
            <v>CALI VALLE</v>
          </cell>
          <cell r="AR74" t="str">
            <v xml:space="preserve">CONTRATO CIVIL DE PRESTACION DE SERVICIOS  </v>
          </cell>
          <cell r="CC74" t="str">
            <v/>
          </cell>
          <cell r="CD74" t="str">
            <v/>
          </cell>
          <cell r="CF74" t="str">
            <v/>
          </cell>
          <cell r="CG74" t="str">
            <v/>
          </cell>
          <cell r="CH74" t="str">
            <v/>
          </cell>
          <cell r="CI74" t="str">
            <v/>
          </cell>
          <cell r="CJ74" t="str">
            <v/>
          </cell>
          <cell r="CK74" t="str">
            <v/>
          </cell>
          <cell r="CM74" t="str">
            <v/>
          </cell>
          <cell r="CN74" t="str">
            <v/>
          </cell>
          <cell r="CO74" t="str">
            <v/>
          </cell>
          <cell r="CR74" t="str">
            <v>SIN POLIZA</v>
          </cell>
          <cell r="CS74" t="str">
            <v/>
          </cell>
          <cell r="DB74">
            <v>44194</v>
          </cell>
          <cell r="DC74" t="str">
            <v>FISIOTERAPEUTA</v>
          </cell>
          <cell r="DD74">
            <v>9.428715785133672E-2</v>
          </cell>
        </row>
        <row r="75">
          <cell r="B75">
            <v>1144097824</v>
          </cell>
          <cell r="C75" t="str">
            <v>JORGE IGNACIO CALDERON CASTRILLON</v>
          </cell>
          <cell r="D75">
            <v>55</v>
          </cell>
          <cell r="E75" t="str">
            <v>Ver Archivo Jorge Ignacio Calderon Castrillon</v>
          </cell>
          <cell r="F75" t="str">
            <v>SI</v>
          </cell>
          <cell r="G75" t="str">
            <v>M</v>
          </cell>
          <cell r="H75" t="str">
            <v>B+</v>
          </cell>
          <cell r="I75" t="str">
            <v>ACTIVO</v>
          </cell>
          <cell r="J75" t="str">
            <v>TERAPEUTA</v>
          </cell>
          <cell r="K75" t="str">
            <v>TERAPEUTA OCUPACIONAL</v>
          </cell>
          <cell r="L75" t="str">
            <v>TERAPIA OCUPACIONAL</v>
          </cell>
          <cell r="M75" t="str">
            <v>SUR</v>
          </cell>
          <cell r="N75" t="str">
            <v>Tarifa Terapeuta Ocupacional</v>
          </cell>
          <cell r="O75" t="str">
            <v>No aplica</v>
          </cell>
          <cell r="P75" t="str">
            <v>No aplica</v>
          </cell>
          <cell r="Q75" t="str">
            <v>No aplica</v>
          </cell>
          <cell r="R75" t="str">
            <v>No aplica</v>
          </cell>
          <cell r="S75" t="str">
            <v>No aplica</v>
          </cell>
          <cell r="T75" t="str">
            <v>No aplica</v>
          </cell>
          <cell r="U75">
            <v>7000</v>
          </cell>
          <cell r="V75">
            <v>3500</v>
          </cell>
          <cell r="W75" t="str">
            <v>No aplica</v>
          </cell>
          <cell r="X75" t="str">
            <v>No aplica</v>
          </cell>
          <cell r="Y75" t="str">
            <v>No aplica</v>
          </cell>
          <cell r="Z75" t="str">
            <v>No aplica</v>
          </cell>
          <cell r="AA75">
            <v>7000</v>
          </cell>
          <cell r="AB75" t="str">
            <v>No aplica</v>
          </cell>
          <cell r="AC75" t="str">
            <v>No aplica</v>
          </cell>
          <cell r="AD75" t="str">
            <v>Valoraciones $ 5.000 , Hora 3 Valoraciones $  14.000</v>
          </cell>
          <cell r="AE75" t="str">
            <v>CALI</v>
          </cell>
          <cell r="AF75">
            <v>44211</v>
          </cell>
          <cell r="AG75" t="str">
            <v>15 Enero 2021 a la fecha</v>
          </cell>
          <cell r="AI75">
            <v>44391</v>
          </cell>
          <cell r="AJ75">
            <v>3228306518</v>
          </cell>
          <cell r="AL75" t="str">
            <v>Soltero</v>
          </cell>
          <cell r="AM75" t="str">
            <v>Carrera  37A # 3Bis - 54</v>
          </cell>
          <cell r="AN75">
            <v>35646</v>
          </cell>
          <cell r="AO75" t="str">
            <v>23 años 6 meses 28 dias</v>
          </cell>
          <cell r="AP75" t="str">
            <v>calderon.jorge0408@gmail.com</v>
          </cell>
          <cell r="AQ75" t="str">
            <v>CALI VALLE</v>
          </cell>
          <cell r="AR75" t="str">
            <v xml:space="preserve">CONTRATO CIVIL DE PRESTACION DE SERVICIOS  </v>
          </cell>
          <cell r="CC75" t="str">
            <v/>
          </cell>
          <cell r="CD75" t="str">
            <v/>
          </cell>
          <cell r="CF75" t="str">
            <v/>
          </cell>
          <cell r="CG75" t="str">
            <v/>
          </cell>
          <cell r="CH75" t="str">
            <v/>
          </cell>
          <cell r="CI75" t="str">
            <v/>
          </cell>
          <cell r="CJ75" t="str">
            <v/>
          </cell>
          <cell r="CK75" t="str">
            <v/>
          </cell>
          <cell r="CM75" t="str">
            <v/>
          </cell>
          <cell r="CN75" t="str">
            <v/>
          </cell>
          <cell r="CO75" t="str">
            <v/>
          </cell>
          <cell r="CR75" t="str">
            <v>SIN POLIZA</v>
          </cell>
          <cell r="CS75" t="str">
            <v/>
          </cell>
          <cell r="DB75">
            <v>44211</v>
          </cell>
          <cell r="DC75" t="str">
            <v>TERAPIA OCUPACIONAL</v>
          </cell>
          <cell r="DD75">
            <v>4.7711815385583292E-2</v>
          </cell>
        </row>
        <row r="76">
          <cell r="B76">
            <v>1144199926</v>
          </cell>
          <cell r="C76" t="str">
            <v>DIEGO ALEJANDRO OROZCO MEDINA</v>
          </cell>
          <cell r="D76">
            <v>56</v>
          </cell>
          <cell r="E76" t="str">
            <v>Ver Archivo Diego Alejandro Orozco Medina</v>
          </cell>
          <cell r="F76" t="str">
            <v>SI</v>
          </cell>
          <cell r="G76" t="str">
            <v>M</v>
          </cell>
          <cell r="H76" t="str">
            <v>O+</v>
          </cell>
          <cell r="I76" t="str">
            <v>ACTIVO</v>
          </cell>
          <cell r="J76" t="str">
            <v>TERAPEUTA</v>
          </cell>
          <cell r="K76" t="str">
            <v>FONOAUDIOLOGO</v>
          </cell>
          <cell r="L76" t="str">
            <v>FONOAUDILOGIA</v>
          </cell>
          <cell r="M76" t="str">
            <v>SUR</v>
          </cell>
          <cell r="N76" t="str">
            <v>Terapia De Lenguaje</v>
          </cell>
          <cell r="O76" t="str">
            <v>No aplica</v>
          </cell>
          <cell r="P76" t="str">
            <v>No aplica</v>
          </cell>
          <cell r="Q76" t="str">
            <v>No aplica</v>
          </cell>
          <cell r="R76" t="str">
            <v>No aplica</v>
          </cell>
          <cell r="S76" t="str">
            <v>No aplica</v>
          </cell>
          <cell r="T76" t="str">
            <v>No aplica</v>
          </cell>
          <cell r="U76" t="str">
            <v>No aplica</v>
          </cell>
          <cell r="V76" t="str">
            <v>No aplica</v>
          </cell>
          <cell r="W76">
            <v>7000</v>
          </cell>
          <cell r="X76">
            <v>3500</v>
          </cell>
          <cell r="Y76" t="str">
            <v>No aplica</v>
          </cell>
          <cell r="Z76" t="str">
            <v>No aplica</v>
          </cell>
          <cell r="AA76" t="str">
            <v>No aplica</v>
          </cell>
          <cell r="AB76" t="str">
            <v>No aplica</v>
          </cell>
          <cell r="AC76" t="str">
            <v>No aplica</v>
          </cell>
          <cell r="AD76" t="str">
            <v>Valoraciones $ 5.000 , Hora 3 Valoraciones $  14.000</v>
          </cell>
          <cell r="AE76" t="str">
            <v>CALI</v>
          </cell>
          <cell r="AF76">
            <v>44211</v>
          </cell>
          <cell r="AG76" t="str">
            <v>15 Enero 2021 a la fecha</v>
          </cell>
          <cell r="AI76">
            <v>44391</v>
          </cell>
          <cell r="AJ76">
            <v>3178685623</v>
          </cell>
          <cell r="AL76" t="str">
            <v>Soltero</v>
          </cell>
          <cell r="AM76" t="str">
            <v>Carrera 8 #  72-70</v>
          </cell>
          <cell r="AN76">
            <v>35484</v>
          </cell>
          <cell r="AO76" t="str">
            <v>23 años 0 meses 9 dias</v>
          </cell>
          <cell r="AP76" t="str">
            <v>ddiego1710@gmail.com</v>
          </cell>
          <cell r="AQ76" t="str">
            <v>CALI VALLE</v>
          </cell>
          <cell r="AR76" t="str">
            <v xml:space="preserve">CONTRATO CIVIL DE PRESTACION DE SERVICIOS  </v>
          </cell>
          <cell r="CC76" t="str">
            <v/>
          </cell>
          <cell r="CD76" t="str">
            <v/>
          </cell>
          <cell r="CF76" t="str">
            <v/>
          </cell>
          <cell r="CG76" t="str">
            <v/>
          </cell>
          <cell r="CH76" t="str">
            <v/>
          </cell>
          <cell r="CI76" t="str">
            <v/>
          </cell>
          <cell r="CJ76" t="str">
            <v/>
          </cell>
          <cell r="CK76" t="str">
            <v/>
          </cell>
          <cell r="CM76" t="str">
            <v/>
          </cell>
          <cell r="CN76" t="str">
            <v/>
          </cell>
          <cell r="CO76" t="str">
            <v/>
          </cell>
          <cell r="CR76" t="str">
            <v>SIN POLIZA</v>
          </cell>
          <cell r="CS76" t="str">
            <v/>
          </cell>
          <cell r="DB76">
            <v>44211</v>
          </cell>
          <cell r="DC76" t="str">
            <v>FONOAUDILOGIA</v>
          </cell>
          <cell r="DD76">
            <v>4.7711815385583292E-2</v>
          </cell>
        </row>
        <row r="77">
          <cell r="B77">
            <v>1144177635</v>
          </cell>
          <cell r="C77" t="str">
            <v>PAOLA ANDREA GARCIA TOLOSA</v>
          </cell>
          <cell r="D77">
            <v>57</v>
          </cell>
          <cell r="E77" t="str">
            <v>Ver Archivo Paola Andrea Garcia Tolosa</v>
          </cell>
          <cell r="F77" t="str">
            <v>SI</v>
          </cell>
          <cell r="G77" t="str">
            <v>F</v>
          </cell>
          <cell r="I77" t="str">
            <v>ACTIVO</v>
          </cell>
          <cell r="J77" t="str">
            <v>TERAPEUTA</v>
          </cell>
          <cell r="K77" t="str">
            <v>FISIOTERAPEUTA NEURO</v>
          </cell>
          <cell r="L77" t="str">
            <v>FISIOTERAPIA NEURODESARROLLO</v>
          </cell>
          <cell r="M77" t="str">
            <v>SUR</v>
          </cell>
          <cell r="N77" t="str">
            <v>Tarifa Fisioterapeutas</v>
          </cell>
          <cell r="O77" t="str">
            <v>No aplica</v>
          </cell>
          <cell r="P77" t="str">
            <v>No aplica</v>
          </cell>
          <cell r="Q77" t="str">
            <v>No aplica</v>
          </cell>
          <cell r="R77">
            <v>7000</v>
          </cell>
          <cell r="S77">
            <v>3500</v>
          </cell>
          <cell r="T77" t="str">
            <v>No aplica</v>
          </cell>
          <cell r="U77" t="str">
            <v>No aplica</v>
          </cell>
          <cell r="V77" t="str">
            <v>No aplica</v>
          </cell>
          <cell r="W77" t="str">
            <v>No aplica</v>
          </cell>
          <cell r="X77" t="str">
            <v>No aplica</v>
          </cell>
          <cell r="Y77" t="str">
            <v>No aplica</v>
          </cell>
          <cell r="Z77" t="str">
            <v>No aplica</v>
          </cell>
          <cell r="AA77" t="str">
            <v>No aplica</v>
          </cell>
          <cell r="AB77" t="str">
            <v>No aplica</v>
          </cell>
          <cell r="AC77" t="str">
            <v>No aplica</v>
          </cell>
          <cell r="AD77" t="str">
            <v>Valoraciones $ 5.000 , Hora 3 Valoraciones $  14.000</v>
          </cell>
          <cell r="AE77" t="str">
            <v>CALI</v>
          </cell>
          <cell r="AF77">
            <v>44211</v>
          </cell>
          <cell r="AG77" t="str">
            <v>15 Enero 2021 a la fecha</v>
          </cell>
          <cell r="AI77">
            <v>44391</v>
          </cell>
          <cell r="AJ77">
            <v>3044757428</v>
          </cell>
          <cell r="AL77" t="str">
            <v>Soltero</v>
          </cell>
          <cell r="AM77" t="str">
            <v>Calle 9  # 27  - 48 Apto  402</v>
          </cell>
          <cell r="AN77">
            <v>34430</v>
          </cell>
          <cell r="AO77" t="str">
            <v>26 años 2 meses 26 dias</v>
          </cell>
          <cell r="AQ77" t="str">
            <v>CALI VALLE</v>
          </cell>
          <cell r="AR77" t="str">
            <v xml:space="preserve">CONTRATO CIVIL DE PRESTACION DE SERVICIOS  </v>
          </cell>
          <cell r="CC77" t="str">
            <v/>
          </cell>
          <cell r="CD77" t="str">
            <v/>
          </cell>
          <cell r="CF77" t="str">
            <v/>
          </cell>
          <cell r="CG77" t="str">
            <v/>
          </cell>
          <cell r="CH77" t="str">
            <v/>
          </cell>
          <cell r="CI77" t="str">
            <v/>
          </cell>
          <cell r="CJ77" t="str">
            <v/>
          </cell>
          <cell r="CK77" t="str">
            <v/>
          </cell>
          <cell r="CM77" t="str">
            <v/>
          </cell>
          <cell r="CN77" t="str">
            <v/>
          </cell>
          <cell r="CO77" t="str">
            <v/>
          </cell>
          <cell r="CR77" t="str">
            <v>SIN POLIZA</v>
          </cell>
          <cell r="CS77" t="str">
            <v/>
          </cell>
          <cell r="DB77">
            <v>44211</v>
          </cell>
          <cell r="DC77" t="str">
            <v>FISIOTERAPIA NEURODESARROLLO</v>
          </cell>
          <cell r="DD77">
            <v>4.7711815385583292E-2</v>
          </cell>
        </row>
        <row r="78">
          <cell r="I78" t="str">
            <v/>
          </cell>
          <cell r="AG78" t="str">
            <v/>
          </cell>
          <cell r="AO78" t="str">
            <v/>
          </cell>
          <cell r="CC78" t="str">
            <v/>
          </cell>
          <cell r="CD78" t="str">
            <v/>
          </cell>
          <cell r="CF78" t="str">
            <v/>
          </cell>
          <cell r="CG78" t="str">
            <v/>
          </cell>
          <cell r="CH78" t="str">
            <v/>
          </cell>
          <cell r="CI78" t="str">
            <v/>
          </cell>
          <cell r="CJ78" t="str">
            <v/>
          </cell>
          <cell r="CK78" t="str">
            <v/>
          </cell>
          <cell r="CM78" t="str">
            <v/>
          </cell>
          <cell r="CN78" t="str">
            <v/>
          </cell>
          <cell r="CO78" t="str">
            <v/>
          </cell>
          <cell r="CR78" t="str">
            <v/>
          </cell>
          <cell r="CS78" t="str">
            <v/>
          </cell>
          <cell r="DD78" t="str">
            <v/>
          </cell>
        </row>
        <row r="79">
          <cell r="I79" t="str">
            <v/>
          </cell>
          <cell r="AG79" t="str">
            <v/>
          </cell>
          <cell r="AO79" t="str">
            <v/>
          </cell>
          <cell r="CC79" t="str">
            <v/>
          </cell>
          <cell r="CD79" t="str">
            <v/>
          </cell>
          <cell r="CF79" t="str">
            <v/>
          </cell>
          <cell r="CG79" t="str">
            <v/>
          </cell>
          <cell r="CH79" t="str">
            <v/>
          </cell>
          <cell r="CI79" t="str">
            <v/>
          </cell>
          <cell r="CJ79" t="str">
            <v/>
          </cell>
          <cell r="CK79" t="str">
            <v/>
          </cell>
          <cell r="CM79" t="str">
            <v/>
          </cell>
          <cell r="CN79" t="str">
            <v/>
          </cell>
          <cell r="CO79" t="str">
            <v/>
          </cell>
          <cell r="CR79" t="str">
            <v/>
          </cell>
          <cell r="CS79" t="str">
            <v/>
          </cell>
          <cell r="DD79" t="str">
            <v/>
          </cell>
        </row>
        <row r="80">
          <cell r="I80" t="str">
            <v/>
          </cell>
          <cell r="AG80" t="str">
            <v/>
          </cell>
          <cell r="AO80" t="str">
            <v/>
          </cell>
          <cell r="CC80" t="str">
            <v/>
          </cell>
          <cell r="CD80" t="str">
            <v/>
          </cell>
          <cell r="CF80" t="str">
            <v/>
          </cell>
          <cell r="CG80" t="str">
            <v/>
          </cell>
          <cell r="CH80" t="str">
            <v/>
          </cell>
          <cell r="CI80" t="str">
            <v/>
          </cell>
          <cell r="CJ80" t="str">
            <v/>
          </cell>
          <cell r="CK80" t="str">
            <v/>
          </cell>
          <cell r="CM80" t="str">
            <v/>
          </cell>
          <cell r="CN80" t="str">
            <v/>
          </cell>
          <cell r="CO80" t="str">
            <v/>
          </cell>
          <cell r="CR80" t="str">
            <v/>
          </cell>
          <cell r="CS80" t="str">
            <v/>
          </cell>
          <cell r="DD80" t="str">
            <v/>
          </cell>
        </row>
        <row r="81">
          <cell r="I81" t="str">
            <v/>
          </cell>
          <cell r="AG81" t="str">
            <v/>
          </cell>
          <cell r="AO81" t="str">
            <v/>
          </cell>
          <cell r="CC81" t="str">
            <v/>
          </cell>
          <cell r="CD81" t="str">
            <v/>
          </cell>
          <cell r="CF81" t="str">
            <v/>
          </cell>
          <cell r="CG81" t="str">
            <v/>
          </cell>
          <cell r="CH81" t="str">
            <v/>
          </cell>
          <cell r="CI81" t="str">
            <v/>
          </cell>
          <cell r="CJ81" t="str">
            <v/>
          </cell>
          <cell r="CK81" t="str">
            <v/>
          </cell>
          <cell r="CM81" t="str">
            <v/>
          </cell>
          <cell r="CN81" t="str">
            <v/>
          </cell>
          <cell r="CO81" t="str">
            <v/>
          </cell>
          <cell r="CR81" t="str">
            <v/>
          </cell>
          <cell r="CS81" t="str">
            <v/>
          </cell>
          <cell r="DD81" t="str">
            <v/>
          </cell>
        </row>
        <row r="82">
          <cell r="I82" t="str">
            <v/>
          </cell>
          <cell r="AG82" t="str">
            <v/>
          </cell>
          <cell r="AO82" t="str">
            <v/>
          </cell>
          <cell r="CC82" t="str">
            <v/>
          </cell>
          <cell r="CD82" t="str">
            <v/>
          </cell>
          <cell r="CF82" t="str">
            <v/>
          </cell>
          <cell r="CG82" t="str">
            <v/>
          </cell>
          <cell r="CH82" t="str">
            <v/>
          </cell>
          <cell r="CI82" t="str">
            <v/>
          </cell>
          <cell r="CJ82" t="str">
            <v/>
          </cell>
          <cell r="CK82" t="str">
            <v/>
          </cell>
          <cell r="CM82" t="str">
            <v/>
          </cell>
          <cell r="CN82" t="str">
            <v/>
          </cell>
          <cell r="CO82" t="str">
            <v/>
          </cell>
          <cell r="CR82" t="str">
            <v/>
          </cell>
          <cell r="CS82" t="str">
            <v/>
          </cell>
          <cell r="DD82" t="str">
            <v/>
          </cell>
        </row>
        <row r="83">
          <cell r="I83" t="str">
            <v/>
          </cell>
          <cell r="AG83" t="str">
            <v/>
          </cell>
          <cell r="AO83" t="str">
            <v/>
          </cell>
          <cell r="CC83" t="str">
            <v/>
          </cell>
          <cell r="CD83" t="str">
            <v/>
          </cell>
          <cell r="CF83" t="str">
            <v/>
          </cell>
          <cell r="CG83" t="str">
            <v/>
          </cell>
          <cell r="CH83" t="str">
            <v/>
          </cell>
          <cell r="CI83" t="str">
            <v/>
          </cell>
          <cell r="CJ83" t="str">
            <v/>
          </cell>
          <cell r="CK83" t="str">
            <v/>
          </cell>
          <cell r="CM83" t="str">
            <v/>
          </cell>
          <cell r="CN83" t="str">
            <v/>
          </cell>
          <cell r="CO83" t="str">
            <v/>
          </cell>
          <cell r="CR83" t="str">
            <v/>
          </cell>
          <cell r="CS83" t="str">
            <v/>
          </cell>
          <cell r="DD83" t="str">
            <v/>
          </cell>
        </row>
        <row r="84">
          <cell r="I84" t="str">
            <v/>
          </cell>
          <cell r="AG84" t="str">
            <v/>
          </cell>
          <cell r="AO84" t="str">
            <v/>
          </cell>
          <cell r="CC84" t="str">
            <v/>
          </cell>
          <cell r="CD84" t="str">
            <v/>
          </cell>
          <cell r="CF84" t="str">
            <v/>
          </cell>
          <cell r="CG84" t="str">
            <v/>
          </cell>
          <cell r="CH84" t="str">
            <v/>
          </cell>
          <cell r="CI84" t="str">
            <v/>
          </cell>
          <cell r="CJ84" t="str">
            <v/>
          </cell>
          <cell r="CK84" t="str">
            <v/>
          </cell>
          <cell r="CM84" t="str">
            <v/>
          </cell>
          <cell r="CN84" t="str">
            <v/>
          </cell>
          <cell r="CO84" t="str">
            <v/>
          </cell>
          <cell r="CR84" t="str">
            <v/>
          </cell>
          <cell r="CS84" t="str">
            <v/>
          </cell>
          <cell r="DD84" t="str">
            <v/>
          </cell>
        </row>
        <row r="85">
          <cell r="I85" t="str">
            <v/>
          </cell>
          <cell r="AG85" t="str">
            <v/>
          </cell>
          <cell r="AO85" t="str">
            <v/>
          </cell>
          <cell r="CC85" t="str">
            <v/>
          </cell>
          <cell r="CD85" t="str">
            <v/>
          </cell>
          <cell r="CF85" t="str">
            <v/>
          </cell>
          <cell r="CG85" t="str">
            <v/>
          </cell>
          <cell r="CH85" t="str">
            <v/>
          </cell>
          <cell r="CI85" t="str">
            <v/>
          </cell>
          <cell r="CJ85" t="str">
            <v/>
          </cell>
          <cell r="CK85" t="str">
            <v/>
          </cell>
          <cell r="CM85" t="str">
            <v/>
          </cell>
          <cell r="CN85" t="str">
            <v/>
          </cell>
          <cell r="CO85" t="str">
            <v/>
          </cell>
          <cell r="CR85" t="str">
            <v/>
          </cell>
          <cell r="CS85" t="str">
            <v/>
          </cell>
          <cell r="DD85" t="str">
            <v/>
          </cell>
        </row>
        <row r="86">
          <cell r="I86" t="str">
            <v/>
          </cell>
          <cell r="AG86" t="str">
            <v/>
          </cell>
          <cell r="AO86" t="str">
            <v/>
          </cell>
          <cell r="CC86" t="str">
            <v/>
          </cell>
          <cell r="CD86" t="str">
            <v/>
          </cell>
          <cell r="CF86" t="str">
            <v/>
          </cell>
          <cell r="CG86" t="str">
            <v/>
          </cell>
          <cell r="CH86" t="str">
            <v/>
          </cell>
          <cell r="CI86" t="str">
            <v/>
          </cell>
          <cell r="CJ86" t="str">
            <v/>
          </cell>
          <cell r="CK86" t="str">
            <v/>
          </cell>
          <cell r="CM86" t="str">
            <v/>
          </cell>
          <cell r="CN86" t="str">
            <v/>
          </cell>
          <cell r="CO86" t="str">
            <v/>
          </cell>
          <cell r="CR86" t="str">
            <v/>
          </cell>
          <cell r="CS86" t="str">
            <v/>
          </cell>
          <cell r="DD86" t="str">
            <v/>
          </cell>
        </row>
        <row r="87">
          <cell r="B87">
            <v>1</v>
          </cell>
          <cell r="C87">
            <v>2</v>
          </cell>
          <cell r="D87">
            <v>3</v>
          </cell>
          <cell r="E87">
            <v>4</v>
          </cell>
          <cell r="F87">
            <v>5</v>
          </cell>
          <cell r="G87">
            <v>6</v>
          </cell>
          <cell r="H87">
            <v>7</v>
          </cell>
          <cell r="I87">
            <v>8</v>
          </cell>
          <cell r="J87">
            <v>9</v>
          </cell>
          <cell r="K87">
            <v>10</v>
          </cell>
          <cell r="L87">
            <v>11</v>
          </cell>
          <cell r="M87">
            <v>12</v>
          </cell>
          <cell r="N87">
            <v>13</v>
          </cell>
          <cell r="O87">
            <v>14</v>
          </cell>
          <cell r="P87">
            <v>15</v>
          </cell>
          <cell r="Q87">
            <v>16</v>
          </cell>
          <cell r="R87">
            <v>17</v>
          </cell>
          <cell r="S87">
            <v>18</v>
          </cell>
          <cell r="T87">
            <v>19</v>
          </cell>
          <cell r="U87">
            <v>20</v>
          </cell>
          <cell r="V87">
            <v>21</v>
          </cell>
          <cell r="W87">
            <v>22</v>
          </cell>
          <cell r="X87">
            <v>23</v>
          </cell>
          <cell r="Y87">
            <v>24</v>
          </cell>
          <cell r="Z87">
            <v>25</v>
          </cell>
          <cell r="AA87">
            <v>26</v>
          </cell>
          <cell r="AB87">
            <v>27</v>
          </cell>
          <cell r="AC87">
            <v>28</v>
          </cell>
          <cell r="AD87">
            <v>29</v>
          </cell>
          <cell r="AE87">
            <v>30</v>
          </cell>
          <cell r="AF87">
            <v>31</v>
          </cell>
          <cell r="AG87">
            <v>32</v>
          </cell>
          <cell r="AH87">
            <v>33</v>
          </cell>
          <cell r="AI87">
            <v>34</v>
          </cell>
          <cell r="AJ87">
            <v>35</v>
          </cell>
          <cell r="AK87">
            <v>36</v>
          </cell>
          <cell r="AL87">
            <v>37</v>
          </cell>
          <cell r="AM87">
            <v>38</v>
          </cell>
          <cell r="AN87">
            <v>39</v>
          </cell>
          <cell r="AO87">
            <v>40</v>
          </cell>
          <cell r="AP87">
            <v>41</v>
          </cell>
          <cell r="AQ87">
            <v>42</v>
          </cell>
          <cell r="AR87">
            <v>43</v>
          </cell>
          <cell r="AS87">
            <v>44</v>
          </cell>
          <cell r="AT87">
            <v>45</v>
          </cell>
          <cell r="AU87">
            <v>46</v>
          </cell>
          <cell r="AV87">
            <v>47</v>
          </cell>
          <cell r="AW87">
            <v>48</v>
          </cell>
          <cell r="AX87">
            <v>49</v>
          </cell>
          <cell r="AY87">
            <v>50</v>
          </cell>
          <cell r="AZ87">
            <v>51</v>
          </cell>
          <cell r="BA87">
            <v>52</v>
          </cell>
          <cell r="BB87">
            <v>53</v>
          </cell>
          <cell r="BC87">
            <v>54</v>
          </cell>
          <cell r="BD87">
            <v>55</v>
          </cell>
          <cell r="BE87">
            <v>56</v>
          </cell>
          <cell r="BF87">
            <v>57</v>
          </cell>
          <cell r="BG87">
            <v>58</v>
          </cell>
          <cell r="BH87">
            <v>59</v>
          </cell>
          <cell r="BI87">
            <v>60</v>
          </cell>
          <cell r="BJ87">
            <v>61</v>
          </cell>
          <cell r="BK87">
            <v>62</v>
          </cell>
          <cell r="BL87">
            <v>63</v>
          </cell>
          <cell r="BM87">
            <v>64</v>
          </cell>
          <cell r="BN87">
            <v>65</v>
          </cell>
          <cell r="BO87">
            <v>66</v>
          </cell>
          <cell r="BP87">
            <v>67</v>
          </cell>
          <cell r="BQ87">
            <v>68</v>
          </cell>
          <cell r="BR87">
            <v>69</v>
          </cell>
          <cell r="BS87">
            <v>70</v>
          </cell>
          <cell r="BT87">
            <v>71</v>
          </cell>
          <cell r="BU87">
            <v>72</v>
          </cell>
          <cell r="BV87">
            <v>73</v>
          </cell>
          <cell r="BW87">
            <v>74</v>
          </cell>
          <cell r="BX87">
            <v>75</v>
          </cell>
          <cell r="BY87">
            <v>76</v>
          </cell>
          <cell r="BZ87">
            <v>77</v>
          </cell>
          <cell r="CA87">
            <v>78</v>
          </cell>
          <cell r="CB87">
            <v>79</v>
          </cell>
          <cell r="CC87">
            <v>80</v>
          </cell>
          <cell r="CD87">
            <v>81</v>
          </cell>
          <cell r="CE87">
            <v>82</v>
          </cell>
          <cell r="CF87">
            <v>83</v>
          </cell>
          <cell r="CG87">
            <v>84</v>
          </cell>
          <cell r="CH87">
            <v>85</v>
          </cell>
          <cell r="CI87">
            <v>86</v>
          </cell>
          <cell r="CJ87">
            <v>87</v>
          </cell>
          <cell r="CK87">
            <v>88</v>
          </cell>
          <cell r="CL87">
            <v>89</v>
          </cell>
          <cell r="CM87">
            <v>90</v>
          </cell>
          <cell r="CN87">
            <v>91</v>
          </cell>
          <cell r="CO87">
            <v>92</v>
          </cell>
          <cell r="CP87">
            <v>93</v>
          </cell>
          <cell r="CQ87">
            <v>94</v>
          </cell>
          <cell r="CR87">
            <v>95</v>
          </cell>
          <cell r="CS87">
            <v>96</v>
          </cell>
          <cell r="CT87">
            <v>97</v>
          </cell>
          <cell r="CU87">
            <v>98</v>
          </cell>
          <cell r="CV87">
            <v>99</v>
          </cell>
          <cell r="CW87">
            <v>100</v>
          </cell>
          <cell r="CX87">
            <v>101</v>
          </cell>
          <cell r="CY87">
            <v>102</v>
          </cell>
          <cell r="CZ87">
            <v>103</v>
          </cell>
          <cell r="DA87">
            <v>104</v>
          </cell>
          <cell r="DB87">
            <v>105</v>
          </cell>
          <cell r="DC87">
            <v>106</v>
          </cell>
          <cell r="DD87">
            <v>107</v>
          </cell>
        </row>
        <row r="88">
          <cell r="N88" t="str">
            <v>Cargo</v>
          </cell>
          <cell r="O88" t="str">
            <v xml:space="preserve">Axa Colpatria  </v>
          </cell>
          <cell r="P88" t="str">
            <v xml:space="preserve">Arl Bolivar  </v>
          </cell>
          <cell r="Q88" t="str">
            <v xml:space="preserve">Maphre  </v>
          </cell>
          <cell r="R88" t="str">
            <v xml:space="preserve">Comfenalco  </v>
          </cell>
          <cell r="S88" t="str">
            <v xml:space="preserve">Colmena  </v>
          </cell>
          <cell r="T88" t="str">
            <v xml:space="preserve">Esso Ltda  </v>
          </cell>
          <cell r="U88" t="str">
            <v xml:space="preserve">Positiva </v>
          </cell>
          <cell r="V88" t="str">
            <v xml:space="preserve">Junta Protesis  / Rhi </v>
          </cell>
          <cell r="W88" t="str">
            <v>Junta Medica Axa</v>
          </cell>
          <cell r="X88" t="str">
            <v>No aplica</v>
          </cell>
          <cell r="Y88" t="str">
            <v>Viva 1A</v>
          </cell>
          <cell r="Z88" t="str">
            <v xml:space="preserve">Fabi Salud  </v>
          </cell>
          <cell r="AA88" t="str">
            <v>Electromiografia Fabisalud Emg En Cada Extremidad ( Uno O Mas Musculos )</v>
          </cell>
          <cell r="AB88" t="str">
            <v>Electromiografia Fabisalud Neuroconduccion Cada Nervio</v>
          </cell>
          <cell r="AC88" t="str">
            <v>Electromiografia Positiva</v>
          </cell>
          <cell r="AD88" t="str">
            <v>Observaciones</v>
          </cell>
        </row>
      </sheetData>
      <sheetData sheetId="2">
        <row r="1">
          <cell r="B1" t="str">
            <v>IDENTIFICACION</v>
          </cell>
          <cell r="C1" t="str">
            <v>NOMBRE</v>
          </cell>
          <cell r="D1" t="str">
            <v>31 PERSONAS</v>
          </cell>
          <cell r="E1" t="str">
            <v>SEXO</v>
          </cell>
          <cell r="F1" t="str">
            <v>ESTADO CONTRATO</v>
          </cell>
          <cell r="G1" t="str">
            <v>PRIMER NOMBRE</v>
          </cell>
          <cell r="H1" t="str">
            <v>SEGUNDO NOMBRE</v>
          </cell>
          <cell r="I1" t="str">
            <v>PRIMER APELLIDO</v>
          </cell>
          <cell r="J1" t="str">
            <v>SEGUNDO APELLIDO</v>
          </cell>
          <cell r="K1" t="str">
            <v>TIPO SANGRE</v>
          </cell>
          <cell r="L1" t="str">
            <v>ESTADO CIVIL</v>
          </cell>
          <cell r="M1" t="str">
            <v>SALARIO</v>
          </cell>
          <cell r="N1" t="str">
            <v>AUX. TRANSPORTE</v>
          </cell>
          <cell r="O1" t="str">
            <v>PRIMA PRODUCTIVIDAD</v>
          </cell>
          <cell r="P1" t="str">
            <v>CARGO</v>
          </cell>
          <cell r="Q1" t="str">
            <v>SEDE</v>
          </cell>
          <cell r="R1" t="str">
            <v>FECHA INGRESO</v>
          </cell>
          <cell r="S1" t="str">
            <v>FECHA RETIRO</v>
          </cell>
          <cell r="T1" t="str">
            <v>PERIODOS LIQUIDADOS</v>
          </cell>
          <cell r="U1" t="str">
            <v>MODALIDAD CONTRATO</v>
          </cell>
          <cell r="V1" t="str">
            <v>DURACION</v>
          </cell>
          <cell r="W1" t="str">
            <v>NUMERO CONTACTO</v>
          </cell>
          <cell r="X1" t="str">
            <v>TELEFONO FIJO</v>
          </cell>
          <cell r="Y1" t="str">
            <v>FECHA VENCIMIENTO CONTRATO</v>
          </cell>
          <cell r="Z1" t="str">
            <v>VALIDACION VENCIMIENTO</v>
          </cell>
          <cell r="AA1" t="str">
            <v>FECHA NACIMIENTO</v>
          </cell>
          <cell r="AB1" t="str">
            <v>EDAD</v>
          </cell>
          <cell r="AC1" t="str">
            <v>LUGAR DE NACIMIENTO</v>
          </cell>
          <cell r="AD1" t="str">
            <v>EXPEDICION CEDULA</v>
          </cell>
          <cell r="AE1" t="str">
            <v xml:space="preserve">DIRECCION </v>
          </cell>
          <cell r="AF1" t="str">
            <v>CORREO ELECTRONICO PERSONAL</v>
          </cell>
          <cell r="AG1" t="str">
            <v>CORREO ELECTRONICO LABORAL</v>
          </cell>
          <cell r="AH1" t="str">
            <v>CIUDAD RESIDENCIA</v>
          </cell>
          <cell r="AI1" t="str">
            <v>EPS</v>
          </cell>
          <cell r="AJ1" t="str">
            <v>ESTADO EPS</v>
          </cell>
          <cell r="AK1" t="str">
            <v>AFP</v>
          </cell>
          <cell r="AL1" t="str">
            <v>ESTADO AFP</v>
          </cell>
          <cell r="AM1" t="str">
            <v>ARL</v>
          </cell>
          <cell r="AN1" t="str">
            <v>ESTADO ARL</v>
          </cell>
          <cell r="AO1" t="str">
            <v>CCF</v>
          </cell>
          <cell r="AP1" t="str">
            <v>ESTADO CCF</v>
          </cell>
          <cell r="AQ1" t="str">
            <v xml:space="preserve">OBSERVACION </v>
          </cell>
          <cell r="AR1" t="str">
            <v>APERTURA CUENTA</v>
          </cell>
          <cell r="AS1" t="str">
            <v>CERTIFICADO LABORAL</v>
          </cell>
          <cell r="AT1" t="str">
            <v>GENERAR CARNET</v>
          </cell>
          <cell r="AU1" t="str">
            <v>VACACIONES</v>
          </cell>
          <cell r="AV1" t="str">
            <v>VALIDACION SALARIO</v>
          </cell>
          <cell r="AW1" t="str">
            <v>OTRO SI</v>
          </cell>
          <cell r="AX1" t="str">
            <v>FECHA LICENCIA INICIAL</v>
          </cell>
          <cell r="AY1" t="str">
            <v>FECHA LICENCIA FINAL</v>
          </cell>
          <cell r="AZ1" t="str">
            <v>FECHA REINTEGRO LICENCIA</v>
          </cell>
          <cell r="BA1" t="str">
            <v>PLACA VEHICULO</v>
          </cell>
          <cell r="BB1" t="str">
            <v>DIAS</v>
          </cell>
          <cell r="BC1" t="str">
            <v>CASILLERO</v>
          </cell>
          <cell r="BD1" t="str">
            <v>CLASIFICACION PILA</v>
          </cell>
          <cell r="BE1" t="str">
            <v>FECHA INGRESO2</v>
          </cell>
          <cell r="BF1" t="str">
            <v>VACACIONES</v>
          </cell>
          <cell r="BG1" t="str">
            <v>DURACION CONTRATO</v>
          </cell>
        </row>
        <row r="2">
          <cell r="B2">
            <v>29113648</v>
          </cell>
          <cell r="C2" t="str">
            <v>SANDRA EMIR PINILLO</v>
          </cell>
          <cell r="D2">
            <v>1</v>
          </cell>
          <cell r="E2" t="str">
            <v>F</v>
          </cell>
          <cell r="F2" t="str">
            <v>ACTIVO</v>
          </cell>
          <cell r="G2" t="str">
            <v>SANDRA</v>
          </cell>
          <cell r="H2" t="str">
            <v>EMIR</v>
          </cell>
          <cell r="I2" t="str">
            <v>PINILLO</v>
          </cell>
          <cell r="K2" t="str">
            <v>O+</v>
          </cell>
          <cell r="L2" t="str">
            <v>SOLTERA</v>
          </cell>
          <cell r="M2">
            <v>1014980</v>
          </cell>
          <cell r="N2">
            <v>106454</v>
          </cell>
          <cell r="O2">
            <v>34323</v>
          </cell>
          <cell r="P2" t="str">
            <v>AUXILIAR ACTIVIDADES FISICAS</v>
          </cell>
          <cell r="Q2" t="str">
            <v>CALI NORTE</v>
          </cell>
          <cell r="R2">
            <v>43832</v>
          </cell>
          <cell r="T2" t="str">
            <v>02/01/2016 AL 31/12/2019</v>
          </cell>
          <cell r="U2" t="str">
            <v>PRESTACION DE SERVICIO</v>
          </cell>
          <cell r="V2">
            <v>6</v>
          </cell>
          <cell r="W2">
            <v>3002175592</v>
          </cell>
          <cell r="Y2">
            <v>44012</v>
          </cell>
          <cell r="Z2" t="str">
            <v>216</v>
          </cell>
          <cell r="AA2">
            <v>28194</v>
          </cell>
          <cell r="AB2" t="str">
            <v>43 años 1 meses 22 dias</v>
          </cell>
          <cell r="AC2" t="str">
            <v>CHARCO NARIÑO</v>
          </cell>
          <cell r="AD2">
            <v>35594</v>
          </cell>
          <cell r="AE2" t="str">
            <v>Carrera 49 # 55A - 28</v>
          </cell>
          <cell r="AF2" t="str">
            <v xml:space="preserve">                                                                                                </v>
          </cell>
          <cell r="AG2" t="str">
            <v xml:space="preserve">auxiliares.aficenter@gmail.com </v>
          </cell>
          <cell r="AH2" t="str">
            <v>CALI</v>
          </cell>
          <cell r="AI2" t="str">
            <v>EMSSANAR</v>
          </cell>
          <cell r="AJ2" t="str">
            <v>Subsidiado</v>
          </cell>
          <cell r="AK2" t="str">
            <v>N/A</v>
          </cell>
          <cell r="AL2" t="str">
            <v>N/A</v>
          </cell>
          <cell r="AM2" t="str">
            <v>N/A</v>
          </cell>
          <cell r="AN2" t="str">
            <v>N/A</v>
          </cell>
          <cell r="AO2" t="str">
            <v>N/A</v>
          </cell>
          <cell r="AP2" t="str">
            <v>N/A</v>
          </cell>
          <cell r="AT2" t="str">
            <v>NO</v>
          </cell>
          <cell r="AU2">
            <v>44197</v>
          </cell>
          <cell r="AV2" t="str">
            <v>UN MILLON CATORCE MIL NOVECIENTOS OCHENTA PESOS M/C</v>
          </cell>
          <cell r="BB2" t="str">
            <v/>
          </cell>
          <cell r="BD2" t="str">
            <v>N/A</v>
          </cell>
          <cell r="BE2">
            <v>43101</v>
          </cell>
          <cell r="BF2">
            <v>16.25</v>
          </cell>
          <cell r="BG2">
            <v>3.0888077057965422</v>
          </cell>
        </row>
        <row r="3">
          <cell r="B3">
            <v>1107082030</v>
          </cell>
          <cell r="C3" t="str">
            <v>KAREN SAVITRI MUELAS VELASCO</v>
          </cell>
          <cell r="D3">
            <v>2</v>
          </cell>
          <cell r="E3" t="str">
            <v>F</v>
          </cell>
          <cell r="F3" t="str">
            <v>ACTIVO</v>
          </cell>
          <cell r="G3" t="str">
            <v>KAREN</v>
          </cell>
          <cell r="H3" t="str">
            <v>SAVITRI</v>
          </cell>
          <cell r="I3" t="str">
            <v>MUELAS</v>
          </cell>
          <cell r="J3" t="str">
            <v>VELASCO</v>
          </cell>
          <cell r="K3" t="str">
            <v>O+</v>
          </cell>
          <cell r="L3" t="str">
            <v>SOLTERA</v>
          </cell>
          <cell r="M3">
            <v>1014980</v>
          </cell>
          <cell r="N3">
            <v>106454</v>
          </cell>
          <cell r="O3">
            <v>34323</v>
          </cell>
          <cell r="P3" t="str">
            <v>GESTOR ADMISION</v>
          </cell>
          <cell r="Q3" t="str">
            <v>CALI SUR</v>
          </cell>
          <cell r="R3">
            <v>42461</v>
          </cell>
          <cell r="T3" t="str">
            <v>01/04/2016 AL 31/12/2018</v>
          </cell>
          <cell r="U3" t="str">
            <v>INDEFINIDO</v>
          </cell>
          <cell r="W3">
            <v>3216178931</v>
          </cell>
          <cell r="Y3" t="str">
            <v>Indefinido</v>
          </cell>
          <cell r="Z3">
            <v>0</v>
          </cell>
          <cell r="AA3">
            <v>34424</v>
          </cell>
          <cell r="AB3" t="str">
            <v>26 años 1 meses 1 dia</v>
          </cell>
          <cell r="AC3" t="str">
            <v>CALI</v>
          </cell>
          <cell r="AD3">
            <v>41012</v>
          </cell>
          <cell r="AE3" t="str">
            <v>Manzana 3 casa 2 Barrio sirena</v>
          </cell>
          <cell r="AF3" t="str">
            <v>karen-9437@hotmail.com</v>
          </cell>
          <cell r="AG3" t="str">
            <v>karen.aficenter@gmail.com</v>
          </cell>
          <cell r="AH3" t="str">
            <v>CALI</v>
          </cell>
          <cell r="AI3" t="str">
            <v>EPS SURA</v>
          </cell>
          <cell r="AJ3" t="str">
            <v>Contributivo</v>
          </cell>
          <cell r="AK3" t="str">
            <v>PROTECCION</v>
          </cell>
          <cell r="AL3" t="str">
            <v>Completado</v>
          </cell>
          <cell r="AM3" t="str">
            <v>POSITIVA</v>
          </cell>
          <cell r="AN3" t="str">
            <v>ACTIVO</v>
          </cell>
          <cell r="AO3" t="str">
            <v>COMFANDI</v>
          </cell>
          <cell r="AP3" t="str">
            <v>Activo</v>
          </cell>
          <cell r="AT3" t="str">
            <v>NO</v>
          </cell>
          <cell r="AU3">
            <v>42826</v>
          </cell>
          <cell r="AV3" t="str">
            <v>UN MILLON CATORCE MIL NOVECIENTOS OCHENTA PESOS M/C</v>
          </cell>
          <cell r="AX3">
            <v>43935</v>
          </cell>
          <cell r="AY3">
            <v>43948</v>
          </cell>
          <cell r="AZ3">
            <v>43949</v>
          </cell>
          <cell r="BB3">
            <v>12</v>
          </cell>
          <cell r="BC3">
            <v>4</v>
          </cell>
          <cell r="BD3" t="str">
            <v>Parafiscales</v>
          </cell>
          <cell r="BE3">
            <v>43466</v>
          </cell>
          <cell r="BF3">
            <v>72.541666666666657</v>
          </cell>
          <cell r="BG3">
            <v>2.0888077057965422</v>
          </cell>
        </row>
        <row r="4">
          <cell r="B4">
            <v>1061728081</v>
          </cell>
          <cell r="C4" t="str">
            <v>YESLY VIVIANA CAMAYO GUACHETA</v>
          </cell>
          <cell r="D4">
            <v>3</v>
          </cell>
          <cell r="E4" t="str">
            <v>F</v>
          </cell>
          <cell r="F4" t="str">
            <v>ACTIVO</v>
          </cell>
          <cell r="G4" t="str">
            <v>YESLY</v>
          </cell>
          <cell r="H4" t="str">
            <v>VIVIANA</v>
          </cell>
          <cell r="I4" t="str">
            <v>CAMAYO</v>
          </cell>
          <cell r="J4" t="str">
            <v>GUACHETA</v>
          </cell>
          <cell r="K4" t="str">
            <v>O+</v>
          </cell>
          <cell r="L4" t="str">
            <v>SOLTERA</v>
          </cell>
          <cell r="M4">
            <v>1500000</v>
          </cell>
          <cell r="O4">
            <v>519343</v>
          </cell>
          <cell r="P4" t="str">
            <v>GESTOR FACTURACION</v>
          </cell>
          <cell r="Q4" t="str">
            <v>CALI SUR</v>
          </cell>
          <cell r="R4">
            <v>43678</v>
          </cell>
          <cell r="T4" t="str">
            <v>01-01-2019 AL 30-07-2019</v>
          </cell>
          <cell r="U4" t="str">
            <v>INDEFINIDO</v>
          </cell>
          <cell r="W4">
            <v>3135500033</v>
          </cell>
          <cell r="X4">
            <v>5542577</v>
          </cell>
          <cell r="Y4" t="str">
            <v>Indefinido</v>
          </cell>
          <cell r="Z4">
            <v>0</v>
          </cell>
          <cell r="AA4">
            <v>32985</v>
          </cell>
          <cell r="AB4" t="str">
            <v>30 años 2 meses 10 dias</v>
          </cell>
          <cell r="AC4" t="str">
            <v>POPAYAN</v>
          </cell>
          <cell r="AD4">
            <v>39588</v>
          </cell>
          <cell r="AE4" t="str">
            <v>Carrera 36 # 4B - 68</v>
          </cell>
          <cell r="AF4" t="str">
            <v>vcamayog@gmail.com</v>
          </cell>
          <cell r="AG4" t="str">
            <v>operaciones.aficenter@gmail.com</v>
          </cell>
          <cell r="AH4" t="str">
            <v>CALI</v>
          </cell>
          <cell r="AI4" t="str">
            <v>ASOCIACION INDIGENA CAUCA</v>
          </cell>
          <cell r="AJ4" t="str">
            <v>Contributivo</v>
          </cell>
          <cell r="AK4" t="str">
            <v>PORVENIR</v>
          </cell>
          <cell r="AL4" t="str">
            <v>Completado</v>
          </cell>
          <cell r="AM4" t="str">
            <v>POSITIVA</v>
          </cell>
          <cell r="AN4" t="str">
            <v>ACTIVO</v>
          </cell>
          <cell r="AO4" t="str">
            <v>COMFANDI</v>
          </cell>
          <cell r="AP4" t="str">
            <v>Completado</v>
          </cell>
          <cell r="AT4" t="str">
            <v>NO</v>
          </cell>
          <cell r="AU4">
            <v>44043</v>
          </cell>
          <cell r="AV4" t="str">
            <v>UN MILLON QUINIENTOS MIL PESOS M/C.</v>
          </cell>
          <cell r="BA4" t="str">
            <v>VQA66E</v>
          </cell>
          <cell r="BB4" t="str">
            <v/>
          </cell>
          <cell r="BC4">
            <v>2</v>
          </cell>
          <cell r="BD4" t="str">
            <v>Parafiscales</v>
          </cell>
          <cell r="BE4">
            <v>43678</v>
          </cell>
          <cell r="BF4">
            <v>22.541666666666668</v>
          </cell>
          <cell r="BG4">
            <v>1.5079857879883229</v>
          </cell>
        </row>
        <row r="5">
          <cell r="B5">
            <v>1144173531</v>
          </cell>
          <cell r="C5" t="str">
            <v>MICHAEL ALEJANDRO FALLA ARIAS</v>
          </cell>
          <cell r="D5">
            <v>4</v>
          </cell>
          <cell r="E5" t="str">
            <v>M</v>
          </cell>
          <cell r="F5" t="str">
            <v>ACTIVO</v>
          </cell>
          <cell r="G5" t="str">
            <v>MICHAEL</v>
          </cell>
          <cell r="H5" t="str">
            <v>ALEJANDRO</v>
          </cell>
          <cell r="I5" t="str">
            <v>FALLA</v>
          </cell>
          <cell r="J5" t="str">
            <v>ARIAS</v>
          </cell>
          <cell r="K5" t="str">
            <v>O+</v>
          </cell>
          <cell r="L5" t="str">
            <v>SOLTERO</v>
          </cell>
          <cell r="M5">
            <v>1150000</v>
          </cell>
          <cell r="O5">
            <v>169343</v>
          </cell>
          <cell r="P5" t="str">
            <v>GESTOR AGENDAMIENTO</v>
          </cell>
          <cell r="Q5" t="str">
            <v>CALI SUR</v>
          </cell>
          <cell r="R5">
            <v>43802</v>
          </cell>
          <cell r="T5" t="str">
            <v>NINGUNO</v>
          </cell>
          <cell r="U5" t="str">
            <v>INDEFINIDO</v>
          </cell>
          <cell r="W5">
            <v>3185590475</v>
          </cell>
          <cell r="X5">
            <v>3743818</v>
          </cell>
          <cell r="Y5" t="str">
            <v>Indefinido</v>
          </cell>
          <cell r="Z5">
            <v>0</v>
          </cell>
          <cell r="AA5">
            <v>34291</v>
          </cell>
          <cell r="AB5" t="str">
            <v>27 años 9 meses 14 dias</v>
          </cell>
          <cell r="AC5" t="str">
            <v>CALI</v>
          </cell>
          <cell r="AD5">
            <v>40892</v>
          </cell>
          <cell r="AE5" t="str">
            <v>Carrera 9N # 62 - N10</v>
          </cell>
          <cell r="AF5" t="str">
            <v>michaelfallaarias@hotmail.com</v>
          </cell>
          <cell r="AG5" t="str">
            <v>callcenter2.aficenter@gmail.com</v>
          </cell>
          <cell r="AH5" t="str">
            <v>CALI</v>
          </cell>
          <cell r="AI5" t="str">
            <v>EPS SURA</v>
          </cell>
          <cell r="AJ5" t="str">
            <v>Contributivo</v>
          </cell>
          <cell r="AK5" t="str">
            <v>PORVENIR</v>
          </cell>
          <cell r="AL5" t="str">
            <v>Completado</v>
          </cell>
          <cell r="AM5" t="str">
            <v>POSITIVA</v>
          </cell>
          <cell r="AN5" t="str">
            <v>ACTIVO</v>
          </cell>
          <cell r="AO5" t="str">
            <v>COMFANDI</v>
          </cell>
          <cell r="AP5" t="str">
            <v>Completado</v>
          </cell>
          <cell r="AT5" t="str">
            <v>NO</v>
          </cell>
          <cell r="AU5">
            <v>44167</v>
          </cell>
          <cell r="AV5" t="str">
            <v>UN MILLO CINTO CINCUENTA MIL PESOS M/C.</v>
          </cell>
          <cell r="AX5">
            <v>43914</v>
          </cell>
          <cell r="AY5">
            <v>43932</v>
          </cell>
          <cell r="AZ5">
            <v>43934</v>
          </cell>
          <cell r="BA5" t="str">
            <v>GYQ54S-WVA99E</v>
          </cell>
          <cell r="BB5">
            <v>17</v>
          </cell>
          <cell r="BC5">
            <v>15</v>
          </cell>
          <cell r="BD5" t="str">
            <v>Parafiscales</v>
          </cell>
          <cell r="BE5">
            <v>43802</v>
          </cell>
          <cell r="BF5">
            <v>17.458333333333332</v>
          </cell>
          <cell r="BG5">
            <v>1.1682597605910627</v>
          </cell>
        </row>
        <row r="6">
          <cell r="B6">
            <v>1143981400</v>
          </cell>
          <cell r="C6" t="str">
            <v>CAROL LIZETH LANDAZURY VIVEROS</v>
          </cell>
          <cell r="D6">
            <v>5</v>
          </cell>
          <cell r="E6" t="str">
            <v>F</v>
          </cell>
          <cell r="F6" t="str">
            <v>INACTIVO</v>
          </cell>
          <cell r="G6" t="str">
            <v>CAROL</v>
          </cell>
          <cell r="H6" t="str">
            <v>LIZETH</v>
          </cell>
          <cell r="I6" t="str">
            <v>LANDAZURY</v>
          </cell>
          <cell r="J6" t="str">
            <v>VIVEROS</v>
          </cell>
          <cell r="K6" t="str">
            <v>O+</v>
          </cell>
          <cell r="L6" t="str">
            <v>SOLTERO</v>
          </cell>
          <cell r="M6">
            <v>877803</v>
          </cell>
          <cell r="N6">
            <v>102854</v>
          </cell>
          <cell r="O6" t="str">
            <v/>
          </cell>
          <cell r="P6" t="str">
            <v>GESTOR ADMISION</v>
          </cell>
          <cell r="Q6" t="str">
            <v>CALI SUR</v>
          </cell>
          <cell r="R6">
            <v>42983</v>
          </cell>
          <cell r="S6">
            <v>43862</v>
          </cell>
          <cell r="T6" t="str">
            <v>NINGUNO</v>
          </cell>
          <cell r="U6" t="str">
            <v>INDEFINIDO</v>
          </cell>
          <cell r="W6">
            <v>3186848461</v>
          </cell>
          <cell r="X6">
            <v>4035238</v>
          </cell>
          <cell r="Y6" t="str">
            <v>Indefinido</v>
          </cell>
          <cell r="Z6">
            <v>0</v>
          </cell>
          <cell r="AA6">
            <v>35232</v>
          </cell>
          <cell r="AB6" t="str">
            <v>24 años 4 meses 16 dias</v>
          </cell>
          <cell r="AC6" t="str">
            <v>CALI</v>
          </cell>
          <cell r="AD6">
            <v>41809</v>
          </cell>
          <cell r="AE6" t="str">
            <v>Cra 26 I No 123-104</v>
          </cell>
          <cell r="AG6" t="str">
            <v>carol.aficenter@gmail.com</v>
          </cell>
          <cell r="AH6" t="str">
            <v>CALI</v>
          </cell>
          <cell r="AI6" t="str">
            <v>EMSSANAR</v>
          </cell>
          <cell r="AJ6" t="str">
            <v>Contributivo</v>
          </cell>
          <cell r="AK6" t="str">
            <v>PORVENIR</v>
          </cell>
          <cell r="AL6" t="str">
            <v>Completado</v>
          </cell>
          <cell r="AM6" t="str">
            <v>POSITIVA</v>
          </cell>
          <cell r="AN6" t="str">
            <v>ACTIVO</v>
          </cell>
          <cell r="AO6" t="str">
            <v xml:space="preserve">COMFANDI </v>
          </cell>
          <cell r="AP6" t="str">
            <v>Completado</v>
          </cell>
          <cell r="AT6" t="str">
            <v>NO</v>
          </cell>
          <cell r="AU6">
            <v>43348</v>
          </cell>
          <cell r="BB6" t="str">
            <v/>
          </cell>
          <cell r="BE6">
            <v>42983</v>
          </cell>
          <cell r="BF6">
            <v>43467</v>
          </cell>
          <cell r="BG6">
            <v>2.408219178082192</v>
          </cell>
        </row>
        <row r="7">
          <cell r="B7">
            <v>1061799248</v>
          </cell>
          <cell r="C7" t="str">
            <v>MARIA ANDREA GAONA GUACHETA</v>
          </cell>
          <cell r="D7">
            <v>6</v>
          </cell>
          <cell r="E7" t="str">
            <v>F</v>
          </cell>
          <cell r="F7" t="str">
            <v>ACTIVO</v>
          </cell>
          <cell r="G7" t="str">
            <v xml:space="preserve">MARIA </v>
          </cell>
          <cell r="H7" t="str">
            <v xml:space="preserve">ANDREA </v>
          </cell>
          <cell r="I7" t="str">
            <v>GAONA</v>
          </cell>
          <cell r="J7" t="str">
            <v>GUACHETA</v>
          </cell>
          <cell r="K7" t="str">
            <v>O+</v>
          </cell>
          <cell r="L7" t="str">
            <v>SOLTERA</v>
          </cell>
          <cell r="M7">
            <v>1014980</v>
          </cell>
          <cell r="N7">
            <v>106454</v>
          </cell>
          <cell r="O7">
            <v>34323</v>
          </cell>
          <cell r="P7" t="str">
            <v>GESTOR ADMISION</v>
          </cell>
          <cell r="Q7" t="str">
            <v>CALI SUR</v>
          </cell>
          <cell r="R7">
            <v>43467</v>
          </cell>
          <cell r="T7" t="str">
            <v>16-01-2017 AL 30-12-2018</v>
          </cell>
          <cell r="U7" t="str">
            <v>INDEFINIDO</v>
          </cell>
          <cell r="W7">
            <v>3145148387</v>
          </cell>
          <cell r="X7">
            <v>5542577</v>
          </cell>
          <cell r="Y7" t="str">
            <v>Indefinido</v>
          </cell>
          <cell r="Z7">
            <v>0</v>
          </cell>
          <cell r="AA7">
            <v>35516</v>
          </cell>
          <cell r="AB7" t="str">
            <v>23 años 1 meses 5 dias</v>
          </cell>
          <cell r="AC7" t="str">
            <v>CALI</v>
          </cell>
          <cell r="AD7">
            <v>42101</v>
          </cell>
          <cell r="AE7" t="str">
            <v>Carrera 36-4b-68</v>
          </cell>
          <cell r="AF7" t="str">
            <v>andregao15@gmail.com</v>
          </cell>
          <cell r="AG7" t="str">
            <v>andreagaona.aficenter@gmail.com</v>
          </cell>
          <cell r="AH7" t="str">
            <v>CALI</v>
          </cell>
          <cell r="AI7" t="str">
            <v>EPS SURA</v>
          </cell>
          <cell r="AJ7" t="str">
            <v>Contributivo</v>
          </cell>
          <cell r="AK7" t="str">
            <v>PORVENIR</v>
          </cell>
          <cell r="AL7" t="str">
            <v>Completado</v>
          </cell>
          <cell r="AM7" t="str">
            <v>POSITIVA</v>
          </cell>
          <cell r="AN7" t="str">
            <v>ACTIVO</v>
          </cell>
          <cell r="AO7" t="str">
            <v>COMFANDI</v>
          </cell>
          <cell r="AP7" t="str">
            <v>Completado</v>
          </cell>
          <cell r="AT7" t="str">
            <v>NO</v>
          </cell>
          <cell r="AU7">
            <v>43832</v>
          </cell>
          <cell r="AV7" t="str">
            <v>UN MILLON CATORCE MIL NOVECIENTOS OCHENTA PESOS M/C</v>
          </cell>
          <cell r="BB7" t="str">
            <v/>
          </cell>
          <cell r="BD7" t="str">
            <v>Parafiscales</v>
          </cell>
          <cell r="BE7">
            <v>43467</v>
          </cell>
          <cell r="BF7">
            <v>31.25</v>
          </cell>
          <cell r="BG7">
            <v>2.0860679797691448</v>
          </cell>
        </row>
        <row r="8">
          <cell r="B8">
            <v>1130594425</v>
          </cell>
          <cell r="C8" t="str">
            <v>YULIAN ANDRES MUÑOZ ARIAS</v>
          </cell>
          <cell r="D8">
            <v>7</v>
          </cell>
          <cell r="E8" t="str">
            <v>M</v>
          </cell>
          <cell r="F8" t="str">
            <v>INACTIVO</v>
          </cell>
          <cell r="G8" t="str">
            <v>YULIAN</v>
          </cell>
          <cell r="H8" t="str">
            <v>ANDRES</v>
          </cell>
          <cell r="I8" t="str">
            <v>MUÑOZ</v>
          </cell>
          <cell r="J8" t="str">
            <v>ARIAS</v>
          </cell>
          <cell r="K8" t="str">
            <v>A-</v>
          </cell>
          <cell r="L8" t="str">
            <v>SOLTERO</v>
          </cell>
          <cell r="M8">
            <v>1000000</v>
          </cell>
          <cell r="O8">
            <v>19343</v>
          </cell>
          <cell r="P8" t="str">
            <v>GESTOR FACTURACION</v>
          </cell>
          <cell r="Q8" t="str">
            <v>CALI SUR</v>
          </cell>
          <cell r="R8">
            <v>43739</v>
          </cell>
          <cell r="S8">
            <v>43914</v>
          </cell>
          <cell r="T8" t="str">
            <v>NINGUNO</v>
          </cell>
          <cell r="U8" t="str">
            <v>INDEFINIDO</v>
          </cell>
          <cell r="W8">
            <v>3126793488</v>
          </cell>
          <cell r="Y8" t="str">
            <v>Indefinido</v>
          </cell>
          <cell r="Z8">
            <v>0</v>
          </cell>
          <cell r="AA8">
            <v>31989</v>
          </cell>
          <cell r="AB8" t="str">
            <v>33 años 5 meses 1 dia</v>
          </cell>
          <cell r="AC8" t="str">
            <v>CALI</v>
          </cell>
          <cell r="AD8">
            <v>38575</v>
          </cell>
          <cell r="AE8" t="str">
            <v>Calle 9C # 49-142</v>
          </cell>
          <cell r="AF8" t="str">
            <v>facturacion.caff.yam@gmail.com</v>
          </cell>
          <cell r="AH8" t="str">
            <v>CALI</v>
          </cell>
          <cell r="AI8" t="str">
            <v>COMFENALCO</v>
          </cell>
          <cell r="AJ8" t="str">
            <v>Contributivo</v>
          </cell>
          <cell r="AK8" t="str">
            <v>PORVENIR</v>
          </cell>
          <cell r="AL8" t="str">
            <v>Completado</v>
          </cell>
          <cell r="AM8" t="str">
            <v>POSITIVA</v>
          </cell>
          <cell r="AN8" t="str">
            <v>ACTIVO</v>
          </cell>
          <cell r="AO8" t="str">
            <v xml:space="preserve">COMFANDI </v>
          </cell>
          <cell r="AP8" t="str">
            <v>Completado</v>
          </cell>
          <cell r="AT8" t="str">
            <v>NO</v>
          </cell>
          <cell r="AU8">
            <v>44104</v>
          </cell>
          <cell r="AV8" t="str">
            <v>UN MILLON DE PESOS M/C.</v>
          </cell>
          <cell r="BB8" t="str">
            <v/>
          </cell>
          <cell r="BD8" t="str">
            <v>Parafiscales</v>
          </cell>
          <cell r="BE8">
            <v>43739</v>
          </cell>
          <cell r="BF8">
            <v>43252</v>
          </cell>
          <cell r="BG8">
            <v>0.47945205479452052</v>
          </cell>
        </row>
        <row r="9">
          <cell r="B9">
            <v>79406279</v>
          </cell>
          <cell r="C9" t="str">
            <v>FRANCISCO SADOC JARAMILLO ALZATE</v>
          </cell>
          <cell r="D9">
            <v>8</v>
          </cell>
          <cell r="E9" t="str">
            <v>M</v>
          </cell>
          <cell r="F9" t="str">
            <v>ACTIVO</v>
          </cell>
          <cell r="G9" t="str">
            <v>FRANCISCO</v>
          </cell>
          <cell r="H9" t="str">
            <v>SADOC</v>
          </cell>
          <cell r="I9" t="str">
            <v>JARAMILLO</v>
          </cell>
          <cell r="J9" t="str">
            <v>ALZATE</v>
          </cell>
          <cell r="L9" t="str">
            <v>CASADO</v>
          </cell>
          <cell r="O9" t="str">
            <v/>
          </cell>
          <cell r="P9" t="str">
            <v>DIRECTOR ADMINISTRATIVO</v>
          </cell>
          <cell r="Q9" t="str">
            <v>CALI SUR</v>
          </cell>
          <cell r="T9" t="str">
            <v>NINGUNO</v>
          </cell>
          <cell r="U9" t="str">
            <v>INDEFINIDO</v>
          </cell>
          <cell r="W9">
            <v>3006777228</v>
          </cell>
          <cell r="Y9" t="str">
            <v>Indefinido</v>
          </cell>
          <cell r="Z9" t="str">
            <v/>
          </cell>
          <cell r="AA9">
            <v>26386</v>
          </cell>
          <cell r="AB9" t="str">
            <v>48 años 1 meses 4 dias</v>
          </cell>
          <cell r="AF9" t="str">
            <v xml:space="preserve">franciscosadoc@hotmail.com </v>
          </cell>
          <cell r="AG9" t="str">
            <v>francisco.alzate@aficenter.com</v>
          </cell>
          <cell r="AH9" t="str">
            <v>CALI</v>
          </cell>
          <cell r="AI9" t="str">
            <v>SURA</v>
          </cell>
          <cell r="AJ9" t="str">
            <v>Contributivo</v>
          </cell>
          <cell r="AM9" t="str">
            <v>POSITIVA</v>
          </cell>
          <cell r="AN9" t="str">
            <v>ACTIVO</v>
          </cell>
          <cell r="AO9" t="str">
            <v xml:space="preserve">COMFANDI </v>
          </cell>
          <cell r="AP9" t="str">
            <v>Completado</v>
          </cell>
          <cell r="AT9" t="str">
            <v>NO</v>
          </cell>
          <cell r="AU9" t="str">
            <v/>
          </cell>
          <cell r="BA9" t="str">
            <v>KHC134</v>
          </cell>
          <cell r="BB9" t="str">
            <v/>
          </cell>
          <cell r="BD9" t="str">
            <v>N/A</v>
          </cell>
          <cell r="BF9">
            <v>43705</v>
          </cell>
        </row>
        <row r="10">
          <cell r="B10">
            <v>66841273</v>
          </cell>
          <cell r="C10" t="str">
            <v>YAMILETH ARIAS VELASQUEZ</v>
          </cell>
          <cell r="D10">
            <v>9</v>
          </cell>
          <cell r="E10" t="str">
            <v>F</v>
          </cell>
          <cell r="F10" t="str">
            <v>ACTIVO</v>
          </cell>
          <cell r="G10" t="str">
            <v>YAMILETH</v>
          </cell>
          <cell r="I10" t="str">
            <v>ARIAS</v>
          </cell>
          <cell r="J10" t="str">
            <v>VELASQUEZ</v>
          </cell>
          <cell r="L10" t="str">
            <v>CASADO</v>
          </cell>
          <cell r="O10" t="str">
            <v/>
          </cell>
          <cell r="P10" t="str">
            <v>GERENTE GENERAL</v>
          </cell>
          <cell r="Q10" t="str">
            <v>CALI SUR</v>
          </cell>
          <cell r="T10" t="str">
            <v>NINGUNO</v>
          </cell>
          <cell r="U10" t="str">
            <v>INDEFINIDO</v>
          </cell>
          <cell r="W10">
            <v>3175108637</v>
          </cell>
          <cell r="Y10" t="str">
            <v>Indefinido</v>
          </cell>
          <cell r="Z10" t="str">
            <v/>
          </cell>
          <cell r="AA10">
            <v>26247</v>
          </cell>
          <cell r="AB10" t="str">
            <v>49 años 9 meses 22 dias</v>
          </cell>
          <cell r="AG10" t="str">
            <v xml:space="preserve">aficenter.yav@gmail.com </v>
          </cell>
          <cell r="AH10" t="str">
            <v>CALI</v>
          </cell>
          <cell r="AI10" t="str">
            <v>SURA</v>
          </cell>
          <cell r="AJ10" t="str">
            <v>Contributivo</v>
          </cell>
          <cell r="AM10" t="str">
            <v>POSITIVA</v>
          </cell>
          <cell r="AN10" t="str">
            <v>ACTIVO</v>
          </cell>
          <cell r="AO10" t="str">
            <v xml:space="preserve">COMFANDI </v>
          </cell>
          <cell r="AP10" t="str">
            <v>Completado</v>
          </cell>
          <cell r="AT10" t="str">
            <v>NO</v>
          </cell>
          <cell r="AU10" t="str">
            <v/>
          </cell>
          <cell r="BA10" t="str">
            <v>MSY340</v>
          </cell>
          <cell r="BB10" t="str">
            <v/>
          </cell>
          <cell r="BD10" t="str">
            <v>N/A</v>
          </cell>
          <cell r="BF10">
            <v>43717</v>
          </cell>
        </row>
        <row r="11">
          <cell r="B11">
            <v>1144204065</v>
          </cell>
          <cell r="C11" t="str">
            <v>KAREN ELIANA CAICEDO VIAFARA</v>
          </cell>
          <cell r="D11">
            <v>10</v>
          </cell>
          <cell r="E11" t="str">
            <v>F</v>
          </cell>
          <cell r="F11" t="str">
            <v>INACTIVO</v>
          </cell>
          <cell r="G11" t="str">
            <v>KAREN</v>
          </cell>
          <cell r="H11" t="str">
            <v>ELIANA</v>
          </cell>
          <cell r="I11" t="str">
            <v>CAICEDO</v>
          </cell>
          <cell r="J11" t="str">
            <v>VIAFARA</v>
          </cell>
          <cell r="K11" t="str">
            <v>A+</v>
          </cell>
          <cell r="L11" t="str">
            <v>SOLTERA</v>
          </cell>
          <cell r="M11">
            <v>1000000</v>
          </cell>
          <cell r="O11">
            <v>19343</v>
          </cell>
          <cell r="P11" t="str">
            <v>GESTOR ADMISION</v>
          </cell>
          <cell r="Q11" t="str">
            <v>CALI SUR</v>
          </cell>
          <cell r="R11">
            <v>43252</v>
          </cell>
          <cell r="S11">
            <v>43894</v>
          </cell>
          <cell r="T11" t="str">
            <v>NINGUNO</v>
          </cell>
          <cell r="U11" t="str">
            <v>INDEFINIDO</v>
          </cell>
          <cell r="W11">
            <v>3175598414</v>
          </cell>
          <cell r="X11">
            <v>4329191</v>
          </cell>
          <cell r="Y11" t="str">
            <v>Indefinido</v>
          </cell>
          <cell r="Z11">
            <v>0</v>
          </cell>
          <cell r="AA11">
            <v>35751</v>
          </cell>
          <cell r="AB11" t="str">
            <v>23 años 9 meses 15 dias</v>
          </cell>
          <cell r="AC11" t="str">
            <v>CALI</v>
          </cell>
          <cell r="AD11">
            <v>42339</v>
          </cell>
          <cell r="AE11" t="str">
            <v>Carrera 1A 6-70A-27</v>
          </cell>
          <cell r="AG11" t="str">
            <v xml:space="preserve">karencaicedo.aficenter@gmail.com </v>
          </cell>
          <cell r="AH11" t="str">
            <v>CALI</v>
          </cell>
          <cell r="AI11" t="str">
            <v>MEDIMAS</v>
          </cell>
          <cell r="AJ11" t="str">
            <v>Contributivo</v>
          </cell>
          <cell r="AK11" t="str">
            <v>PORVENIR</v>
          </cell>
          <cell r="AL11" t="str">
            <v>Completado</v>
          </cell>
          <cell r="AM11" t="str">
            <v>POSITIVA</v>
          </cell>
          <cell r="AN11" t="str">
            <v>ACTIVO</v>
          </cell>
          <cell r="AO11" t="str">
            <v xml:space="preserve">COMFANDI </v>
          </cell>
          <cell r="AP11" t="str">
            <v>Completado</v>
          </cell>
          <cell r="AT11" t="str">
            <v>NO</v>
          </cell>
          <cell r="AU11">
            <v>43617</v>
          </cell>
          <cell r="BB11" t="str">
            <v/>
          </cell>
          <cell r="BE11">
            <v>43252</v>
          </cell>
          <cell r="BF11">
            <v>43754</v>
          </cell>
          <cell r="BG11">
            <v>1.7589041095890412</v>
          </cell>
        </row>
        <row r="12">
          <cell r="B12">
            <v>1143871107</v>
          </cell>
          <cell r="C12" t="str">
            <v>LUISA FERNANDA DAVILA BETANCOURT</v>
          </cell>
          <cell r="D12">
            <v>11</v>
          </cell>
          <cell r="E12" t="str">
            <v>F</v>
          </cell>
          <cell r="F12" t="str">
            <v>INACTIVO</v>
          </cell>
          <cell r="G12" t="str">
            <v>LUISA</v>
          </cell>
          <cell r="H12" t="str">
            <v>FERNANDA</v>
          </cell>
          <cell r="I12" t="str">
            <v>DAVILA</v>
          </cell>
          <cell r="J12" t="str">
            <v>BETANCOURT</v>
          </cell>
          <cell r="K12" t="str">
            <v>O+</v>
          </cell>
          <cell r="L12" t="str">
            <v>SOLTERA</v>
          </cell>
          <cell r="M12">
            <v>877803</v>
          </cell>
          <cell r="N12">
            <v>102854</v>
          </cell>
          <cell r="O12" t="str">
            <v/>
          </cell>
          <cell r="P12" t="str">
            <v>AUXILIAR ACTIVIDADES FISICAS</v>
          </cell>
          <cell r="Q12" t="str">
            <v>CALI SUR</v>
          </cell>
          <cell r="R12">
            <v>43344</v>
          </cell>
          <cell r="S12">
            <v>43903</v>
          </cell>
          <cell r="T12" t="str">
            <v>NINGUNO</v>
          </cell>
          <cell r="U12" t="str">
            <v>INDEFINIDO</v>
          </cell>
          <cell r="W12">
            <v>3165501556</v>
          </cell>
          <cell r="Y12" t="str">
            <v>Indefinido</v>
          </cell>
          <cell r="Z12">
            <v>0</v>
          </cell>
          <cell r="AA12">
            <v>35484</v>
          </cell>
          <cell r="AB12" t="str">
            <v>23 años 0 meses 9 dias</v>
          </cell>
          <cell r="AC12" t="str">
            <v>CALI</v>
          </cell>
          <cell r="AE12" t="str">
            <v>Carrera 11 No 71-34</v>
          </cell>
          <cell r="AF12" t="str">
            <v>lui-sa97@hotmail.com</v>
          </cell>
          <cell r="AG12" t="str">
            <v xml:space="preserve">auxiliares.aficenter@gmail.com </v>
          </cell>
          <cell r="AH12" t="str">
            <v>CALI</v>
          </cell>
          <cell r="AI12">
            <v>43889</v>
          </cell>
          <cell r="AJ12" t="str">
            <v>Contributivo</v>
          </cell>
          <cell r="AK12" t="str">
            <v>PORVENIR</v>
          </cell>
          <cell r="AL12" t="str">
            <v>Completado</v>
          </cell>
          <cell r="AM12" t="str">
            <v>POSITIVA</v>
          </cell>
          <cell r="AN12" t="str">
            <v>ACTIVO</v>
          </cell>
          <cell r="AO12" t="str">
            <v xml:space="preserve">COMFANDI </v>
          </cell>
          <cell r="AP12" t="str">
            <v>Completado</v>
          </cell>
          <cell r="AT12" t="str">
            <v>NO</v>
          </cell>
          <cell r="AU12">
            <v>43709</v>
          </cell>
          <cell r="BB12" t="str">
            <v/>
          </cell>
          <cell r="BE12">
            <v>43344</v>
          </cell>
          <cell r="BF12">
            <v>43693</v>
          </cell>
          <cell r="BG12">
            <v>1.5315068493150685</v>
          </cell>
        </row>
        <row r="13">
          <cell r="B13">
            <v>1143935986</v>
          </cell>
          <cell r="C13" t="str">
            <v>KATHERINE JHOANA VALLECILLA</v>
          </cell>
          <cell r="D13">
            <v>12</v>
          </cell>
          <cell r="E13" t="str">
            <v>F</v>
          </cell>
          <cell r="F13" t="str">
            <v>INACTIVO</v>
          </cell>
          <cell r="G13" t="str">
            <v>KATHERINE</v>
          </cell>
          <cell r="H13" t="str">
            <v>JHOANA</v>
          </cell>
          <cell r="I13" t="str">
            <v>VALLECILLA</v>
          </cell>
          <cell r="K13" t="str">
            <v>AB+</v>
          </cell>
          <cell r="L13" t="str">
            <v xml:space="preserve">UNION LIBRE </v>
          </cell>
          <cell r="M13">
            <v>1000000</v>
          </cell>
          <cell r="O13">
            <v>19343</v>
          </cell>
          <cell r="P13" t="str">
            <v>GESTOR ADMISION</v>
          </cell>
          <cell r="Q13" t="str">
            <v>CALI NORTE</v>
          </cell>
          <cell r="R13">
            <v>43710</v>
          </cell>
          <cell r="S13">
            <v>43914</v>
          </cell>
          <cell r="T13" t="str">
            <v>NINGUNO</v>
          </cell>
          <cell r="U13" t="str">
            <v>INDEFINIDO</v>
          </cell>
          <cell r="W13">
            <v>3104234924</v>
          </cell>
          <cell r="Y13" t="str">
            <v>Indefinido</v>
          </cell>
          <cell r="Z13">
            <v>0</v>
          </cell>
          <cell r="AA13">
            <v>33189</v>
          </cell>
          <cell r="AB13" t="str">
            <v>30 años 9 meses 20 dias</v>
          </cell>
          <cell r="AC13" t="str">
            <v>CALI</v>
          </cell>
          <cell r="AD13">
            <v>39826</v>
          </cell>
          <cell r="AE13" t="str">
            <v>Diagonal 26 I3 No 73-18</v>
          </cell>
          <cell r="AF13" t="str">
            <v>johanna9012@hotmail.com</v>
          </cell>
          <cell r="AH13" t="str">
            <v>CALI</v>
          </cell>
          <cell r="AI13" t="str">
            <v>SOS</v>
          </cell>
          <cell r="AJ13" t="str">
            <v>Contributivo</v>
          </cell>
          <cell r="AK13" t="str">
            <v>PORVENIR</v>
          </cell>
          <cell r="AL13" t="str">
            <v>Completado</v>
          </cell>
          <cell r="AM13" t="str">
            <v>POSITIVA</v>
          </cell>
          <cell r="AN13" t="str">
            <v>ACTIVO</v>
          </cell>
          <cell r="AO13" t="str">
            <v xml:space="preserve">COMFANDI </v>
          </cell>
          <cell r="AP13" t="str">
            <v>Completado</v>
          </cell>
          <cell r="AT13" t="str">
            <v>NO</v>
          </cell>
          <cell r="AU13">
            <v>44075</v>
          </cell>
          <cell r="BB13" t="str">
            <v/>
          </cell>
          <cell r="BE13">
            <v>43710</v>
          </cell>
          <cell r="BF13">
            <v>43801</v>
          </cell>
          <cell r="BG13">
            <v>0.55890410958904113</v>
          </cell>
        </row>
        <row r="14">
          <cell r="B14">
            <v>1113693004</v>
          </cell>
          <cell r="C14" t="str">
            <v>DIANA FERNANDA MAZUERA ORTEGA</v>
          </cell>
          <cell r="D14">
            <v>13</v>
          </cell>
          <cell r="E14" t="str">
            <v>F</v>
          </cell>
          <cell r="F14" t="str">
            <v>INACTIVO</v>
          </cell>
          <cell r="G14" t="str">
            <v>DIANA</v>
          </cell>
          <cell r="H14" t="str">
            <v>FERNANDA</v>
          </cell>
          <cell r="I14" t="str">
            <v>MAZUERA</v>
          </cell>
          <cell r="J14" t="str">
            <v>ORTEGA</v>
          </cell>
          <cell r="K14" t="str">
            <v>O+</v>
          </cell>
          <cell r="L14" t="str">
            <v>SOLTERA</v>
          </cell>
          <cell r="M14">
            <v>877803</v>
          </cell>
          <cell r="N14">
            <v>102854</v>
          </cell>
          <cell r="O14" t="str">
            <v/>
          </cell>
          <cell r="P14" t="str">
            <v>GESTOR ADMISION</v>
          </cell>
          <cell r="Q14" t="str">
            <v>PALMIRA</v>
          </cell>
          <cell r="R14">
            <v>43511</v>
          </cell>
          <cell r="S14">
            <v>43953</v>
          </cell>
          <cell r="T14" t="str">
            <v>NINGUNO</v>
          </cell>
          <cell r="U14" t="str">
            <v>INDEFINIDO</v>
          </cell>
          <cell r="W14">
            <v>3118758832</v>
          </cell>
          <cell r="Y14" t="str">
            <v>Indefinido</v>
          </cell>
          <cell r="Z14">
            <v>0</v>
          </cell>
          <cell r="AA14">
            <v>36038</v>
          </cell>
          <cell r="AB14" t="str">
            <v>22 años 6 meses 1 dia</v>
          </cell>
          <cell r="AC14" t="str">
            <v>CALI</v>
          </cell>
          <cell r="AE14" t="str">
            <v>Calle 36 No 8A - 57</v>
          </cell>
          <cell r="AG14" t="str">
            <v>dianamazuera.aficenter@gmail.com</v>
          </cell>
          <cell r="AH14" t="str">
            <v>PALMIRA</v>
          </cell>
          <cell r="AI14" t="str">
            <v>COOMEVA</v>
          </cell>
          <cell r="AJ14" t="str">
            <v>Contributivo</v>
          </cell>
          <cell r="AK14" t="str">
            <v>PORVENIR</v>
          </cell>
          <cell r="AL14" t="str">
            <v>Completado</v>
          </cell>
          <cell r="AM14" t="str">
            <v>POSITIVA</v>
          </cell>
          <cell r="AN14" t="str">
            <v>ACTIVO</v>
          </cell>
          <cell r="AO14" t="str">
            <v xml:space="preserve">COMFANDI </v>
          </cell>
          <cell r="AP14" t="str">
            <v>Completado</v>
          </cell>
          <cell r="AT14" t="str">
            <v>NO</v>
          </cell>
          <cell r="AU14">
            <v>43876</v>
          </cell>
          <cell r="AV14" t="str">
            <v>SI</v>
          </cell>
          <cell r="BA14" t="str">
            <v>PTU59B</v>
          </cell>
          <cell r="BB14" t="str">
            <v/>
          </cell>
          <cell r="BE14">
            <v>43511</v>
          </cell>
          <cell r="BF14">
            <v>43802</v>
          </cell>
          <cell r="BG14">
            <v>1.210958904109589</v>
          </cell>
        </row>
        <row r="15">
          <cell r="B15">
            <v>1130619945</v>
          </cell>
          <cell r="C15" t="str">
            <v>DIANA MARCELA BOLIVAR MUÑOZ</v>
          </cell>
          <cell r="D15">
            <v>14</v>
          </cell>
          <cell r="E15" t="str">
            <v>F</v>
          </cell>
          <cell r="F15" t="str">
            <v>INACTIVO</v>
          </cell>
          <cell r="G15" t="str">
            <v>DIANA</v>
          </cell>
          <cell r="H15" t="str">
            <v>MARCELA</v>
          </cell>
          <cell r="I15" t="str">
            <v>BOLIVAR</v>
          </cell>
          <cell r="J15" t="str">
            <v>MUÑOZ</v>
          </cell>
          <cell r="K15" t="str">
            <v>A+</v>
          </cell>
          <cell r="L15" t="str">
            <v>SOLTERA</v>
          </cell>
          <cell r="M15">
            <v>1500000</v>
          </cell>
          <cell r="O15">
            <v>519343</v>
          </cell>
          <cell r="P15" t="str">
            <v>LIDER ADMINISTRATIVO</v>
          </cell>
          <cell r="Q15" t="str">
            <v>CALI SUR</v>
          </cell>
          <cell r="R15">
            <v>43678</v>
          </cell>
          <cell r="S15">
            <v>44195</v>
          </cell>
          <cell r="T15" t="str">
            <v>05-09-2017 AL 30-07-2019</v>
          </cell>
          <cell r="U15" t="str">
            <v>INDEFINIDO</v>
          </cell>
          <cell r="W15">
            <v>3165162928</v>
          </cell>
          <cell r="X15">
            <v>3936127</v>
          </cell>
          <cell r="Y15" t="str">
            <v>Indefinido</v>
          </cell>
          <cell r="Z15">
            <v>0</v>
          </cell>
          <cell r="AA15">
            <v>32365</v>
          </cell>
          <cell r="AB15" t="str">
            <v>32 años 6 meses 22 dias</v>
          </cell>
          <cell r="AC15" t="str">
            <v>CALI</v>
          </cell>
          <cell r="AD15">
            <v>38951</v>
          </cell>
          <cell r="AE15" t="str">
            <v>Calle 100A No 20-121</v>
          </cell>
          <cell r="AF15" t="str">
            <v>diana_marcela24@hotmail.com</v>
          </cell>
          <cell r="AG15" t="str">
            <v>gestorfacturacion.aficenter@gmail.com</v>
          </cell>
          <cell r="AH15" t="str">
            <v>CALI</v>
          </cell>
          <cell r="AI15" t="str">
            <v>COMFENALCO</v>
          </cell>
          <cell r="AJ15" t="str">
            <v>Contributivo</v>
          </cell>
          <cell r="AK15" t="str">
            <v>PORVENIR</v>
          </cell>
          <cell r="AL15" t="str">
            <v>Completado</v>
          </cell>
          <cell r="AM15" t="str">
            <v>POSITIVA</v>
          </cell>
          <cell r="AN15" t="str">
            <v>ACTIVO</v>
          </cell>
          <cell r="AO15" t="str">
            <v>COMFANDI</v>
          </cell>
          <cell r="AP15" t="str">
            <v>Completado</v>
          </cell>
          <cell r="AT15" t="str">
            <v>NO</v>
          </cell>
          <cell r="AU15">
            <v>44043</v>
          </cell>
          <cell r="AV15" t="str">
            <v>UN MILLON QUINIENTOS MIL PESOS M/C.</v>
          </cell>
          <cell r="BA15" t="str">
            <v>LAF40C</v>
          </cell>
          <cell r="BB15" t="str">
            <v/>
          </cell>
          <cell r="BC15">
            <v>10</v>
          </cell>
          <cell r="BD15" t="str">
            <v>Parafiscales</v>
          </cell>
          <cell r="BE15">
            <v>42983</v>
          </cell>
          <cell r="BF15">
            <v>22.541666666666668</v>
          </cell>
          <cell r="BG15">
            <v>3.3205479452054796</v>
          </cell>
        </row>
        <row r="16">
          <cell r="B16">
            <v>1004536876</v>
          </cell>
          <cell r="C16" t="str">
            <v>NATALIA PEREA CAMPAZ</v>
          </cell>
          <cell r="D16">
            <v>15</v>
          </cell>
          <cell r="E16" t="str">
            <v>F</v>
          </cell>
          <cell r="F16" t="str">
            <v>INACTIVO</v>
          </cell>
          <cell r="G16" t="str">
            <v>NATALIA</v>
          </cell>
          <cell r="H16" t="str">
            <v>PEREA</v>
          </cell>
          <cell r="I16" t="str">
            <v>CAMPAZ</v>
          </cell>
          <cell r="K16" t="str">
            <v>O+</v>
          </cell>
          <cell r="L16" t="str">
            <v>SOLTERA</v>
          </cell>
          <cell r="M16">
            <v>877803</v>
          </cell>
          <cell r="N16">
            <v>102854</v>
          </cell>
          <cell r="O16" t="str">
            <v/>
          </cell>
          <cell r="P16" t="str">
            <v>AUXILIAR ACTIVIDADES FISICAS</v>
          </cell>
          <cell r="Q16" t="str">
            <v>CALI SUR</v>
          </cell>
          <cell r="R16">
            <v>43252</v>
          </cell>
          <cell r="S16">
            <v>44006</v>
          </cell>
          <cell r="T16" t="str">
            <v>NINGUNO</v>
          </cell>
          <cell r="U16" t="str">
            <v>INDEFINIDO</v>
          </cell>
          <cell r="W16">
            <v>3178910077</v>
          </cell>
          <cell r="Y16" t="str">
            <v>Indefinido</v>
          </cell>
          <cell r="Z16">
            <v>0</v>
          </cell>
          <cell r="AA16">
            <v>35648</v>
          </cell>
          <cell r="AB16" t="str">
            <v>23 años 6 meses 26 dias</v>
          </cell>
          <cell r="AC16" t="str">
            <v>CALI</v>
          </cell>
          <cell r="AD16">
            <v>42817</v>
          </cell>
          <cell r="AE16" t="str">
            <v xml:space="preserve">Calle 55 No 43a-22 </v>
          </cell>
          <cell r="AF16" t="str">
            <v>natiperea@gmail.com</v>
          </cell>
          <cell r="AG16" t="str">
            <v xml:space="preserve">auxiliares.aficenter@gmail.com </v>
          </cell>
          <cell r="AH16" t="str">
            <v>CALI</v>
          </cell>
          <cell r="AI16" t="str">
            <v>MEDIMAS</v>
          </cell>
          <cell r="AJ16" t="str">
            <v>Contributivo</v>
          </cell>
          <cell r="AK16" t="str">
            <v>PORVENIR</v>
          </cell>
          <cell r="AL16" t="str">
            <v>Completado</v>
          </cell>
          <cell r="AM16" t="str">
            <v>POSITIVA</v>
          </cell>
          <cell r="AN16" t="str">
            <v>ACTIVO</v>
          </cell>
          <cell r="AO16" t="str">
            <v xml:space="preserve">COMFANDI </v>
          </cell>
          <cell r="AP16" t="str">
            <v>Completado</v>
          </cell>
          <cell r="AT16" t="str">
            <v>NO</v>
          </cell>
          <cell r="AU16">
            <v>43617</v>
          </cell>
          <cell r="AV16" t="str">
            <v>SI</v>
          </cell>
          <cell r="AX16">
            <v>43915</v>
          </cell>
          <cell r="AY16">
            <v>43938</v>
          </cell>
          <cell r="AZ16">
            <v>43941</v>
          </cell>
          <cell r="BB16">
            <v>19</v>
          </cell>
          <cell r="BC16">
            <v>6</v>
          </cell>
          <cell r="BD16" t="str">
            <v>PLANTA</v>
          </cell>
          <cell r="BE16">
            <v>43252</v>
          </cell>
          <cell r="BF16">
            <v>43595</v>
          </cell>
          <cell r="BG16">
            <v>2.0657534246575344</v>
          </cell>
        </row>
        <row r="17">
          <cell r="B17">
            <v>1005867637</v>
          </cell>
          <cell r="C17" t="str">
            <v>MARIA NATHALIA MAZO</v>
          </cell>
          <cell r="D17">
            <v>16</v>
          </cell>
          <cell r="E17" t="str">
            <v>F</v>
          </cell>
          <cell r="F17" t="str">
            <v>ACTIVO</v>
          </cell>
          <cell r="G17" t="str">
            <v>MARIA</v>
          </cell>
          <cell r="H17" t="str">
            <v>NATHALIA</v>
          </cell>
          <cell r="I17" t="str">
            <v>MAZO</v>
          </cell>
          <cell r="K17" t="str">
            <v>O+</v>
          </cell>
          <cell r="L17" t="str">
            <v>SOLTERA</v>
          </cell>
          <cell r="M17">
            <v>1014980</v>
          </cell>
          <cell r="N17">
            <v>106454</v>
          </cell>
          <cell r="O17">
            <v>34323</v>
          </cell>
          <cell r="P17" t="str">
            <v>GESTOR AGENDAMIENTO</v>
          </cell>
          <cell r="Q17" t="str">
            <v>CALI SUR</v>
          </cell>
          <cell r="R17">
            <v>43252</v>
          </cell>
          <cell r="T17" t="str">
            <v>NINGUNO</v>
          </cell>
          <cell r="U17" t="str">
            <v>INDEFINIDO</v>
          </cell>
          <cell r="W17">
            <v>3207496227</v>
          </cell>
          <cell r="X17">
            <v>6588442</v>
          </cell>
          <cell r="Y17" t="str">
            <v>Indefinido</v>
          </cell>
          <cell r="Z17">
            <v>0</v>
          </cell>
          <cell r="AA17">
            <v>35648</v>
          </cell>
          <cell r="AB17" t="str">
            <v>23 años 6 meses 26 dias</v>
          </cell>
          <cell r="AC17" t="str">
            <v>CALI</v>
          </cell>
          <cell r="AD17">
            <v>42227</v>
          </cell>
          <cell r="AE17" t="str">
            <v>Carrera 81 Oeste 2C Bis 17 Alto Napoles</v>
          </cell>
          <cell r="AF17" t="str">
            <v>nata851934@hotmail.com</v>
          </cell>
          <cell r="AG17" t="str">
            <v xml:space="preserve">auxiliares.aficenter@gmail.com </v>
          </cell>
          <cell r="AH17" t="str">
            <v>CALI</v>
          </cell>
          <cell r="AI17" t="str">
            <v>EMSSANAR</v>
          </cell>
          <cell r="AJ17" t="str">
            <v>Contributivo</v>
          </cell>
          <cell r="AK17" t="str">
            <v>PORVENIR</v>
          </cell>
          <cell r="AL17" t="str">
            <v>Completado</v>
          </cell>
          <cell r="AM17" t="str">
            <v>POSITIVA</v>
          </cell>
          <cell r="AN17" t="str">
            <v>ACTIVO</v>
          </cell>
          <cell r="AO17" t="str">
            <v>COMFANDI</v>
          </cell>
          <cell r="AP17" t="str">
            <v>Completado</v>
          </cell>
          <cell r="AT17" t="str">
            <v>NO</v>
          </cell>
          <cell r="AU17">
            <v>43617</v>
          </cell>
          <cell r="AV17" t="str">
            <v>UN MILLON CATORCE MIL NOVECIENTOS OCHENTA PESOS M/C</v>
          </cell>
          <cell r="AX17">
            <v>43934</v>
          </cell>
          <cell r="AY17">
            <v>43951</v>
          </cell>
          <cell r="AZ17">
            <v>43952</v>
          </cell>
          <cell r="BA17" t="str">
            <v>FUF04F</v>
          </cell>
          <cell r="BB17">
            <v>16</v>
          </cell>
          <cell r="BC17">
            <v>12</v>
          </cell>
          <cell r="BD17" t="str">
            <v>Parafiscales</v>
          </cell>
          <cell r="BE17">
            <v>43252</v>
          </cell>
          <cell r="BF17">
            <v>40.041666666666664</v>
          </cell>
          <cell r="BG17">
            <v>2.6751090756595559</v>
          </cell>
        </row>
        <row r="18">
          <cell r="B18">
            <v>1144167831</v>
          </cell>
          <cell r="C18" t="str">
            <v>LEIDY JOHANA ARDILA HERRERA</v>
          </cell>
          <cell r="D18">
            <v>17</v>
          </cell>
          <cell r="E18" t="str">
            <v>F</v>
          </cell>
          <cell r="F18" t="str">
            <v>INACTIVO</v>
          </cell>
          <cell r="G18" t="str">
            <v>LEIDY</v>
          </cell>
          <cell r="H18" t="str">
            <v>JOHANA</v>
          </cell>
          <cell r="I18" t="str">
            <v>ARDILA</v>
          </cell>
          <cell r="J18" t="str">
            <v>HERRERA</v>
          </cell>
          <cell r="K18" t="str">
            <v>O+</v>
          </cell>
          <cell r="L18" t="str">
            <v xml:space="preserve">UNION LIBRE </v>
          </cell>
          <cell r="M18">
            <v>877803</v>
          </cell>
          <cell r="N18">
            <v>102854</v>
          </cell>
          <cell r="O18" t="str">
            <v/>
          </cell>
          <cell r="P18" t="str">
            <v>AUXILIAR ACTIVIDADES FISICAS</v>
          </cell>
          <cell r="Q18" t="str">
            <v>CALI NORTE</v>
          </cell>
          <cell r="R18">
            <v>43222</v>
          </cell>
          <cell r="S18">
            <v>43981</v>
          </cell>
          <cell r="T18" t="str">
            <v>NINGUNO</v>
          </cell>
          <cell r="U18" t="str">
            <v>INDEFINIDO</v>
          </cell>
          <cell r="W18">
            <v>3174850842</v>
          </cell>
          <cell r="Y18" t="str">
            <v>Indefinido</v>
          </cell>
          <cell r="Z18">
            <v>0</v>
          </cell>
          <cell r="AA18">
            <v>34003</v>
          </cell>
          <cell r="AB18" t="str">
            <v>28 años 0 meses 29 dias</v>
          </cell>
          <cell r="AC18" t="str">
            <v>CALI</v>
          </cell>
          <cell r="AD18">
            <v>40645</v>
          </cell>
          <cell r="AE18" t="str">
            <v>Carrera 1E No 75-16 Petecuy III</v>
          </cell>
          <cell r="AF18" t="str">
            <v xml:space="preserve">leidyardila666@gmail.com </v>
          </cell>
          <cell r="AG18" t="str">
            <v xml:space="preserve">auxiliares.aficenter@gmail.com </v>
          </cell>
          <cell r="AH18" t="str">
            <v>CALI</v>
          </cell>
          <cell r="AI18" t="str">
            <v>S.O.S</v>
          </cell>
          <cell r="AJ18" t="str">
            <v>Contributivo</v>
          </cell>
          <cell r="AK18" t="str">
            <v>PROTECCION</v>
          </cell>
          <cell r="AL18" t="str">
            <v>Completado</v>
          </cell>
          <cell r="AM18" t="str">
            <v>POSITIVA</v>
          </cell>
          <cell r="AN18" t="str">
            <v>ACTIVO</v>
          </cell>
          <cell r="AO18" t="str">
            <v xml:space="preserve">COMFANDI </v>
          </cell>
          <cell r="AP18" t="str">
            <v>Completado</v>
          </cell>
          <cell r="AS18" t="str">
            <v>si</v>
          </cell>
          <cell r="AT18" t="str">
            <v>NO</v>
          </cell>
          <cell r="AU18">
            <v>43587</v>
          </cell>
          <cell r="AV18" t="str">
            <v>SI</v>
          </cell>
          <cell r="AX18">
            <v>43937</v>
          </cell>
          <cell r="AY18">
            <v>43957</v>
          </cell>
          <cell r="AZ18">
            <v>43958</v>
          </cell>
          <cell r="BA18" t="str">
            <v>LKF31E</v>
          </cell>
          <cell r="BB18">
            <v>15</v>
          </cell>
          <cell r="BD18" t="str">
            <v>PLANTA</v>
          </cell>
          <cell r="BE18">
            <v>43222</v>
          </cell>
          <cell r="BF18">
            <v>43967</v>
          </cell>
          <cell r="BG18">
            <v>2.0794520547945203</v>
          </cell>
        </row>
        <row r="19">
          <cell r="B19">
            <v>1143864305</v>
          </cell>
          <cell r="C19" t="str">
            <v>FELIPE CARABALI CARABALI</v>
          </cell>
          <cell r="D19">
            <v>18</v>
          </cell>
          <cell r="E19" t="str">
            <v>M</v>
          </cell>
          <cell r="F19" t="str">
            <v>ACTIVO</v>
          </cell>
          <cell r="G19" t="str">
            <v>FELIPE</v>
          </cell>
          <cell r="I19" t="str">
            <v>CARABALI</v>
          </cell>
          <cell r="J19" t="str">
            <v>CARABALI</v>
          </cell>
          <cell r="K19" t="str">
            <v>A+</v>
          </cell>
          <cell r="L19" t="str">
            <v>SOLTERO</v>
          </cell>
          <cell r="M19">
            <v>1014980</v>
          </cell>
          <cell r="N19">
            <v>106454</v>
          </cell>
          <cell r="O19">
            <v>34323</v>
          </cell>
          <cell r="P19" t="str">
            <v>GESTOR ADMISION</v>
          </cell>
          <cell r="Q19" t="str">
            <v>CALI NORTE</v>
          </cell>
          <cell r="R19">
            <v>43705</v>
          </cell>
          <cell r="T19" t="str">
            <v>NINGUNO</v>
          </cell>
          <cell r="U19" t="str">
            <v>INDEFINIDO</v>
          </cell>
          <cell r="W19">
            <v>3117969137</v>
          </cell>
          <cell r="X19">
            <v>3833776</v>
          </cell>
          <cell r="Y19" t="str">
            <v>Indefinido</v>
          </cell>
          <cell r="Z19">
            <v>0</v>
          </cell>
          <cell r="AA19">
            <v>35028</v>
          </cell>
          <cell r="AB19" t="str">
            <v>25 años 9 meses 7 dias</v>
          </cell>
          <cell r="AC19" t="str">
            <v>CALI</v>
          </cell>
          <cell r="AD19">
            <v>41607</v>
          </cell>
          <cell r="AE19" t="str">
            <v>Carrera 11D  No 39-31</v>
          </cell>
          <cell r="AF19" t="str">
            <v>felipecc95@hotmail.com</v>
          </cell>
          <cell r="AG19" t="str">
            <v>felipecarabali.aficenter@gmail.com</v>
          </cell>
          <cell r="AH19" t="str">
            <v>CALI</v>
          </cell>
          <cell r="AI19" t="str">
            <v>SERVICIO OCCIDENTAL DE SALUD</v>
          </cell>
          <cell r="AJ19" t="str">
            <v>Contributivo</v>
          </cell>
          <cell r="AK19" t="str">
            <v>PORVENIR</v>
          </cell>
          <cell r="AL19" t="str">
            <v>Completado</v>
          </cell>
          <cell r="AM19" t="str">
            <v xml:space="preserve">POSITIVA  </v>
          </cell>
          <cell r="AN19" t="str">
            <v>ACTIVO</v>
          </cell>
          <cell r="AO19" t="str">
            <v>COMFANDI</v>
          </cell>
          <cell r="AP19" t="str">
            <v>Completado</v>
          </cell>
          <cell r="AT19" t="str">
            <v>NO</v>
          </cell>
          <cell r="AU19">
            <v>44070</v>
          </cell>
          <cell r="AV19" t="str">
            <v>UN MILLON CATORCE MIL NOVECIENTOS OCHENTA PESOS M/C</v>
          </cell>
          <cell r="AX19">
            <v>43934</v>
          </cell>
          <cell r="AY19">
            <v>43951</v>
          </cell>
          <cell r="AZ19">
            <v>43952</v>
          </cell>
          <cell r="BB19">
            <v>16</v>
          </cell>
          <cell r="BD19" t="str">
            <v>Parafiscales</v>
          </cell>
          <cell r="BE19">
            <v>43705</v>
          </cell>
          <cell r="BF19">
            <v>21.416666666666664</v>
          </cell>
          <cell r="BG19">
            <v>1.4340131852485969</v>
          </cell>
        </row>
        <row r="20">
          <cell r="B20">
            <v>94061513</v>
          </cell>
          <cell r="C20" t="str">
            <v>WILMER GIRON MENESES</v>
          </cell>
          <cell r="D20">
            <v>19</v>
          </cell>
          <cell r="E20" t="str">
            <v>M</v>
          </cell>
          <cell r="F20" t="str">
            <v>ACTIVO</v>
          </cell>
          <cell r="G20" t="str">
            <v>WILMER</v>
          </cell>
          <cell r="I20" t="str">
            <v>GIRON</v>
          </cell>
          <cell r="J20" t="str">
            <v>MENESES</v>
          </cell>
          <cell r="K20" t="str">
            <v>O+</v>
          </cell>
          <cell r="L20" t="str">
            <v>SOLTERO</v>
          </cell>
          <cell r="M20">
            <v>1500000</v>
          </cell>
          <cell r="O20">
            <v>519343</v>
          </cell>
          <cell r="P20" t="str">
            <v>LIDER GESTION HUMANA Y RECURSOS F</v>
          </cell>
          <cell r="Q20" t="str">
            <v>CALI SUR</v>
          </cell>
          <cell r="R20">
            <v>43952</v>
          </cell>
          <cell r="T20" t="str">
            <v>09-09-2019 AL 30-04-2020</v>
          </cell>
          <cell r="U20" t="str">
            <v>INDEFINIDO</v>
          </cell>
          <cell r="W20">
            <v>3116427924</v>
          </cell>
          <cell r="X20">
            <v>3239001</v>
          </cell>
          <cell r="Y20" t="str">
            <v>Indefinido</v>
          </cell>
          <cell r="Z20">
            <v>0</v>
          </cell>
          <cell r="AA20">
            <v>29901</v>
          </cell>
          <cell r="AB20" t="str">
            <v>39 años 9 meses 21 dias</v>
          </cell>
          <cell r="AC20" t="str">
            <v>CALI</v>
          </cell>
          <cell r="AD20">
            <v>36922</v>
          </cell>
          <cell r="AE20" t="str">
            <v>Carrera 98A # 3 - 53</v>
          </cell>
          <cell r="AF20" t="str">
            <v>wilmer.giron1004@gmail.com</v>
          </cell>
          <cell r="AG20" t="str">
            <v>wilmergiron.aficenter@gmail.com</v>
          </cell>
          <cell r="AH20" t="str">
            <v>CALI</v>
          </cell>
          <cell r="AI20" t="str">
            <v xml:space="preserve">COOMEVA </v>
          </cell>
          <cell r="AJ20" t="str">
            <v>Contributivo</v>
          </cell>
          <cell r="AK20" t="str">
            <v>PROTECCION</v>
          </cell>
          <cell r="AL20" t="str">
            <v>Completado</v>
          </cell>
          <cell r="AM20" t="str">
            <v>POSITIVA</v>
          </cell>
          <cell r="AN20" t="str">
            <v>ACTIVO</v>
          </cell>
          <cell r="AO20" t="str">
            <v>COMFANDI</v>
          </cell>
          <cell r="AP20" t="str">
            <v>Completado</v>
          </cell>
          <cell r="AR20" t="str">
            <v>SI</v>
          </cell>
          <cell r="AT20" t="str">
            <v>NO</v>
          </cell>
          <cell r="AU20">
            <v>44317</v>
          </cell>
          <cell r="AV20" t="str">
            <v>UN MILLON QUINIENTOS MIL PESOS M/C.</v>
          </cell>
          <cell r="AW20" t="str">
            <v>OTRO SI, LIQUIDACION AL 30-05-2020</v>
          </cell>
          <cell r="BA20" t="str">
            <v>HVD22A</v>
          </cell>
          <cell r="BB20" t="str">
            <v/>
          </cell>
          <cell r="BD20" t="str">
            <v>Parafiscales</v>
          </cell>
          <cell r="BE20">
            <v>43717</v>
          </cell>
          <cell r="BF20">
            <v>11.291666666666666</v>
          </cell>
          <cell r="BG20">
            <v>1.4011364729198299</v>
          </cell>
        </row>
        <row r="21">
          <cell r="B21">
            <v>1113541195</v>
          </cell>
          <cell r="C21" t="str">
            <v>JUAN CAMILO BOCANEGRA MOSQUERA</v>
          </cell>
          <cell r="D21">
            <v>20</v>
          </cell>
          <cell r="E21" t="str">
            <v>M</v>
          </cell>
          <cell r="F21" t="str">
            <v>ACTIVO</v>
          </cell>
          <cell r="G21" t="str">
            <v>JUAN</v>
          </cell>
          <cell r="H21" t="str">
            <v>CAMILO</v>
          </cell>
          <cell r="I21" t="str">
            <v>BOCANEGRA</v>
          </cell>
          <cell r="J21" t="str">
            <v>MOSQUERA</v>
          </cell>
          <cell r="K21" t="str">
            <v>A+</v>
          </cell>
          <cell r="L21" t="str">
            <v>SOLTERO</v>
          </cell>
          <cell r="M21">
            <v>1200000</v>
          </cell>
          <cell r="O21">
            <v>219343</v>
          </cell>
          <cell r="P21" t="str">
            <v>LIDER AGENDAMIENTO</v>
          </cell>
          <cell r="Q21" t="str">
            <v>CALI SUR</v>
          </cell>
          <cell r="R21">
            <v>44013</v>
          </cell>
          <cell r="T21" t="str">
            <v>16-10-2019 AL 30-06-2020</v>
          </cell>
          <cell r="U21" t="str">
            <v>INDEFINIDO</v>
          </cell>
          <cell r="W21">
            <v>3108795270</v>
          </cell>
          <cell r="X21">
            <v>2863410</v>
          </cell>
          <cell r="Y21" t="str">
            <v>Indefinido</v>
          </cell>
          <cell r="Z21">
            <v>0</v>
          </cell>
          <cell r="AA21">
            <v>36365</v>
          </cell>
          <cell r="AB21" t="str">
            <v>21 años 5 meses 8 dias</v>
          </cell>
          <cell r="AC21" t="str">
            <v>CALI</v>
          </cell>
          <cell r="AD21">
            <v>42949</v>
          </cell>
          <cell r="AE21" t="str">
            <v>Calle 97 # 12 - 118</v>
          </cell>
          <cell r="AF21" t="str">
            <v>jucamilo03@gmail.com</v>
          </cell>
          <cell r="AG21" t="str">
            <v>camilobocanegra.aficenter@gmail.com</v>
          </cell>
          <cell r="AH21" t="str">
            <v>CALI</v>
          </cell>
          <cell r="AI21" t="str">
            <v>COMFENALCO</v>
          </cell>
          <cell r="AJ21" t="str">
            <v>Contributivo</v>
          </cell>
          <cell r="AK21" t="str">
            <v xml:space="preserve">COLPENSIONES </v>
          </cell>
          <cell r="AL21" t="str">
            <v>Completado</v>
          </cell>
          <cell r="AM21" t="str">
            <v>POSITIVA</v>
          </cell>
          <cell r="AN21" t="str">
            <v>ACTIVO</v>
          </cell>
          <cell r="AO21" t="str">
            <v>COMFANDI</v>
          </cell>
          <cell r="AP21" t="str">
            <v>Completado</v>
          </cell>
          <cell r="AT21" t="str">
            <v>NO</v>
          </cell>
          <cell r="AU21">
            <v>44378</v>
          </cell>
          <cell r="AV21" t="str">
            <v>UN MILLON DOSCIENTOS MIL PESOS M/C.</v>
          </cell>
          <cell r="BA21" t="str">
            <v>CEV913</v>
          </cell>
          <cell r="BB21" t="str">
            <v/>
          </cell>
          <cell r="BC21">
            <v>14</v>
          </cell>
          <cell r="BD21" t="str">
            <v>Parafiscales</v>
          </cell>
          <cell r="BE21">
            <v>43754</v>
          </cell>
          <cell r="BF21">
            <v>8.7916666666666661</v>
          </cell>
          <cell r="BG21">
            <v>1.2997666099061311</v>
          </cell>
        </row>
        <row r="22">
          <cell r="B22">
            <v>48573779</v>
          </cell>
          <cell r="C22" t="str">
            <v>LLAMIDE MUELAS QUINTANA</v>
          </cell>
          <cell r="D22">
            <v>21</v>
          </cell>
          <cell r="E22" t="str">
            <v>F</v>
          </cell>
          <cell r="F22" t="str">
            <v>ACTIVO</v>
          </cell>
          <cell r="G22" t="str">
            <v>LLAMIDE</v>
          </cell>
          <cell r="I22" t="str">
            <v>MUELAS</v>
          </cell>
          <cell r="J22" t="str">
            <v>QUINTANA</v>
          </cell>
          <cell r="K22" t="str">
            <v>O+</v>
          </cell>
          <cell r="L22" t="str">
            <v>SOLTERA</v>
          </cell>
          <cell r="M22">
            <v>1014980</v>
          </cell>
          <cell r="N22">
            <v>106454</v>
          </cell>
          <cell r="O22">
            <v>34323</v>
          </cell>
          <cell r="P22" t="str">
            <v>SERVICIOS GENERALES</v>
          </cell>
          <cell r="Q22" t="str">
            <v>CALI SUR</v>
          </cell>
          <cell r="R22">
            <v>43693</v>
          </cell>
          <cell r="T22" t="str">
            <v>FIJO</v>
          </cell>
          <cell r="U22" t="str">
            <v>FIJO</v>
          </cell>
          <cell r="V22">
            <v>21</v>
          </cell>
          <cell r="W22">
            <v>3107328629</v>
          </cell>
          <cell r="Y22">
            <v>44323</v>
          </cell>
          <cell r="Z22">
            <v>95</v>
          </cell>
          <cell r="AA22">
            <v>27256</v>
          </cell>
          <cell r="AB22" t="str">
            <v>46 años 6 meses 17 dias</v>
          </cell>
          <cell r="AC22" t="str">
            <v>CALI</v>
          </cell>
          <cell r="AD22">
            <v>35662</v>
          </cell>
          <cell r="AF22" t="str">
            <v>llamidemuela6@gmail.com</v>
          </cell>
          <cell r="AG22" t="str">
            <v>llamidemuela6@gmail.com</v>
          </cell>
          <cell r="AH22" t="str">
            <v>CALI</v>
          </cell>
          <cell r="AI22" t="str">
            <v xml:space="preserve">ASMET SALUD </v>
          </cell>
          <cell r="AJ22" t="str">
            <v>Contributivo</v>
          </cell>
          <cell r="AK22" t="str">
            <v>PORVENIR</v>
          </cell>
          <cell r="AL22" t="str">
            <v>Completado</v>
          </cell>
          <cell r="AM22" t="str">
            <v>POSITIVA</v>
          </cell>
          <cell r="AN22" t="str">
            <v>ACTIVO</v>
          </cell>
          <cell r="AO22" t="str">
            <v>COMFANDI</v>
          </cell>
          <cell r="AP22" t="str">
            <v>Completado</v>
          </cell>
          <cell r="AT22" t="str">
            <v>NO</v>
          </cell>
          <cell r="AU22">
            <v>44058</v>
          </cell>
          <cell r="AV22" t="str">
            <v>UN MILLON CATORCE MIL NOVECIENTOS OCHENTA PESOS M/C</v>
          </cell>
          <cell r="BB22" t="str">
            <v/>
          </cell>
          <cell r="BD22" t="str">
            <v>Parafiscales</v>
          </cell>
          <cell r="BE22">
            <v>43693</v>
          </cell>
          <cell r="BF22">
            <v>21.916666666666668</v>
          </cell>
          <cell r="BG22">
            <v>1.4668898975773641</v>
          </cell>
        </row>
        <row r="23">
          <cell r="B23">
            <v>1130671414</v>
          </cell>
          <cell r="C23" t="str">
            <v>LEIDY KATERINE ARROYO LOPEZ</v>
          </cell>
          <cell r="D23">
            <v>22</v>
          </cell>
          <cell r="E23" t="str">
            <v>F</v>
          </cell>
          <cell r="F23" t="str">
            <v>INACTIVO</v>
          </cell>
          <cell r="G23" t="str">
            <v>LEIDY</v>
          </cell>
          <cell r="H23" t="str">
            <v>KATERINE</v>
          </cell>
          <cell r="I23" t="str">
            <v>ARROYO</v>
          </cell>
          <cell r="J23" t="str">
            <v>LOPEZ</v>
          </cell>
          <cell r="K23" t="str">
            <v>O+</v>
          </cell>
          <cell r="L23" t="str">
            <v xml:space="preserve">UNION LIBRE </v>
          </cell>
          <cell r="M23">
            <v>1000000</v>
          </cell>
          <cell r="O23">
            <v>19343</v>
          </cell>
          <cell r="P23" t="str">
            <v>GESTOR FACTURACION</v>
          </cell>
          <cell r="Q23" t="str">
            <v>PALMIRA</v>
          </cell>
          <cell r="R23">
            <v>43710</v>
          </cell>
          <cell r="S23">
            <v>43939</v>
          </cell>
          <cell r="T23" t="str">
            <v>NINGUNO</v>
          </cell>
          <cell r="U23" t="str">
            <v>INDEFINIDO</v>
          </cell>
          <cell r="W23">
            <v>3159269480</v>
          </cell>
          <cell r="X23">
            <v>4334813</v>
          </cell>
          <cell r="Y23" t="str">
            <v>Indefinido</v>
          </cell>
          <cell r="Z23">
            <v>0</v>
          </cell>
          <cell r="AA23">
            <v>31923</v>
          </cell>
          <cell r="AB23" t="str">
            <v>33 años 3 meses 6 dias</v>
          </cell>
          <cell r="AC23" t="str">
            <v>CALI</v>
          </cell>
          <cell r="AE23" t="str">
            <v>Carrera 1E # 78 - 02</v>
          </cell>
          <cell r="AF23" t="str">
            <v>leidykate.19@hotmail.com</v>
          </cell>
          <cell r="AG23" t="str">
            <v>leidykaterine.aficenter@gmail.com</v>
          </cell>
          <cell r="AH23" t="str">
            <v>CALI</v>
          </cell>
          <cell r="AI23" t="str">
            <v>SANITAS</v>
          </cell>
          <cell r="AJ23" t="str">
            <v>Contributivo</v>
          </cell>
          <cell r="AK23" t="str">
            <v xml:space="preserve">PROTECCION </v>
          </cell>
          <cell r="AL23" t="str">
            <v>Completado</v>
          </cell>
          <cell r="AM23" t="str">
            <v>POSITIVA</v>
          </cell>
          <cell r="AN23" t="str">
            <v>ACTIVO</v>
          </cell>
          <cell r="AO23" t="str">
            <v xml:space="preserve">COMFANDI </v>
          </cell>
          <cell r="AP23" t="str">
            <v>Completado</v>
          </cell>
          <cell r="AT23" t="str">
            <v>NO</v>
          </cell>
          <cell r="AU23">
            <v>44075</v>
          </cell>
          <cell r="AV23" t="str">
            <v>SI</v>
          </cell>
          <cell r="BA23" t="str">
            <v>DXL39F</v>
          </cell>
          <cell r="BB23" t="str">
            <v/>
          </cell>
          <cell r="BE23">
            <v>43710</v>
          </cell>
          <cell r="BF23">
            <v>44053</v>
          </cell>
          <cell r="BG23">
            <v>0.62739726027397258</v>
          </cell>
        </row>
        <row r="24">
          <cell r="B24">
            <v>1143846926</v>
          </cell>
          <cell r="C24" t="str">
            <v>SANDRA MILENA CASTILLO RAMIREZ</v>
          </cell>
          <cell r="D24">
            <v>23</v>
          </cell>
          <cell r="E24" t="str">
            <v>F</v>
          </cell>
          <cell r="F24" t="str">
            <v>ACTIVO</v>
          </cell>
          <cell r="G24" t="str">
            <v>SANDRA</v>
          </cell>
          <cell r="H24" t="str">
            <v>MILENA</v>
          </cell>
          <cell r="I24" t="str">
            <v>CASTILLO</v>
          </cell>
          <cell r="J24" t="str">
            <v>RAMIREZ</v>
          </cell>
          <cell r="K24" t="str">
            <v>O+</v>
          </cell>
          <cell r="L24" t="str">
            <v>SOLTERA</v>
          </cell>
          <cell r="M24">
            <v>1014980</v>
          </cell>
          <cell r="N24">
            <v>106454</v>
          </cell>
          <cell r="O24">
            <v>34323</v>
          </cell>
          <cell r="P24" t="str">
            <v>GESTOR AGENDAMIENTO</v>
          </cell>
          <cell r="Q24" t="str">
            <v>CALI SUR</v>
          </cell>
          <cell r="R24">
            <v>43801</v>
          </cell>
          <cell r="T24" t="str">
            <v>NINGUNO</v>
          </cell>
          <cell r="U24" t="str">
            <v>INDEFINIDO</v>
          </cell>
          <cell r="W24">
            <v>3234410676</v>
          </cell>
          <cell r="X24">
            <v>4438133</v>
          </cell>
          <cell r="Y24" t="str">
            <v>Indefinido</v>
          </cell>
          <cell r="Z24">
            <v>0</v>
          </cell>
          <cell r="AA24">
            <v>34017</v>
          </cell>
          <cell r="AB24" t="str">
            <v>27 años 0 meses 15 dias</v>
          </cell>
          <cell r="AC24" t="str">
            <v>CALI</v>
          </cell>
          <cell r="AD24">
            <v>40595</v>
          </cell>
          <cell r="AE24" t="str">
            <v>Diagonal 24 # T 25 - 34</v>
          </cell>
          <cell r="AF24" t="str">
            <v>milenacastillo896@gmail.com</v>
          </cell>
          <cell r="AG24" t="str">
            <v>sandracastillo.aficenter@gmail.com</v>
          </cell>
          <cell r="AH24" t="str">
            <v>CALI</v>
          </cell>
          <cell r="AI24" t="str">
            <v>NUEVA EPS</v>
          </cell>
          <cell r="AJ24" t="str">
            <v>Contributivo</v>
          </cell>
          <cell r="AK24" t="str">
            <v>PORVENIR</v>
          </cell>
          <cell r="AL24" t="str">
            <v>Completado</v>
          </cell>
          <cell r="AM24" t="str">
            <v>POSITIVA</v>
          </cell>
          <cell r="AN24" t="str">
            <v>ACTIVO</v>
          </cell>
          <cell r="AO24" t="str">
            <v>COMFANDI</v>
          </cell>
          <cell r="AP24" t="str">
            <v>Completado</v>
          </cell>
          <cell r="AT24" t="str">
            <v>NO</v>
          </cell>
          <cell r="AU24">
            <v>44166</v>
          </cell>
          <cell r="AV24" t="str">
            <v>UN MILLON CATORCE MIL NOVECIENTOS OCHENTA PESOS M/C</v>
          </cell>
          <cell r="AX24">
            <v>43935</v>
          </cell>
          <cell r="AY24">
            <v>43948</v>
          </cell>
          <cell r="AZ24">
            <v>43949</v>
          </cell>
          <cell r="BB24">
            <v>12</v>
          </cell>
          <cell r="BD24" t="str">
            <v>Parafiscales</v>
          </cell>
          <cell r="BE24">
            <v>43801</v>
          </cell>
          <cell r="BF24">
            <v>17.5</v>
          </cell>
          <cell r="BG24">
            <v>1.1709994866184601</v>
          </cell>
        </row>
        <row r="25">
          <cell r="B25">
            <v>1144198187</v>
          </cell>
          <cell r="C25" t="str">
            <v>INGRID VIVIANA DIAZ CAÑAVERAL</v>
          </cell>
          <cell r="D25">
            <v>24</v>
          </cell>
          <cell r="E25" t="str">
            <v>F</v>
          </cell>
          <cell r="F25" t="str">
            <v>ACTIVO</v>
          </cell>
          <cell r="G25" t="str">
            <v>INGRID</v>
          </cell>
          <cell r="H25" t="str">
            <v>VIVIANA</v>
          </cell>
          <cell r="I25" t="str">
            <v>DIAZ</v>
          </cell>
          <cell r="J25" t="str">
            <v>CAÑAVERAL</v>
          </cell>
          <cell r="K25" t="str">
            <v>O+</v>
          </cell>
          <cell r="L25" t="str">
            <v>SOLTERA</v>
          </cell>
          <cell r="M25">
            <v>1014980</v>
          </cell>
          <cell r="N25">
            <v>106454</v>
          </cell>
          <cell r="O25">
            <v>34323</v>
          </cell>
          <cell r="P25" t="str">
            <v>AUXILIAR ACTIVIDADES FISICAS</v>
          </cell>
          <cell r="Q25" t="str">
            <v>CALI SUR</v>
          </cell>
          <cell r="R25">
            <v>43802</v>
          </cell>
          <cell r="T25" t="str">
            <v>NINGUNO</v>
          </cell>
          <cell r="U25" t="str">
            <v>INDEFINIDO</v>
          </cell>
          <cell r="W25">
            <v>3104129460</v>
          </cell>
          <cell r="Y25" t="str">
            <v>Indefinido</v>
          </cell>
          <cell r="Z25">
            <v>0</v>
          </cell>
          <cell r="AA25">
            <v>35368</v>
          </cell>
          <cell r="AB25" t="str">
            <v>24 años 8 meses 2 dias</v>
          </cell>
          <cell r="AC25" t="str">
            <v>CALI</v>
          </cell>
          <cell r="AD25">
            <v>41974</v>
          </cell>
          <cell r="AE25" t="str">
            <v>Calle 31N # 2AN - 18</v>
          </cell>
          <cell r="AF25" t="str">
            <v>ingridiaz96@outlook.com</v>
          </cell>
          <cell r="AG25" t="str">
            <v xml:space="preserve">auxiliares.aficenter@gmail.com </v>
          </cell>
          <cell r="AH25" t="str">
            <v>CALI</v>
          </cell>
          <cell r="AI25" t="str">
            <v>EPS SURA</v>
          </cell>
          <cell r="AJ25" t="str">
            <v>Contributivo</v>
          </cell>
          <cell r="AK25" t="str">
            <v>PORVENIR</v>
          </cell>
          <cell r="AL25" t="str">
            <v>Completado</v>
          </cell>
          <cell r="AM25" t="str">
            <v>POSITIVA</v>
          </cell>
          <cell r="AN25" t="str">
            <v>ACTIVO</v>
          </cell>
          <cell r="AO25" t="str">
            <v>COMFANDI</v>
          </cell>
          <cell r="AP25" t="str">
            <v>Completado</v>
          </cell>
          <cell r="AT25" t="str">
            <v>NO</v>
          </cell>
          <cell r="AU25">
            <v>44167</v>
          </cell>
          <cell r="AV25" t="str">
            <v>UN MILLON CATORCE MIL NOVECIENTOS OCHENTA PESOS M/C</v>
          </cell>
          <cell r="AX25">
            <v>43914</v>
          </cell>
          <cell r="AY25">
            <v>43932</v>
          </cell>
          <cell r="AZ25">
            <v>43934</v>
          </cell>
          <cell r="BA25" t="str">
            <v>WWP92D</v>
          </cell>
          <cell r="BB25">
            <v>16</v>
          </cell>
          <cell r="BC25">
            <v>11</v>
          </cell>
          <cell r="BD25" t="str">
            <v>Parafiscales</v>
          </cell>
          <cell r="BE25">
            <v>43802</v>
          </cell>
          <cell r="BF25">
            <v>17.458333333333332</v>
          </cell>
          <cell r="BG25">
            <v>1.1682597605910627</v>
          </cell>
        </row>
        <row r="26">
          <cell r="B26">
            <v>43743118</v>
          </cell>
          <cell r="C26" t="str">
            <v>LUZ MARINA REINA HERRERA</v>
          </cell>
          <cell r="D26">
            <v>25</v>
          </cell>
          <cell r="E26" t="str">
            <v>F</v>
          </cell>
          <cell r="F26" t="str">
            <v>INACTIVO</v>
          </cell>
          <cell r="G26" t="str">
            <v>LUZ</v>
          </cell>
          <cell r="H26" t="str">
            <v>MARINA</v>
          </cell>
          <cell r="I26" t="str">
            <v>REINA</v>
          </cell>
          <cell r="J26" t="str">
            <v>HERRERA</v>
          </cell>
          <cell r="K26" t="str">
            <v>O+</v>
          </cell>
          <cell r="L26" t="str">
            <v>SOLTERA</v>
          </cell>
          <cell r="M26">
            <v>1500000</v>
          </cell>
          <cell r="O26">
            <v>519343</v>
          </cell>
          <cell r="P26" t="str">
            <v>LIDER DE PROCESOS</v>
          </cell>
          <cell r="Q26" t="str">
            <v>CALI SUR</v>
          </cell>
          <cell r="R26">
            <v>43770</v>
          </cell>
          <cell r="S26">
            <v>43944</v>
          </cell>
          <cell r="T26" t="str">
            <v>NINGUNO</v>
          </cell>
          <cell r="U26" t="str">
            <v>INDEFINIDO</v>
          </cell>
          <cell r="W26">
            <v>3188952440</v>
          </cell>
          <cell r="Y26" t="str">
            <v>Indefinido</v>
          </cell>
          <cell r="Z26">
            <v>0</v>
          </cell>
          <cell r="AA26">
            <v>26880</v>
          </cell>
          <cell r="AB26" t="str">
            <v>47 años 6 meses 28 dias</v>
          </cell>
          <cell r="AC26" t="str">
            <v>CALI</v>
          </cell>
          <cell r="AE26" t="str">
            <v>Cra 1C Bis # 58ª1-26 Cali - Norte</v>
          </cell>
          <cell r="AF26" t="str">
            <v>luzmareina73@hotmail.com</v>
          </cell>
          <cell r="AH26" t="str">
            <v>CALI</v>
          </cell>
          <cell r="AI26" t="str">
            <v xml:space="preserve">SALUD TOTAL </v>
          </cell>
          <cell r="AJ26" t="str">
            <v>Contributivo</v>
          </cell>
          <cell r="AK26" t="str">
            <v xml:space="preserve">COLPENSIONES </v>
          </cell>
          <cell r="AL26" t="str">
            <v>Completado</v>
          </cell>
          <cell r="AM26" t="str">
            <v>POSITIVA</v>
          </cell>
          <cell r="AN26" t="str">
            <v>ACTIVO</v>
          </cell>
          <cell r="AO26" t="str">
            <v xml:space="preserve">COMFANDI </v>
          </cell>
          <cell r="AP26" t="str">
            <v>Completado</v>
          </cell>
          <cell r="AT26" t="str">
            <v>NO</v>
          </cell>
          <cell r="AU26">
            <v>44135</v>
          </cell>
          <cell r="BB26" t="str">
            <v/>
          </cell>
          <cell r="BE26">
            <v>43770</v>
          </cell>
          <cell r="BF26">
            <v>44123</v>
          </cell>
          <cell r="BG26">
            <v>0.47671232876712327</v>
          </cell>
        </row>
        <row r="27">
          <cell r="B27">
            <v>1130675526</v>
          </cell>
          <cell r="C27" t="str">
            <v>KAREN GISELL CASTILLO VALENCIA</v>
          </cell>
          <cell r="D27">
            <v>26</v>
          </cell>
          <cell r="E27" t="str">
            <v>F</v>
          </cell>
          <cell r="F27" t="str">
            <v>INACTIVO</v>
          </cell>
          <cell r="G27" t="str">
            <v>KAREN</v>
          </cell>
          <cell r="H27" t="str">
            <v>GISELL</v>
          </cell>
          <cell r="I27" t="str">
            <v>CASTILLO</v>
          </cell>
          <cell r="J27" t="str">
            <v>VALENCIA</v>
          </cell>
          <cell r="K27" t="str">
            <v>O+</v>
          </cell>
          <cell r="L27" t="str">
            <v>SOLTERA</v>
          </cell>
          <cell r="M27">
            <v>1200000</v>
          </cell>
          <cell r="O27">
            <v>219343</v>
          </cell>
          <cell r="P27" t="str">
            <v>LIDER ADMISION</v>
          </cell>
          <cell r="Q27" t="str">
            <v>CALI SUR</v>
          </cell>
          <cell r="R27">
            <v>43539</v>
          </cell>
          <cell r="S27">
            <v>43799</v>
          </cell>
          <cell r="T27" t="str">
            <v>NINGUNO</v>
          </cell>
          <cell r="U27" t="str">
            <v>INDEFINIDO</v>
          </cell>
          <cell r="W27">
            <v>3017509849</v>
          </cell>
          <cell r="Y27" t="str">
            <v>Indefinido</v>
          </cell>
          <cell r="Z27">
            <v>0</v>
          </cell>
          <cell r="AA27">
            <v>32228</v>
          </cell>
          <cell r="AB27" t="str">
            <v>32 años 1 meses 6 dias</v>
          </cell>
          <cell r="AC27" t="str">
            <v>CALI</v>
          </cell>
          <cell r="AE27" t="str">
            <v xml:space="preserve">Calle 72J  # 3bn - 91 Floralia </v>
          </cell>
          <cell r="AF27" t="str">
            <v>kargis2006@hotmail.com</v>
          </cell>
          <cell r="AH27" t="str">
            <v>CALI</v>
          </cell>
          <cell r="AI27" t="str">
            <v>COMFENALCO</v>
          </cell>
          <cell r="AJ27" t="str">
            <v>Contributivo</v>
          </cell>
          <cell r="AK27" t="str">
            <v xml:space="preserve">COLPENSIONES </v>
          </cell>
          <cell r="AL27" t="str">
            <v>Completado</v>
          </cell>
          <cell r="AM27" t="str">
            <v xml:space="preserve">POSITIVA </v>
          </cell>
          <cell r="AN27" t="str">
            <v>ACTIVO</v>
          </cell>
          <cell r="AO27" t="str">
            <v xml:space="preserve">COMFANDI </v>
          </cell>
          <cell r="AP27" t="str">
            <v>Completado</v>
          </cell>
          <cell r="AT27" t="str">
            <v>NO</v>
          </cell>
          <cell r="AU27">
            <v>43904</v>
          </cell>
          <cell r="BB27" t="str">
            <v/>
          </cell>
          <cell r="BE27">
            <v>43539</v>
          </cell>
          <cell r="BF27">
            <v>44133</v>
          </cell>
          <cell r="BG27">
            <v>0.71232876712328763</v>
          </cell>
        </row>
        <row r="28">
          <cell r="B28">
            <v>16927779</v>
          </cell>
          <cell r="C28" t="str">
            <v>MANUEL ALEJANDRO HERNANDEZ</v>
          </cell>
          <cell r="D28">
            <v>27</v>
          </cell>
          <cell r="E28" t="str">
            <v>M</v>
          </cell>
          <cell r="F28" t="str">
            <v>INACTIVO</v>
          </cell>
          <cell r="G28" t="str">
            <v>MANUEL</v>
          </cell>
          <cell r="H28" t="str">
            <v>ALEJANDRO</v>
          </cell>
          <cell r="I28" t="str">
            <v>HERNANDEZ</v>
          </cell>
          <cell r="K28" t="str">
            <v>O+</v>
          </cell>
          <cell r="L28" t="str">
            <v>SOLTERO</v>
          </cell>
          <cell r="M28">
            <v>1500000</v>
          </cell>
          <cell r="O28">
            <v>519343</v>
          </cell>
          <cell r="P28" t="str">
            <v>LIDER AGENDAMIENTO</v>
          </cell>
          <cell r="Q28" t="str">
            <v>CALI SUR</v>
          </cell>
          <cell r="R28">
            <v>43567</v>
          </cell>
          <cell r="S28">
            <v>43812</v>
          </cell>
          <cell r="T28" t="str">
            <v>NINGUNO</v>
          </cell>
          <cell r="U28" t="str">
            <v>INDEFINIDO</v>
          </cell>
          <cell r="W28">
            <v>3182823449</v>
          </cell>
          <cell r="Y28" t="str">
            <v>Indefinido</v>
          </cell>
          <cell r="Z28">
            <v>0</v>
          </cell>
          <cell r="AA28">
            <v>29670</v>
          </cell>
          <cell r="AB28" t="str">
            <v>39 años 1 meses 7 dias</v>
          </cell>
          <cell r="AC28" t="str">
            <v>CALI</v>
          </cell>
          <cell r="AG28" t="str">
            <v>liderdeprocesos@gmail.com</v>
          </cell>
          <cell r="AH28" t="str">
            <v>CALI</v>
          </cell>
          <cell r="AI28" t="str">
            <v xml:space="preserve">SALUD TOTAL </v>
          </cell>
          <cell r="AJ28" t="str">
            <v>Contributivo</v>
          </cell>
          <cell r="AK28" t="str">
            <v>PORVENIR</v>
          </cell>
          <cell r="AL28" t="str">
            <v>Completado</v>
          </cell>
          <cell r="AM28" t="str">
            <v>POSITIVA</v>
          </cell>
          <cell r="AN28" t="str">
            <v>ACTIVO</v>
          </cell>
          <cell r="AO28" t="str">
            <v xml:space="preserve">COMFANDI </v>
          </cell>
          <cell r="AP28" t="str">
            <v>Completado</v>
          </cell>
          <cell r="AT28" t="str">
            <v>NO</v>
          </cell>
          <cell r="AU28">
            <v>43932</v>
          </cell>
          <cell r="BB28" t="str">
            <v/>
          </cell>
          <cell r="BE28">
            <v>43567</v>
          </cell>
          <cell r="BF28">
            <v>44166</v>
          </cell>
          <cell r="BG28">
            <v>0.67123287671232879</v>
          </cell>
        </row>
        <row r="29">
          <cell r="B29">
            <v>1107105139</v>
          </cell>
          <cell r="C29" t="str">
            <v>ERNEY ALEXANDER GIL POSADA</v>
          </cell>
          <cell r="D29">
            <v>28</v>
          </cell>
          <cell r="E29" t="str">
            <v>M</v>
          </cell>
          <cell r="F29" t="str">
            <v>INACTIVO</v>
          </cell>
          <cell r="G29" t="str">
            <v>ERNEY</v>
          </cell>
          <cell r="H29" t="str">
            <v>ALEXANDER</v>
          </cell>
          <cell r="I29" t="str">
            <v>GIL</v>
          </cell>
          <cell r="J29" t="str">
            <v>POSADA</v>
          </cell>
          <cell r="K29" t="str">
            <v>AB-</v>
          </cell>
          <cell r="L29" t="str">
            <v>SOLTERO</v>
          </cell>
          <cell r="M29">
            <v>1150000</v>
          </cell>
          <cell r="O29">
            <v>169343</v>
          </cell>
          <cell r="P29" t="str">
            <v>LIDER AGENDAMIENTO</v>
          </cell>
          <cell r="Q29" t="str">
            <v>CALI SUR</v>
          </cell>
          <cell r="R29">
            <v>43497</v>
          </cell>
          <cell r="S29">
            <v>43899</v>
          </cell>
          <cell r="T29" t="str">
            <v>NINGUNO</v>
          </cell>
          <cell r="U29" t="str">
            <v>INDEFINIDO</v>
          </cell>
          <cell r="W29">
            <v>3226457871</v>
          </cell>
          <cell r="X29">
            <v>4372787</v>
          </cell>
          <cell r="Y29" t="str">
            <v>Indefinido</v>
          </cell>
          <cell r="Z29">
            <v>0</v>
          </cell>
          <cell r="AA29">
            <v>35437</v>
          </cell>
          <cell r="AB29" t="str">
            <v>24 años 1 mes 25 dias</v>
          </cell>
          <cell r="AC29" t="str">
            <v>CALI</v>
          </cell>
          <cell r="AE29" t="str">
            <v>Calle 72 A 28D-60</v>
          </cell>
          <cell r="AF29" t="str">
            <v>erneyposada@gmail.com</v>
          </cell>
          <cell r="AG29" t="str">
            <v>alexandergil.aficenter@gmail.com</v>
          </cell>
          <cell r="AH29" t="str">
            <v>CALI</v>
          </cell>
          <cell r="AI29" t="str">
            <v>EMSSANAR</v>
          </cell>
          <cell r="AJ29" t="str">
            <v>Contributivo</v>
          </cell>
          <cell r="AK29" t="str">
            <v>PROTECCION</v>
          </cell>
          <cell r="AL29" t="str">
            <v>Completado</v>
          </cell>
          <cell r="AM29" t="str">
            <v xml:space="preserve">POSITIVA  </v>
          </cell>
          <cell r="AN29" t="str">
            <v>ACTIVO</v>
          </cell>
          <cell r="AO29" t="str">
            <v xml:space="preserve">COMFANDI </v>
          </cell>
          <cell r="AP29" t="str">
            <v>Completado</v>
          </cell>
          <cell r="AT29" t="str">
            <v>NO</v>
          </cell>
          <cell r="AU29">
            <v>43862</v>
          </cell>
          <cell r="BB29" t="str">
            <v/>
          </cell>
          <cell r="BE29">
            <v>43497</v>
          </cell>
          <cell r="BF29">
            <v>44172</v>
          </cell>
          <cell r="BG29">
            <v>1.1013698630136985</v>
          </cell>
        </row>
        <row r="30">
          <cell r="B30">
            <v>1144098937</v>
          </cell>
          <cell r="C30" t="str">
            <v>JUAN PABLO MARMOLEJO CUELLAR</v>
          </cell>
          <cell r="D30">
            <v>26</v>
          </cell>
          <cell r="E30" t="str">
            <v>M</v>
          </cell>
          <cell r="F30" t="str">
            <v>ACTIVO</v>
          </cell>
          <cell r="G30" t="str">
            <v>JUAN</v>
          </cell>
          <cell r="H30" t="str">
            <v>PABLO</v>
          </cell>
          <cell r="I30" t="str">
            <v>MARMOLEJO</v>
          </cell>
          <cell r="J30" t="str">
            <v>CUELLAR</v>
          </cell>
          <cell r="K30" t="str">
            <v>O+</v>
          </cell>
          <cell r="L30" t="str">
            <v>SOLTERO</v>
          </cell>
          <cell r="M30">
            <v>1067000</v>
          </cell>
          <cell r="N30">
            <v>102854</v>
          </cell>
          <cell r="O30">
            <v>86343</v>
          </cell>
          <cell r="P30" t="str">
            <v>LIDER ADMISION</v>
          </cell>
          <cell r="Q30" t="str">
            <v>CALI SUR</v>
          </cell>
          <cell r="R30">
            <v>44005</v>
          </cell>
          <cell r="T30" t="str">
            <v>NINGUNO</v>
          </cell>
          <cell r="U30" t="str">
            <v>INDEFINIDO</v>
          </cell>
          <cell r="W30">
            <v>3226262322</v>
          </cell>
          <cell r="Y30" t="str">
            <v>Indefinido</v>
          </cell>
          <cell r="Z30">
            <v>0</v>
          </cell>
          <cell r="AA30">
            <v>35714</v>
          </cell>
          <cell r="AB30" t="str">
            <v>23 años 8 meses 21 dias</v>
          </cell>
          <cell r="AC30" t="str">
            <v>CALI</v>
          </cell>
          <cell r="AD30">
            <v>42312</v>
          </cell>
          <cell r="AE30" t="str">
            <v>Carrera 64 # 13b - 256</v>
          </cell>
          <cell r="AF30" t="str">
            <v>marmoc97@gmail.com</v>
          </cell>
          <cell r="AG30" t="str">
            <v>juanmarmolejo.aficenter@gmail.com</v>
          </cell>
          <cell r="AH30" t="str">
            <v>CALI</v>
          </cell>
          <cell r="AI30" t="str">
            <v>EPS SURA</v>
          </cell>
          <cell r="AJ30" t="str">
            <v>Contributivo</v>
          </cell>
          <cell r="AK30" t="str">
            <v>PORVENIR</v>
          </cell>
          <cell r="AL30" t="str">
            <v>Completado</v>
          </cell>
          <cell r="AM30" t="str">
            <v>POSITIVA</v>
          </cell>
          <cell r="AN30" t="str">
            <v>ACTIVO</v>
          </cell>
          <cell r="AO30" t="str">
            <v>COMFANDI</v>
          </cell>
          <cell r="AP30" t="str">
            <v>Completado</v>
          </cell>
          <cell r="AT30" t="str">
            <v>NO</v>
          </cell>
          <cell r="AU30">
            <v>44370</v>
          </cell>
          <cell r="AV30" t="str">
            <v>UN MILLON SESENTA Y SIETE MIL PESOS M/C.</v>
          </cell>
          <cell r="BB30" t="str">
            <v/>
          </cell>
          <cell r="BD30" t="str">
            <v>Parafiscales</v>
          </cell>
          <cell r="BE30">
            <v>44005</v>
          </cell>
          <cell r="BF30">
            <v>9.125</v>
          </cell>
          <cell r="BG30">
            <v>0.61209537702941885</v>
          </cell>
        </row>
        <row r="31">
          <cell r="B31">
            <v>1151952838</v>
          </cell>
          <cell r="C31" t="str">
            <v>DAYANY JULIETH DORADO ORTEGA</v>
          </cell>
          <cell r="D31">
            <v>29</v>
          </cell>
          <cell r="E31" t="str">
            <v>F</v>
          </cell>
          <cell r="F31" t="str">
            <v>ACTIVO</v>
          </cell>
          <cell r="G31" t="str">
            <v>DAYANY</v>
          </cell>
          <cell r="H31" t="str">
            <v>JULIETH</v>
          </cell>
          <cell r="I31" t="str">
            <v>DORADO</v>
          </cell>
          <cell r="J31" t="str">
            <v>ORTEGA</v>
          </cell>
          <cell r="K31" t="str">
            <v>O+</v>
          </cell>
          <cell r="L31" t="str">
            <v>SOLTERA</v>
          </cell>
          <cell r="M31">
            <v>1014980</v>
          </cell>
          <cell r="N31">
            <v>106454</v>
          </cell>
          <cell r="O31">
            <v>34323</v>
          </cell>
          <cell r="P31" t="str">
            <v>GESTOR FACTURACION</v>
          </cell>
          <cell r="Q31" t="str">
            <v>CALI SUR</v>
          </cell>
          <cell r="R31">
            <v>43595</v>
          </cell>
          <cell r="T31" t="str">
            <v>NINGUNO</v>
          </cell>
          <cell r="U31" t="str">
            <v>INDEFINIDO</v>
          </cell>
          <cell r="W31">
            <v>3225132635</v>
          </cell>
          <cell r="X31">
            <v>5547538</v>
          </cell>
          <cell r="Y31" t="str">
            <v>Indefinido</v>
          </cell>
          <cell r="Z31">
            <v>0</v>
          </cell>
          <cell r="AA31">
            <v>34327</v>
          </cell>
          <cell r="AB31" t="str">
            <v>27 años 10 meses 8 dias</v>
          </cell>
          <cell r="AC31" t="str">
            <v>LA CRUZ NARIÑO</v>
          </cell>
          <cell r="AD31">
            <v>40991</v>
          </cell>
          <cell r="AE31" t="str">
            <v>Carrera 99 # 45-113 Torre A apto 503</v>
          </cell>
          <cell r="AF31" t="str">
            <v>juliezita.94@outlook.es</v>
          </cell>
          <cell r="AG31" t="str">
            <v>juliethdorado.aficenter@gmail.com</v>
          </cell>
          <cell r="AH31" t="str">
            <v>CALI</v>
          </cell>
          <cell r="AI31" t="str">
            <v>EPS SURA</v>
          </cell>
          <cell r="AJ31" t="str">
            <v>Contributivo</v>
          </cell>
          <cell r="AK31" t="str">
            <v>PORVENIR</v>
          </cell>
          <cell r="AL31" t="str">
            <v>Completado</v>
          </cell>
          <cell r="AM31" t="str">
            <v>POSITIVA</v>
          </cell>
          <cell r="AN31" t="str">
            <v>ACTIVO</v>
          </cell>
          <cell r="AO31" t="str">
            <v>COMFANDI</v>
          </cell>
          <cell r="AP31" t="str">
            <v>Completado</v>
          </cell>
          <cell r="AT31" t="str">
            <v>NO</v>
          </cell>
          <cell r="AU31">
            <v>43960</v>
          </cell>
          <cell r="AV31" t="str">
            <v>UN MILLON CATORCE MIL NOVECIENTOS OCHENTA PESOS M/C</v>
          </cell>
          <cell r="BB31" t="str">
            <v/>
          </cell>
          <cell r="BC31">
            <v>8</v>
          </cell>
          <cell r="BD31" t="str">
            <v>Parafiscales</v>
          </cell>
          <cell r="BE31">
            <v>43595</v>
          </cell>
          <cell r="BF31">
            <v>25.916666666666668</v>
          </cell>
          <cell r="BG31">
            <v>1.7353830482622956</v>
          </cell>
        </row>
        <row r="32">
          <cell r="B32">
            <v>1144200293</v>
          </cell>
          <cell r="C32" t="str">
            <v>NATALY MENESES POSSO</v>
          </cell>
          <cell r="D32">
            <v>31</v>
          </cell>
          <cell r="E32" t="str">
            <v>F</v>
          </cell>
          <cell r="F32" t="str">
            <v>INACTIVO</v>
          </cell>
          <cell r="G32" t="str">
            <v>NATALY</v>
          </cell>
          <cell r="I32" t="str">
            <v>MENESES</v>
          </cell>
          <cell r="J32" t="str">
            <v>POSSO</v>
          </cell>
          <cell r="K32" t="str">
            <v>A+</v>
          </cell>
          <cell r="L32" t="str">
            <v>CASADA</v>
          </cell>
          <cell r="M32">
            <v>1000000</v>
          </cell>
          <cell r="O32">
            <v>19343</v>
          </cell>
          <cell r="P32" t="str">
            <v>GESTOR ADMISION</v>
          </cell>
          <cell r="Q32" t="str">
            <v>CALI SUR</v>
          </cell>
          <cell r="R32">
            <v>43791</v>
          </cell>
          <cell r="S32">
            <v>43860</v>
          </cell>
          <cell r="T32" t="str">
            <v>NINGUNO</v>
          </cell>
          <cell r="U32" t="str">
            <v>INDEFINIDO</v>
          </cell>
          <cell r="W32">
            <v>3162279508</v>
          </cell>
          <cell r="Y32" t="str">
            <v>Indefinido</v>
          </cell>
          <cell r="Z32">
            <v>0</v>
          </cell>
          <cell r="AA32">
            <v>35523</v>
          </cell>
          <cell r="AB32" t="str">
            <v>23 años 2 meses 29 dias</v>
          </cell>
          <cell r="AC32" t="str">
            <v>CALI</v>
          </cell>
          <cell r="AE32" t="str">
            <v>Calle 18 # 47a - 27</v>
          </cell>
          <cell r="AF32" t="str">
            <v>nataly7546@hotmail.com</v>
          </cell>
          <cell r="AH32" t="str">
            <v>CALI</v>
          </cell>
          <cell r="AI32" t="str">
            <v>SURA</v>
          </cell>
          <cell r="AJ32" t="str">
            <v>Contributivo</v>
          </cell>
          <cell r="AK32" t="str">
            <v>PORVENIR</v>
          </cell>
          <cell r="AL32" t="str">
            <v>Completado</v>
          </cell>
          <cell r="AM32" t="str">
            <v>POSITIVA</v>
          </cell>
          <cell r="AN32" t="str">
            <v>ACTIVO</v>
          </cell>
          <cell r="AO32" t="str">
            <v xml:space="preserve">COMFANDI </v>
          </cell>
          <cell r="AP32" t="str">
            <v>Completado</v>
          </cell>
          <cell r="AT32" t="str">
            <v>SI</v>
          </cell>
          <cell r="AU32">
            <v>44156</v>
          </cell>
          <cell r="BB32" t="str">
            <v/>
          </cell>
          <cell r="BE32">
            <v>43791</v>
          </cell>
          <cell r="BG32">
            <v>0.18904109589041096</v>
          </cell>
        </row>
        <row r="33">
          <cell r="B33">
            <v>1151964224</v>
          </cell>
          <cell r="C33" t="str">
            <v>SORANLLY RESTREPO GIL</v>
          </cell>
          <cell r="D33">
            <v>32</v>
          </cell>
          <cell r="E33" t="str">
            <v>F</v>
          </cell>
          <cell r="F33" t="str">
            <v>INACTIVO</v>
          </cell>
          <cell r="G33" t="str">
            <v>SORANLLY</v>
          </cell>
          <cell r="I33" t="str">
            <v>RESTREPO</v>
          </cell>
          <cell r="J33" t="str">
            <v>GIL</v>
          </cell>
          <cell r="L33" t="str">
            <v>SOLTERA</v>
          </cell>
          <cell r="M33">
            <v>980657</v>
          </cell>
          <cell r="N33">
            <v>102854</v>
          </cell>
          <cell r="O33" t="str">
            <v/>
          </cell>
          <cell r="P33" t="str">
            <v>GESTOR AGENDAMIENTO</v>
          </cell>
          <cell r="Q33" t="str">
            <v>CALI SUR</v>
          </cell>
          <cell r="R33">
            <v>43906</v>
          </cell>
          <cell r="S33">
            <v>44078</v>
          </cell>
          <cell r="T33" t="str">
            <v>NINGUNO</v>
          </cell>
          <cell r="U33" t="str">
            <v>INDEFINIDO</v>
          </cell>
          <cell r="W33">
            <v>3183845422</v>
          </cell>
          <cell r="X33">
            <v>8888475</v>
          </cell>
          <cell r="Y33" t="str">
            <v>Indefinido</v>
          </cell>
          <cell r="Z33">
            <v>0</v>
          </cell>
          <cell r="AA33">
            <v>35733</v>
          </cell>
          <cell r="AB33" t="str">
            <v>23 años 8 meses 2 dias</v>
          </cell>
          <cell r="AC33" t="str">
            <v>CALI</v>
          </cell>
          <cell r="AD33">
            <v>42396</v>
          </cell>
          <cell r="AE33" t="str">
            <v>Av 41 Oeste # 7 - 23 Montebello</v>
          </cell>
          <cell r="AF33" t="str">
            <v>soranllyrestrepogil97@gmail.com</v>
          </cell>
          <cell r="AH33" t="str">
            <v>CALI</v>
          </cell>
          <cell r="AI33" t="str">
            <v>S.O.S</v>
          </cell>
          <cell r="AJ33" t="str">
            <v>Contributivo</v>
          </cell>
          <cell r="AL33" t="str">
            <v>Completado</v>
          </cell>
          <cell r="AM33" t="str">
            <v>POSITIVA</v>
          </cell>
          <cell r="AN33" t="str">
            <v>ACTIVO</v>
          </cell>
          <cell r="AO33" t="str">
            <v xml:space="preserve">COMFANDI </v>
          </cell>
          <cell r="AP33" t="str">
            <v>Completado</v>
          </cell>
          <cell r="AS33" t="str">
            <v>SI</v>
          </cell>
          <cell r="AT33" t="str">
            <v>SI</v>
          </cell>
          <cell r="AU33">
            <v>44271</v>
          </cell>
          <cell r="AV33" t="str">
            <v>NOVECIENTOS OCHENTA MIL SEISCIENTOS CINCUENTA Y SIETE PESOS M/C.</v>
          </cell>
          <cell r="BB33" t="str">
            <v/>
          </cell>
          <cell r="BC33">
            <v>16</v>
          </cell>
          <cell r="BD33" t="str">
            <v>Parafiscales</v>
          </cell>
          <cell r="BE33">
            <v>43906</v>
          </cell>
          <cell r="BG33">
            <v>0.47123287671232877</v>
          </cell>
        </row>
        <row r="34">
          <cell r="B34">
            <v>1113516752</v>
          </cell>
          <cell r="C34" t="str">
            <v>CLAUDIA LORENA CHARRIA MANZANO</v>
          </cell>
          <cell r="D34">
            <v>30</v>
          </cell>
          <cell r="E34" t="str">
            <v>F</v>
          </cell>
          <cell r="F34" t="str">
            <v>ACTIVO</v>
          </cell>
          <cell r="G34" t="str">
            <v>CLAUDIA</v>
          </cell>
          <cell r="H34" t="str">
            <v>LORENA</v>
          </cell>
          <cell r="I34" t="str">
            <v>CHARRIA</v>
          </cell>
          <cell r="J34" t="str">
            <v>MANZANO</v>
          </cell>
          <cell r="K34" t="str">
            <v>O+</v>
          </cell>
          <cell r="L34" t="str">
            <v>SOLTERA</v>
          </cell>
          <cell r="M34">
            <v>1014980</v>
          </cell>
          <cell r="N34">
            <v>106454</v>
          </cell>
          <cell r="O34">
            <v>34323</v>
          </cell>
          <cell r="P34" t="str">
            <v>GESTOR FACTURACION</v>
          </cell>
          <cell r="Q34" t="str">
            <v>CALI SUR</v>
          </cell>
          <cell r="R34">
            <v>43754</v>
          </cell>
          <cell r="T34" t="str">
            <v>NINGUNO</v>
          </cell>
          <cell r="U34" t="str">
            <v>INDEFINIDO</v>
          </cell>
          <cell r="W34">
            <v>3107037368</v>
          </cell>
          <cell r="Y34" t="str">
            <v>Indefinido</v>
          </cell>
          <cell r="Z34">
            <v>0</v>
          </cell>
          <cell r="AA34">
            <v>32108</v>
          </cell>
          <cell r="AB34" t="str">
            <v>33 años 9 meses 5 dias</v>
          </cell>
          <cell r="AC34" t="str">
            <v>CALI</v>
          </cell>
          <cell r="AD34">
            <v>38824</v>
          </cell>
          <cell r="AE34" t="str">
            <v>Carrera 14 # 14 - 33 Municipal Villagorgona</v>
          </cell>
          <cell r="AF34" t="str">
            <v>claudiacharria27@hotmail.com</v>
          </cell>
          <cell r="AG34" t="str">
            <v>claudiacharria.aficenter@gmail.com</v>
          </cell>
          <cell r="AH34" t="str">
            <v>CANDELARIA</v>
          </cell>
          <cell r="AI34" t="str">
            <v>EMSSANAR</v>
          </cell>
          <cell r="AJ34" t="str">
            <v>Contributivo</v>
          </cell>
          <cell r="AK34" t="str">
            <v>PORVENIR</v>
          </cell>
          <cell r="AL34" t="str">
            <v>Completado</v>
          </cell>
          <cell r="AM34" t="str">
            <v>POSITIVA</v>
          </cell>
          <cell r="AN34" t="str">
            <v>ACTIVO</v>
          </cell>
          <cell r="AO34" t="str">
            <v>COMFANDI</v>
          </cell>
          <cell r="AP34" t="str">
            <v>Completado</v>
          </cell>
          <cell r="AT34" t="str">
            <v>NO</v>
          </cell>
          <cell r="AU34">
            <v>44119</v>
          </cell>
          <cell r="AV34" t="str">
            <v>UN MILLON CATORCE MIL NOVECIENTOS OCHENTA PESOS M/C</v>
          </cell>
          <cell r="BB34" t="str">
            <v/>
          </cell>
          <cell r="BD34" t="str">
            <v>Parafiscales</v>
          </cell>
          <cell r="BE34">
            <v>43754</v>
          </cell>
          <cell r="BF34">
            <v>19.416666666666668</v>
          </cell>
          <cell r="BG34">
            <v>1.2997666099061311</v>
          </cell>
        </row>
        <row r="35">
          <cell r="B35">
            <v>1144100247</v>
          </cell>
          <cell r="C35" t="str">
            <v>GISSEL DAYAN SKINNER LOPEZ</v>
          </cell>
          <cell r="D35">
            <v>33</v>
          </cell>
          <cell r="E35" t="str">
            <v>F</v>
          </cell>
          <cell r="F35" t="str">
            <v>INACTIVO</v>
          </cell>
          <cell r="G35" t="str">
            <v>GISSEL</v>
          </cell>
          <cell r="H35" t="str">
            <v>DAYAN</v>
          </cell>
          <cell r="I35" t="str">
            <v>SKINNER</v>
          </cell>
          <cell r="J35" t="str">
            <v>LOPEZ</v>
          </cell>
          <cell r="K35" t="str">
            <v>O+</v>
          </cell>
          <cell r="L35" t="str">
            <v>SOLTERA</v>
          </cell>
          <cell r="M35">
            <v>1200000</v>
          </cell>
          <cell r="O35">
            <v>219343</v>
          </cell>
          <cell r="P35" t="str">
            <v>GESTOR ADMISION</v>
          </cell>
          <cell r="Q35" t="str">
            <v>CALI NORTE</v>
          </cell>
          <cell r="R35">
            <v>43967</v>
          </cell>
          <cell r="S35">
            <v>44211</v>
          </cell>
          <cell r="T35" t="str">
            <v>NINGUNO</v>
          </cell>
          <cell r="U35" t="str">
            <v>INDEFINIDO</v>
          </cell>
          <cell r="W35">
            <v>3053223085</v>
          </cell>
          <cell r="X35">
            <v>3425874</v>
          </cell>
          <cell r="Y35" t="str">
            <v>Indefinido</v>
          </cell>
          <cell r="Z35">
            <v>0</v>
          </cell>
          <cell r="AA35">
            <v>35805</v>
          </cell>
          <cell r="AB35" t="str">
            <v>23 años 1 mes 22 dias</v>
          </cell>
          <cell r="AC35" t="str">
            <v>CALI</v>
          </cell>
          <cell r="AD35">
            <v>42401</v>
          </cell>
          <cell r="AE35" t="str">
            <v>CLL 84  A N 22-25</v>
          </cell>
          <cell r="AF35" t="str">
            <v>gisselskinner23@gmail.com</v>
          </cell>
          <cell r="AG35" t="str">
            <v>gisselskinner.aficenter@gmail.com</v>
          </cell>
          <cell r="AH35" t="str">
            <v>CALI</v>
          </cell>
          <cell r="AI35" t="str">
            <v>EPS SANITAS</v>
          </cell>
          <cell r="AJ35" t="str">
            <v>Contributivo</v>
          </cell>
          <cell r="AK35" t="str">
            <v>PORVENIR</v>
          </cell>
          <cell r="AL35" t="str">
            <v>Completado</v>
          </cell>
          <cell r="AM35" t="str">
            <v>POSITIVA</v>
          </cell>
          <cell r="AN35" t="str">
            <v>ACTIVO</v>
          </cell>
          <cell r="AO35" t="str">
            <v>COMFANDI</v>
          </cell>
          <cell r="AP35" t="str">
            <v>Completado</v>
          </cell>
          <cell r="AT35" t="str">
            <v>NO</v>
          </cell>
          <cell r="AU35">
            <v>44332</v>
          </cell>
          <cell r="AV35" t="str">
            <v>UN MILLON DOSCIENTOS MIL PESOS M/C.</v>
          </cell>
          <cell r="BB35" t="str">
            <v/>
          </cell>
          <cell r="BD35" t="str">
            <v>Parafiscales</v>
          </cell>
          <cell r="BE35">
            <v>43967</v>
          </cell>
          <cell r="BF35">
            <v>10.666666666666666</v>
          </cell>
          <cell r="BG35">
            <v>0.66849315068493154</v>
          </cell>
        </row>
        <row r="36">
          <cell r="B36">
            <v>38601797</v>
          </cell>
          <cell r="C36" t="str">
            <v>YADILE EUGENIA VASQUEZ ANDRADE</v>
          </cell>
          <cell r="D36">
            <v>36</v>
          </cell>
          <cell r="E36" t="str">
            <v>F</v>
          </cell>
          <cell r="F36" t="str">
            <v>INACTIVO</v>
          </cell>
          <cell r="G36" t="str">
            <v>YADILE</v>
          </cell>
          <cell r="H36" t="str">
            <v>EUGENIA</v>
          </cell>
          <cell r="I36" t="str">
            <v>VASQUEZ</v>
          </cell>
          <cell r="J36" t="str">
            <v>ANDRADE</v>
          </cell>
          <cell r="L36" t="str">
            <v>CASADA</v>
          </cell>
          <cell r="M36">
            <v>1300000</v>
          </cell>
          <cell r="O36">
            <v>319343</v>
          </cell>
          <cell r="P36" t="str">
            <v>LIDER AGENDAMIENTO</v>
          </cell>
          <cell r="Q36" t="str">
            <v>CALI SUR</v>
          </cell>
          <cell r="R36">
            <v>43899</v>
          </cell>
          <cell r="S36">
            <v>43908</v>
          </cell>
          <cell r="T36" t="str">
            <v>NINGUNO</v>
          </cell>
          <cell r="U36" t="str">
            <v>INDEFINIDO</v>
          </cell>
          <cell r="W36">
            <v>3105978021</v>
          </cell>
          <cell r="X36">
            <v>4883016</v>
          </cell>
          <cell r="Y36" t="str">
            <v>Indefinido</v>
          </cell>
          <cell r="Z36">
            <v>0</v>
          </cell>
          <cell r="AA36">
            <v>30261</v>
          </cell>
          <cell r="AB36" t="str">
            <v>38 años 9 meses 26 dias</v>
          </cell>
          <cell r="AC36" t="str">
            <v>CALI</v>
          </cell>
          <cell r="AD36">
            <v>36955</v>
          </cell>
          <cell r="AF36" t="str">
            <v>yadileva2013@gmail.com</v>
          </cell>
          <cell r="AG36" t="str">
            <v>yadilevasquez.aficenter@gmail.com</v>
          </cell>
          <cell r="AH36" t="str">
            <v>CALI</v>
          </cell>
          <cell r="AI36" t="str">
            <v>S.O.S</v>
          </cell>
          <cell r="AJ36" t="str">
            <v>Contributivo</v>
          </cell>
          <cell r="AK36" t="str">
            <v>Colpensiones - FNA</v>
          </cell>
          <cell r="AL36" t="str">
            <v>Completado</v>
          </cell>
          <cell r="AM36" t="str">
            <v>POSITIVA</v>
          </cell>
          <cell r="AN36" t="str">
            <v>ACTIVO</v>
          </cell>
          <cell r="AO36" t="str">
            <v xml:space="preserve">COMFANDI </v>
          </cell>
          <cell r="AP36" t="str">
            <v>Completado</v>
          </cell>
          <cell r="AT36" t="str">
            <v>SI</v>
          </cell>
          <cell r="AU36">
            <v>44264</v>
          </cell>
          <cell r="BA36" t="str">
            <v>FWP972</v>
          </cell>
          <cell r="BB36" t="str">
            <v/>
          </cell>
          <cell r="BE36">
            <v>43899</v>
          </cell>
          <cell r="BG36">
            <v>2.4657534246575342E-2</v>
          </cell>
        </row>
        <row r="37">
          <cell r="B37">
            <v>1144178400</v>
          </cell>
          <cell r="C37" t="str">
            <v>DIANA CAROLINA RIOS BOCANEGRA</v>
          </cell>
          <cell r="D37">
            <v>36</v>
          </cell>
          <cell r="E37" t="str">
            <v>F</v>
          </cell>
          <cell r="F37" t="str">
            <v>INACTIVO</v>
          </cell>
          <cell r="G37" t="str">
            <v>DIANA</v>
          </cell>
          <cell r="H37" t="str">
            <v>CAROLINA</v>
          </cell>
          <cell r="I37" t="str">
            <v>RIOS</v>
          </cell>
          <cell r="J37" t="str">
            <v>BOCANEGRA</v>
          </cell>
          <cell r="K37" t="str">
            <v>O+</v>
          </cell>
          <cell r="L37" t="str">
            <v xml:space="preserve">UNION LIBRE </v>
          </cell>
          <cell r="M37">
            <v>1200000</v>
          </cell>
          <cell r="O37">
            <v>219343</v>
          </cell>
          <cell r="P37" t="str">
            <v>LIDER ADMISION</v>
          </cell>
          <cell r="Q37" t="str">
            <v>CALI SUR</v>
          </cell>
          <cell r="R37">
            <v>43892</v>
          </cell>
          <cell r="S37">
            <v>44106</v>
          </cell>
          <cell r="T37" t="str">
            <v>NINGUNO</v>
          </cell>
          <cell r="U37" t="str">
            <v>INDEFINIDO</v>
          </cell>
          <cell r="W37">
            <v>3157474109</v>
          </cell>
          <cell r="X37">
            <v>3703305</v>
          </cell>
          <cell r="Y37" t="str">
            <v>Indefinido</v>
          </cell>
          <cell r="Z37">
            <v>0</v>
          </cell>
          <cell r="AA37">
            <v>34464</v>
          </cell>
          <cell r="AB37" t="str">
            <v>26 años 3 meses 22 dias</v>
          </cell>
          <cell r="AC37" t="str">
            <v>CALI</v>
          </cell>
          <cell r="AD37">
            <v>41068</v>
          </cell>
          <cell r="AE37" t="str">
            <v>Carrera 24 # 71 - 72</v>
          </cell>
          <cell r="AF37" t="str">
            <v>dianacrb_1994@outlook.es</v>
          </cell>
          <cell r="AG37" t="str">
            <v>dianacarolina.aficenter@gmail.com</v>
          </cell>
          <cell r="AH37" t="str">
            <v>CALI</v>
          </cell>
          <cell r="AI37" t="str">
            <v>SURA</v>
          </cell>
          <cell r="AJ37" t="str">
            <v>Revisar</v>
          </cell>
          <cell r="AK37" t="str">
            <v>COLFONDOS-PORVENIR</v>
          </cell>
          <cell r="AL37" t="str">
            <v>Completado</v>
          </cell>
          <cell r="AM37" t="str">
            <v>POSITIVA</v>
          </cell>
          <cell r="AN37" t="str">
            <v>ACTIVO</v>
          </cell>
          <cell r="AO37" t="str">
            <v xml:space="preserve">COMFANDI </v>
          </cell>
          <cell r="AP37" t="str">
            <v>Completado</v>
          </cell>
          <cell r="AS37" t="str">
            <v>si</v>
          </cell>
          <cell r="AT37" t="str">
            <v>NO</v>
          </cell>
          <cell r="AU37">
            <v>44257</v>
          </cell>
          <cell r="AV37" t="str">
            <v>UN MILLON DE PESOS M/C.</v>
          </cell>
          <cell r="BA37" t="str">
            <v>IVN204</v>
          </cell>
          <cell r="BB37" t="str">
            <v/>
          </cell>
          <cell r="BC37">
            <v>13</v>
          </cell>
          <cell r="BD37" t="str">
            <v>Parafiscales</v>
          </cell>
          <cell r="BE37">
            <v>43892</v>
          </cell>
          <cell r="BG37">
            <v>0.58630136986301373</v>
          </cell>
        </row>
        <row r="38">
          <cell r="B38">
            <v>52937765</v>
          </cell>
          <cell r="C38" t="str">
            <v>DIANA STELLA QUIJANO LLANOS</v>
          </cell>
          <cell r="D38" t="str">
            <v>R</v>
          </cell>
          <cell r="E38" t="str">
            <v>F</v>
          </cell>
          <cell r="F38" t="str">
            <v>INACTIVO</v>
          </cell>
          <cell r="G38" t="str">
            <v>DIANA</v>
          </cell>
          <cell r="H38" t="str">
            <v>STELLA</v>
          </cell>
          <cell r="I38" t="str">
            <v>QUIJANO</v>
          </cell>
          <cell r="J38" t="str">
            <v>LLANOS</v>
          </cell>
          <cell r="K38" t="str">
            <v>O+</v>
          </cell>
          <cell r="L38" t="str">
            <v xml:space="preserve">UNION LIBRE </v>
          </cell>
          <cell r="M38">
            <v>1000000</v>
          </cell>
          <cell r="O38">
            <v>19343</v>
          </cell>
          <cell r="P38" t="str">
            <v>GESTOR ADMISION</v>
          </cell>
          <cell r="Q38" t="str">
            <v>CALI NORTE</v>
          </cell>
          <cell r="R38">
            <v>43497</v>
          </cell>
          <cell r="S38">
            <v>43738</v>
          </cell>
          <cell r="T38" t="str">
            <v>NINGUNO</v>
          </cell>
          <cell r="U38" t="str">
            <v>INDEFINIDO</v>
          </cell>
          <cell r="W38">
            <v>3213855845</v>
          </cell>
          <cell r="Y38" t="str">
            <v>Indefinido</v>
          </cell>
          <cell r="Z38">
            <v>0</v>
          </cell>
          <cell r="AB38" t="str">
            <v/>
          </cell>
          <cell r="AC38" t="str">
            <v>CALI</v>
          </cell>
          <cell r="AE38" t="str">
            <v>Calle 43A No 45-42</v>
          </cell>
          <cell r="AF38" t="str">
            <v>dianallanos8507@gmail.com</v>
          </cell>
          <cell r="AH38" t="str">
            <v>CALI</v>
          </cell>
          <cell r="AI38" t="str">
            <v>SANITAS</v>
          </cell>
          <cell r="AJ38" t="str">
            <v>Contributivo</v>
          </cell>
          <cell r="AK38" t="str">
            <v>PORVENIR</v>
          </cell>
          <cell r="AL38" t="str">
            <v>Completado</v>
          </cell>
          <cell r="AM38" t="str">
            <v>POSITIVA</v>
          </cell>
          <cell r="AN38" t="str">
            <v>ACTIVO</v>
          </cell>
          <cell r="AO38" t="str">
            <v xml:space="preserve">COMFANDI </v>
          </cell>
          <cell r="AP38" t="str">
            <v>Completado</v>
          </cell>
          <cell r="AT38" t="str">
            <v>NO</v>
          </cell>
          <cell r="AU38">
            <v>43862</v>
          </cell>
          <cell r="BB38" t="str">
            <v/>
          </cell>
          <cell r="BE38">
            <v>43497</v>
          </cell>
          <cell r="BG38">
            <v>0.66027397260273968</v>
          </cell>
        </row>
        <row r="39">
          <cell r="B39">
            <v>1114487159</v>
          </cell>
          <cell r="C39" t="str">
            <v>JUAN DAVID GUERRERO CIFUENTES</v>
          </cell>
          <cell r="D39" t="str">
            <v>R</v>
          </cell>
          <cell r="E39" t="str">
            <v>M</v>
          </cell>
          <cell r="F39" t="str">
            <v>INACTIVO</v>
          </cell>
          <cell r="G39" t="str">
            <v>JUAN</v>
          </cell>
          <cell r="H39" t="str">
            <v>DAVID</v>
          </cell>
          <cell r="I39" t="str">
            <v>GUERRERO</v>
          </cell>
          <cell r="J39" t="str">
            <v>CIFUENTES</v>
          </cell>
          <cell r="K39" t="str">
            <v>O+</v>
          </cell>
          <cell r="L39" t="str">
            <v>SOLTERO</v>
          </cell>
          <cell r="M39">
            <v>877803</v>
          </cell>
          <cell r="N39">
            <v>102854</v>
          </cell>
          <cell r="O39" t="str">
            <v/>
          </cell>
          <cell r="P39" t="str">
            <v>GESTOR ADMISION</v>
          </cell>
          <cell r="Q39" t="str">
            <v>CALI SUR</v>
          </cell>
          <cell r="R39">
            <v>43726</v>
          </cell>
          <cell r="S39">
            <v>43753</v>
          </cell>
          <cell r="T39" t="str">
            <v>NINGUNO</v>
          </cell>
          <cell r="U39" t="str">
            <v>FIJO</v>
          </cell>
          <cell r="W39">
            <v>3117925583</v>
          </cell>
          <cell r="Y39">
            <v>43726</v>
          </cell>
          <cell r="Z39" t="str">
            <v>502</v>
          </cell>
          <cell r="AA39">
            <v>33334</v>
          </cell>
          <cell r="AB39" t="str">
            <v>29 años 2 meses 26 dias</v>
          </cell>
          <cell r="AC39" t="str">
            <v>CALI</v>
          </cell>
          <cell r="AE39" t="str">
            <v>Av 6CN # 44BN 35</v>
          </cell>
          <cell r="AF39" t="str">
            <v>juandaguerrero22@gmail.com</v>
          </cell>
          <cell r="AH39" t="str">
            <v>CALI</v>
          </cell>
          <cell r="AI39" t="str">
            <v>SOS SUBSIDIADO</v>
          </cell>
          <cell r="AJ39" t="str">
            <v>Contributivo</v>
          </cell>
          <cell r="AK39" t="str">
            <v xml:space="preserve">COLPENSIONES </v>
          </cell>
          <cell r="AL39" t="str">
            <v>Completado</v>
          </cell>
          <cell r="AM39" t="str">
            <v>POSITIVA</v>
          </cell>
          <cell r="AN39" t="str">
            <v>ACTIVO</v>
          </cell>
          <cell r="AO39" t="str">
            <v xml:space="preserve">COMFANDI </v>
          </cell>
          <cell r="AP39" t="str">
            <v>Completado</v>
          </cell>
          <cell r="AT39" t="str">
            <v>NO</v>
          </cell>
          <cell r="AU39">
            <v>44091</v>
          </cell>
          <cell r="BB39" t="str">
            <v/>
          </cell>
          <cell r="BE39">
            <v>43726</v>
          </cell>
          <cell r="BG39">
            <v>7.3972602739726029E-2</v>
          </cell>
        </row>
        <row r="40">
          <cell r="B40">
            <v>1130643050</v>
          </cell>
          <cell r="C40" t="str">
            <v>TATIANA CHAUX VALENCIA</v>
          </cell>
          <cell r="D40">
            <v>35</v>
          </cell>
          <cell r="E40" t="str">
            <v>F</v>
          </cell>
          <cell r="F40" t="str">
            <v>ACTIVO</v>
          </cell>
          <cell r="G40" t="str">
            <v>TATIANA</v>
          </cell>
          <cell r="I40" t="str">
            <v>CHAUX</v>
          </cell>
          <cell r="J40" t="str">
            <v>VALENCIA</v>
          </cell>
          <cell r="K40" t="str">
            <v>A+</v>
          </cell>
          <cell r="L40" t="str">
            <v>SOLTERA</v>
          </cell>
          <cell r="M40">
            <v>1014980</v>
          </cell>
          <cell r="N40">
            <v>106454</v>
          </cell>
          <cell r="O40">
            <v>34323</v>
          </cell>
          <cell r="P40" t="str">
            <v>GESTOR ADMISION</v>
          </cell>
          <cell r="Q40" t="str">
            <v>CALI SUR</v>
          </cell>
          <cell r="R40">
            <v>43899</v>
          </cell>
          <cell r="T40" t="str">
            <v>NINGUNO</v>
          </cell>
          <cell r="U40" t="str">
            <v>INDEFINIDO</v>
          </cell>
          <cell r="W40">
            <v>3208496895</v>
          </cell>
          <cell r="Y40" t="str">
            <v>Indefinido</v>
          </cell>
          <cell r="Z40">
            <v>0</v>
          </cell>
          <cell r="AA40">
            <v>32531</v>
          </cell>
          <cell r="AB40" t="str">
            <v>32 años 1 mes 9 dias</v>
          </cell>
          <cell r="AC40" t="str">
            <v>CALI</v>
          </cell>
          <cell r="AD40">
            <v>39132</v>
          </cell>
          <cell r="AE40" t="str">
            <v>Carrera 1 4C # 70C Bis 15 Barrio Los Alcazares</v>
          </cell>
          <cell r="AF40" t="str">
            <v>tatianachaux@gmail.com</v>
          </cell>
          <cell r="AG40" t="str">
            <v>tatianachaux.aficenter@gmail.com</v>
          </cell>
          <cell r="AH40" t="str">
            <v>CALI</v>
          </cell>
          <cell r="AI40" t="str">
            <v>COOMEVA</v>
          </cell>
          <cell r="AJ40" t="str">
            <v>Contributivo</v>
          </cell>
          <cell r="AK40" t="str">
            <v>PORVENIR</v>
          </cell>
          <cell r="AL40" t="str">
            <v>Completado</v>
          </cell>
          <cell r="AM40" t="str">
            <v>POSITIVA</v>
          </cell>
          <cell r="AN40" t="str">
            <v>ACTIVO</v>
          </cell>
          <cell r="AO40" t="str">
            <v>COMFANDI</v>
          </cell>
          <cell r="AP40" t="str">
            <v>Completado</v>
          </cell>
          <cell r="AT40" t="str">
            <v>NO</v>
          </cell>
          <cell r="AU40">
            <v>44264</v>
          </cell>
          <cell r="AV40" t="str">
            <v>UN MILLON CATORCE MIL NOVECIENTOS OCHENTA PESOS M/C</v>
          </cell>
          <cell r="BB40" t="str">
            <v/>
          </cell>
          <cell r="BC40">
            <v>7</v>
          </cell>
          <cell r="BD40" t="str">
            <v>Parafiscales</v>
          </cell>
          <cell r="BE40">
            <v>43899</v>
          </cell>
          <cell r="BF40">
            <v>13.458333333333334</v>
          </cell>
          <cell r="BG40">
            <v>0.90250633593352847</v>
          </cell>
        </row>
        <row r="41">
          <cell r="B41">
            <v>1144106068</v>
          </cell>
          <cell r="C41" t="str">
            <v>ISABELLA ALZATE ARIAS</v>
          </cell>
          <cell r="D41">
            <v>38</v>
          </cell>
          <cell r="E41" t="str">
            <v>F</v>
          </cell>
          <cell r="G41" t="str">
            <v>ISABELLA</v>
          </cell>
          <cell r="I41" t="str">
            <v>ALZATE</v>
          </cell>
          <cell r="J41" t="str">
            <v>ARIAS</v>
          </cell>
          <cell r="K41" t="str">
            <v>A+</v>
          </cell>
          <cell r="L41" t="str">
            <v>SOLTERA</v>
          </cell>
          <cell r="M41">
            <v>1014980</v>
          </cell>
          <cell r="N41">
            <v>106454</v>
          </cell>
          <cell r="O41">
            <v>34323</v>
          </cell>
          <cell r="P41" t="str">
            <v>GESTOR PROCESOS CLINICOS</v>
          </cell>
          <cell r="Q41" t="str">
            <v>CALI SUR</v>
          </cell>
          <cell r="R41">
            <v>44005</v>
          </cell>
          <cell r="T41" t="str">
            <v>NINGUNO</v>
          </cell>
          <cell r="U41" t="str">
            <v>INDEFINIDO</v>
          </cell>
          <cell r="W41">
            <v>3166179851</v>
          </cell>
          <cell r="Y41" t="str">
            <v>Indefinido</v>
          </cell>
          <cell r="Z41">
            <v>0</v>
          </cell>
          <cell r="AA41">
            <v>36197</v>
          </cell>
          <cell r="AB41" t="str">
            <v>22 años 0 meses 26 dias</v>
          </cell>
          <cell r="AC41" t="str">
            <v>CALI</v>
          </cell>
          <cell r="AD41">
            <v>42782</v>
          </cell>
          <cell r="AE41" t="str">
            <v>Carrera 106 # 12a - 43</v>
          </cell>
          <cell r="AF41" t="str">
            <v>isa.alzate302@hotmail.com</v>
          </cell>
          <cell r="AG41" t="str">
            <v>isa.alzate302@hotmail.com</v>
          </cell>
          <cell r="AH41" t="str">
            <v>CALI</v>
          </cell>
          <cell r="AI41" t="str">
            <v>SURA</v>
          </cell>
          <cell r="AJ41" t="str">
            <v>Contributivo</v>
          </cell>
          <cell r="AK41" t="str">
            <v>COLFONDOS</v>
          </cell>
          <cell r="AL41" t="str">
            <v>Completado</v>
          </cell>
          <cell r="AM41" t="str">
            <v>POSITIVA</v>
          </cell>
          <cell r="AN41" t="str">
            <v>ACTIVO</v>
          </cell>
          <cell r="AO41" t="str">
            <v xml:space="preserve">COMFANDI </v>
          </cell>
          <cell r="AP41" t="str">
            <v>Completado</v>
          </cell>
          <cell r="AU41">
            <v>44370</v>
          </cell>
          <cell r="AV41" t="str">
            <v>NOVECIENTOS OCHENTA MIL SEISCIENTOS CINCUENTA Y SIETE PESOS M/C.</v>
          </cell>
          <cell r="BB41" t="str">
            <v/>
          </cell>
          <cell r="BD41" t="str">
            <v>Parafiscales</v>
          </cell>
          <cell r="BE41">
            <v>44005</v>
          </cell>
          <cell r="BG41">
            <v>0.61209537702941885</v>
          </cell>
        </row>
        <row r="42">
          <cell r="B42">
            <v>1005786368</v>
          </cell>
          <cell r="C42" t="str">
            <v>INGRID TATIANA BOYA POVEDA</v>
          </cell>
          <cell r="D42">
            <v>39</v>
          </cell>
          <cell r="E42" t="str">
            <v>F</v>
          </cell>
          <cell r="F42" t="str">
            <v>ACTIVO</v>
          </cell>
          <cell r="G42" t="str">
            <v>INGRID</v>
          </cell>
          <cell r="H42" t="str">
            <v>TATIANA</v>
          </cell>
          <cell r="I42" t="str">
            <v>BOYA</v>
          </cell>
          <cell r="J42" t="str">
            <v>POVEDA</v>
          </cell>
          <cell r="K42" t="str">
            <v>A-</v>
          </cell>
          <cell r="L42" t="str">
            <v>SOLTERA</v>
          </cell>
          <cell r="M42">
            <v>1014980</v>
          </cell>
          <cell r="N42">
            <v>106454</v>
          </cell>
          <cell r="O42">
            <v>34323</v>
          </cell>
          <cell r="P42" t="str">
            <v>AUXILIAR ACTIVIDADES FISICAS</v>
          </cell>
          <cell r="Q42" t="str">
            <v>CALI SUR</v>
          </cell>
          <cell r="R42">
            <v>44056</v>
          </cell>
          <cell r="T42" t="str">
            <v>NINGUNO</v>
          </cell>
          <cell r="U42" t="str">
            <v>INDEFINIDO</v>
          </cell>
          <cell r="W42">
            <v>3146713885</v>
          </cell>
          <cell r="Y42" t="str">
            <v>Indefinido</v>
          </cell>
          <cell r="Z42">
            <v>0</v>
          </cell>
          <cell r="AA42">
            <v>36913</v>
          </cell>
          <cell r="AB42" t="str">
            <v>20 años 1 mes 10 dias</v>
          </cell>
          <cell r="AC42" t="str">
            <v>CALI</v>
          </cell>
          <cell r="AD42">
            <v>43518</v>
          </cell>
          <cell r="AE42" t="str">
            <v>Carrera 26L # 122 - 62</v>
          </cell>
          <cell r="AF42" t="str">
            <v>ingtatiana22@gmail.com</v>
          </cell>
          <cell r="AG42" t="str">
            <v xml:space="preserve">auxiliares.aficenter@gmail.com </v>
          </cell>
          <cell r="AH42" t="str">
            <v>CALI</v>
          </cell>
          <cell r="AI42" t="str">
            <v>SERVICIO OCCIDENTAL DE SALUD</v>
          </cell>
          <cell r="AJ42" t="str">
            <v>Contributivo</v>
          </cell>
          <cell r="AK42" t="str">
            <v>COLFONDOS</v>
          </cell>
          <cell r="AL42" t="str">
            <v>Completado</v>
          </cell>
          <cell r="AM42" t="str">
            <v>POSITIVA</v>
          </cell>
          <cell r="AN42" t="str">
            <v>ACTIVO</v>
          </cell>
          <cell r="AO42" t="str">
            <v>COMFANDI</v>
          </cell>
          <cell r="AP42" t="str">
            <v>Completado</v>
          </cell>
          <cell r="AT42" t="str">
            <v>NO</v>
          </cell>
          <cell r="AU42">
            <v>44421</v>
          </cell>
          <cell r="AV42" t="str">
            <v>UN MILLON CATORCE MIL NOVECIENTOS OCHENTA PESOS M/C</v>
          </cell>
          <cell r="BB42" t="str">
            <v/>
          </cell>
          <cell r="BD42" t="str">
            <v>Parafiscales</v>
          </cell>
          <cell r="BE42">
            <v>44056</v>
          </cell>
          <cell r="BF42">
            <v>7.041666666666667</v>
          </cell>
          <cell r="BG42">
            <v>0.47236934963215865</v>
          </cell>
        </row>
        <row r="43">
          <cell r="B43">
            <v>1107529627</v>
          </cell>
          <cell r="C43" t="str">
            <v>KAROL ANDREA CORTES CORTES</v>
          </cell>
          <cell r="D43">
            <v>40</v>
          </cell>
          <cell r="E43" t="str">
            <v>F</v>
          </cell>
          <cell r="F43" t="str">
            <v>ACTIVO</v>
          </cell>
          <cell r="G43" t="str">
            <v>KAROL</v>
          </cell>
          <cell r="H43" t="str">
            <v xml:space="preserve">ANDREA </v>
          </cell>
          <cell r="I43" t="str">
            <v>CORTES</v>
          </cell>
          <cell r="J43" t="str">
            <v>CORTES</v>
          </cell>
          <cell r="K43" t="str">
            <v>O+</v>
          </cell>
          <cell r="L43" t="str">
            <v>SOLTERA</v>
          </cell>
          <cell r="M43">
            <v>1014980</v>
          </cell>
          <cell r="N43">
            <v>106454</v>
          </cell>
          <cell r="O43">
            <v>34323</v>
          </cell>
          <cell r="P43" t="str">
            <v>AUXILIAR ACTIVIDADES FISICAS</v>
          </cell>
          <cell r="Q43" t="str">
            <v>CALI SUR</v>
          </cell>
          <cell r="R43">
            <v>44056</v>
          </cell>
          <cell r="T43" t="str">
            <v>NINGUNO</v>
          </cell>
          <cell r="U43" t="str">
            <v>INDEFINIDO</v>
          </cell>
          <cell r="W43">
            <v>3227382416</v>
          </cell>
          <cell r="X43">
            <v>4209321</v>
          </cell>
          <cell r="Y43" t="str">
            <v>Indefinido</v>
          </cell>
          <cell r="Z43">
            <v>0</v>
          </cell>
          <cell r="AA43">
            <v>36451</v>
          </cell>
          <cell r="AB43" t="str">
            <v>21 años 8 meses 14 dias</v>
          </cell>
          <cell r="AC43" t="str">
            <v>CALI</v>
          </cell>
          <cell r="AD43">
            <v>43034</v>
          </cell>
          <cell r="AE43" t="str">
            <v>Carrera 28D 8 # 120B - 51</v>
          </cell>
          <cell r="AF43" t="str">
            <v>karolc@outlook.es</v>
          </cell>
          <cell r="AG43" t="str">
            <v xml:space="preserve">auxiliares.aficenter@gmail.com </v>
          </cell>
          <cell r="AH43" t="str">
            <v>CALI</v>
          </cell>
          <cell r="AI43" t="str">
            <v>SERVICIO OCCIDENTAL DE SALUD</v>
          </cell>
          <cell r="AJ43" t="str">
            <v>Contributivo</v>
          </cell>
          <cell r="AK43" t="str">
            <v>COLFONDOS</v>
          </cell>
          <cell r="AL43" t="str">
            <v>Completado</v>
          </cell>
          <cell r="AM43" t="str">
            <v>POSITIVA</v>
          </cell>
          <cell r="AN43" t="str">
            <v>ACTIVO</v>
          </cell>
          <cell r="AO43" t="str">
            <v>COMFANDI</v>
          </cell>
          <cell r="AP43" t="str">
            <v>Completado</v>
          </cell>
          <cell r="AT43" t="str">
            <v>NO</v>
          </cell>
          <cell r="AU43">
            <v>44421</v>
          </cell>
          <cell r="AV43" t="str">
            <v>UN MILLON CATORCE MIL NOVECIENTOS OCHENTA PESOS M/C</v>
          </cell>
          <cell r="BB43" t="str">
            <v/>
          </cell>
          <cell r="BD43" t="str">
            <v>Parafiscales</v>
          </cell>
          <cell r="BE43">
            <v>44056</v>
          </cell>
          <cell r="BF43">
            <v>7.041666666666667</v>
          </cell>
          <cell r="BG43">
            <v>0.47236934963215865</v>
          </cell>
        </row>
        <row r="44">
          <cell r="B44">
            <v>1144103236</v>
          </cell>
          <cell r="C44" t="str">
            <v>GAEL CORRE ALZATE</v>
          </cell>
          <cell r="D44">
            <v>41</v>
          </cell>
          <cell r="E44" t="str">
            <v>M</v>
          </cell>
          <cell r="F44" t="str">
            <v>ACTIVO</v>
          </cell>
          <cell r="G44" t="str">
            <v>GAEL</v>
          </cell>
          <cell r="I44" t="str">
            <v>CORRE</v>
          </cell>
          <cell r="J44" t="str">
            <v>ALZATE</v>
          </cell>
          <cell r="K44" t="str">
            <v>O+</v>
          </cell>
          <cell r="L44" t="str">
            <v>SOLTERO</v>
          </cell>
          <cell r="M44">
            <v>1067000</v>
          </cell>
          <cell r="O44">
            <v>86343</v>
          </cell>
          <cell r="P44" t="str">
            <v>GESTOR PROCESOS ADMINISTRATIVOS</v>
          </cell>
          <cell r="Q44" t="str">
            <v>CALI SUR</v>
          </cell>
          <cell r="R44">
            <v>44005</v>
          </cell>
          <cell r="T44" t="str">
            <v>NINGUNO</v>
          </cell>
          <cell r="U44" t="str">
            <v>INDEFINIDO</v>
          </cell>
          <cell r="W44">
            <v>3174355242</v>
          </cell>
          <cell r="X44">
            <v>3259331</v>
          </cell>
          <cell r="Y44" t="str">
            <v>Indefinido</v>
          </cell>
          <cell r="Z44">
            <v>0</v>
          </cell>
          <cell r="AA44">
            <v>35927</v>
          </cell>
          <cell r="AB44" t="str">
            <v>22 años 3 meses 20 dias</v>
          </cell>
          <cell r="AC44" t="str">
            <v>CALI</v>
          </cell>
          <cell r="AD44">
            <v>42590</v>
          </cell>
          <cell r="AE44" t="str">
            <v>Calle 12 # 85 - 115 Multicentro</v>
          </cell>
          <cell r="AF44" t="str">
            <v>gaelcoralza@hotmail.com</v>
          </cell>
          <cell r="AG44" t="str">
            <v>gaelcorre.aficenter@gmail.com</v>
          </cell>
          <cell r="AH44" t="str">
            <v>CALI</v>
          </cell>
          <cell r="AI44" t="str">
            <v>COOMEVA</v>
          </cell>
          <cell r="AJ44" t="str">
            <v>Contributivo</v>
          </cell>
          <cell r="AK44" t="str">
            <v>PROTECCION</v>
          </cell>
          <cell r="AL44" t="str">
            <v>Completado</v>
          </cell>
          <cell r="AM44" t="str">
            <v>POSITIVA</v>
          </cell>
          <cell r="AN44" t="str">
            <v>ACTIVO</v>
          </cell>
          <cell r="AO44" t="str">
            <v>COMFANDI</v>
          </cell>
          <cell r="AP44" t="str">
            <v>Completado</v>
          </cell>
          <cell r="AT44" t="str">
            <v>NO</v>
          </cell>
          <cell r="AU44">
            <v>44370</v>
          </cell>
          <cell r="AV44" t="str">
            <v>UN MILLON SESENTA Y SIETE MIL PESOS M/C.</v>
          </cell>
          <cell r="BB44" t="str">
            <v/>
          </cell>
          <cell r="BD44" t="str">
            <v>Parafiscales</v>
          </cell>
          <cell r="BE44">
            <v>44005</v>
          </cell>
          <cell r="BF44">
            <v>9.125</v>
          </cell>
          <cell r="BG44">
            <v>0.61209537702941885</v>
          </cell>
        </row>
        <row r="45">
          <cell r="B45">
            <v>1193523216</v>
          </cell>
          <cell r="C45" t="str">
            <v>DANIELA VIVAS ALZATE</v>
          </cell>
          <cell r="D45">
            <v>42</v>
          </cell>
          <cell r="E45" t="str">
            <v>F</v>
          </cell>
          <cell r="F45" t="str">
            <v>ACTIVO</v>
          </cell>
          <cell r="G45" t="str">
            <v>DANIELA</v>
          </cell>
          <cell r="I45" t="str">
            <v>VIVAS</v>
          </cell>
          <cell r="J45" t="str">
            <v>ALZATE</v>
          </cell>
          <cell r="K45" t="str">
            <v>O+</v>
          </cell>
          <cell r="L45" t="str">
            <v>SOLTERA</v>
          </cell>
          <cell r="M45">
            <v>750000</v>
          </cell>
          <cell r="O45" t="str">
            <v/>
          </cell>
          <cell r="P45" t="str">
            <v>GESTOR COMUNICACIONES INTERNAS</v>
          </cell>
          <cell r="Q45" t="str">
            <v>CALI SUR</v>
          </cell>
          <cell r="R45">
            <v>44053</v>
          </cell>
          <cell r="T45" t="str">
            <v>NINGUNO</v>
          </cell>
          <cell r="U45" t="str">
            <v>INDEFINIDO</v>
          </cell>
          <cell r="W45">
            <v>3155901803</v>
          </cell>
          <cell r="Y45" t="str">
            <v>Indefinido</v>
          </cell>
          <cell r="Z45">
            <v>0</v>
          </cell>
          <cell r="AA45">
            <v>36594</v>
          </cell>
          <cell r="AB45" t="str">
            <v>20 años 1 meses 23 dias</v>
          </cell>
          <cell r="AC45" t="str">
            <v>CALI</v>
          </cell>
          <cell r="AD45">
            <v>43200</v>
          </cell>
          <cell r="AF45" t="str">
            <v>daniela.vivas@uao.edu.co</v>
          </cell>
          <cell r="AG45" t="str">
            <v>danielavivas.aficenter@gmail.com</v>
          </cell>
          <cell r="AH45" t="str">
            <v>CALI</v>
          </cell>
          <cell r="AT45" t="str">
            <v>NO</v>
          </cell>
          <cell r="AU45">
            <v>44418</v>
          </cell>
          <cell r="AV45" t="str">
            <v>NOVECIENTOS OCHENTA MIL SEISCIENTOS CINCUENTA Y SIETE PESOS M/C.</v>
          </cell>
          <cell r="BB45" t="str">
            <v/>
          </cell>
          <cell r="BD45" t="str">
            <v>N/A</v>
          </cell>
          <cell r="BE45">
            <v>44053</v>
          </cell>
          <cell r="BF45">
            <v>7.166666666666667</v>
          </cell>
          <cell r="BG45">
            <v>0.4805885277143504</v>
          </cell>
        </row>
        <row r="46">
          <cell r="B46">
            <v>1143979415</v>
          </cell>
          <cell r="C46" t="str">
            <v>JOSE LUIS MONTANO SILVA</v>
          </cell>
          <cell r="D46">
            <v>43</v>
          </cell>
          <cell r="E46" t="str">
            <v>M</v>
          </cell>
          <cell r="F46" t="str">
            <v>ACTIVO</v>
          </cell>
          <cell r="G46" t="str">
            <v>JOSE</v>
          </cell>
          <cell r="H46" t="str">
            <v>LUIS</v>
          </cell>
          <cell r="I46" t="str">
            <v>MONTANO</v>
          </cell>
          <cell r="J46" t="str">
            <v>SILVA</v>
          </cell>
          <cell r="K46" t="str">
            <v>O+</v>
          </cell>
          <cell r="L46" t="str">
            <v>SOLTERO</v>
          </cell>
          <cell r="M46">
            <v>1400000</v>
          </cell>
          <cell r="O46">
            <v>419343</v>
          </cell>
          <cell r="P46" t="str">
            <v>ANALISTA DE GESTION DE INFORMACION</v>
          </cell>
          <cell r="Q46" t="str">
            <v>CALI SUR</v>
          </cell>
          <cell r="R46">
            <v>44166</v>
          </cell>
          <cell r="T46" t="str">
            <v>01-09-2020 AL 30-11-2020</v>
          </cell>
          <cell r="U46" t="str">
            <v>INDEFINIDO</v>
          </cell>
          <cell r="W46">
            <v>3163987694</v>
          </cell>
          <cell r="Y46" t="str">
            <v>Indefinido</v>
          </cell>
          <cell r="Z46">
            <v>0</v>
          </cell>
          <cell r="AA46">
            <v>35109</v>
          </cell>
          <cell r="AB46" t="str">
            <v>24 años 0 meses 18 dias</v>
          </cell>
          <cell r="AC46" t="str">
            <v>CALI</v>
          </cell>
          <cell r="AD46">
            <v>41716</v>
          </cell>
          <cell r="AE46" t="str">
            <v>Carrera 42 c # 52 - 106</v>
          </cell>
          <cell r="AF46" t="str">
            <v>jose-9781@hotmail.com</v>
          </cell>
          <cell r="AG46" t="str">
            <v>josemontano.aficenter@gmail.com</v>
          </cell>
          <cell r="AH46" t="str">
            <v>CALI</v>
          </cell>
          <cell r="AI46" t="str">
            <v>EPS SANITAS</v>
          </cell>
          <cell r="AJ46" t="str">
            <v>Contributivo</v>
          </cell>
          <cell r="AK46" t="str">
            <v>PROTECCION</v>
          </cell>
          <cell r="AL46" t="str">
            <v>Completado</v>
          </cell>
          <cell r="AM46" t="str">
            <v>POSITIVA</v>
          </cell>
          <cell r="AN46" t="str">
            <v>ACTIVO</v>
          </cell>
          <cell r="AO46" t="str">
            <v>COMFANDI</v>
          </cell>
          <cell r="AP46" t="str">
            <v>Completado</v>
          </cell>
          <cell r="AT46" t="str">
            <v>NO</v>
          </cell>
          <cell r="AU46">
            <v>44531</v>
          </cell>
          <cell r="AV46" t="str">
            <v>UN MILLON CUATROCIENTOS MIL PESOS M/C.</v>
          </cell>
          <cell r="AW46" t="str">
            <v>OTRO SI, LIQUIDACION AL 30-11-2020</v>
          </cell>
          <cell r="BB46" t="str">
            <v/>
          </cell>
          <cell r="BD46" t="str">
            <v>Parafiscales</v>
          </cell>
          <cell r="BE46">
            <v>44075</v>
          </cell>
          <cell r="BF46">
            <v>2.5416666666666665</v>
          </cell>
          <cell r="BG46">
            <v>0.4203145551116107</v>
          </cell>
        </row>
        <row r="47">
          <cell r="B47">
            <v>1143878367</v>
          </cell>
          <cell r="C47" t="str">
            <v>JHON STEVEN MUNOZ CATANO</v>
          </cell>
          <cell r="D47">
            <v>44</v>
          </cell>
          <cell r="E47" t="str">
            <v>M</v>
          </cell>
          <cell r="F47" t="str">
            <v>ACTIVO</v>
          </cell>
          <cell r="G47" t="str">
            <v>JHON</v>
          </cell>
          <cell r="H47" t="str">
            <v>STEVEN</v>
          </cell>
          <cell r="I47" t="str">
            <v>MUNOZ</v>
          </cell>
          <cell r="J47" t="str">
            <v>CATANO</v>
          </cell>
          <cell r="K47" t="str">
            <v>O+</v>
          </cell>
          <cell r="L47" t="str">
            <v>SOLTERO</v>
          </cell>
          <cell r="M47">
            <v>1014980</v>
          </cell>
          <cell r="N47">
            <v>106454</v>
          </cell>
          <cell r="O47">
            <v>34323</v>
          </cell>
          <cell r="P47" t="str">
            <v>SERVICIO AL CLIENTE EN SALA SIAU</v>
          </cell>
          <cell r="Q47" t="str">
            <v>CALI SUR</v>
          </cell>
          <cell r="R47">
            <v>44074</v>
          </cell>
          <cell r="T47" t="str">
            <v>NINGUNO</v>
          </cell>
          <cell r="U47" t="str">
            <v>INDEFINIDO</v>
          </cell>
          <cell r="W47">
            <v>3106425262</v>
          </cell>
          <cell r="X47">
            <v>3262704</v>
          </cell>
          <cell r="Y47" t="str">
            <v>Indefinido</v>
          </cell>
          <cell r="Z47">
            <v>0</v>
          </cell>
          <cell r="AA47">
            <v>36307</v>
          </cell>
          <cell r="AB47" t="str">
            <v>21 años 3 meses 5 dias</v>
          </cell>
          <cell r="AC47" t="str">
            <v>CALI</v>
          </cell>
          <cell r="AD47">
            <v>42885</v>
          </cell>
          <cell r="AE47" t="str">
            <v>Carrera 31 # 30A - 51 La Fortaleza</v>
          </cell>
          <cell r="AF47" t="str">
            <v>jhonestiven3558@gmail.com</v>
          </cell>
          <cell r="AG47" t="str">
            <v>jscatano.aficenter@gmail.com</v>
          </cell>
          <cell r="AH47" t="str">
            <v>CALI</v>
          </cell>
          <cell r="AI47" t="str">
            <v xml:space="preserve">SALUD TOTAL </v>
          </cell>
          <cell r="AJ47" t="str">
            <v>Contributivo</v>
          </cell>
          <cell r="AK47" t="str">
            <v>COLPENSIONES</v>
          </cell>
          <cell r="AL47" t="str">
            <v>Completado</v>
          </cell>
          <cell r="AM47" t="str">
            <v>POSITIVA</v>
          </cell>
          <cell r="AN47" t="str">
            <v>ACTIVO</v>
          </cell>
          <cell r="AO47" t="str">
            <v>COMFANDI</v>
          </cell>
          <cell r="AP47" t="str">
            <v>Completado</v>
          </cell>
          <cell r="AT47" t="str">
            <v>NO</v>
          </cell>
          <cell r="AU47">
            <v>44439</v>
          </cell>
          <cell r="AV47" t="str">
            <v>UN MILLON CATORCE MIL NOVECIENTOS OCHENTA PESOS M/C</v>
          </cell>
          <cell r="BB47" t="str">
            <v/>
          </cell>
          <cell r="BD47" t="str">
            <v>Parafiscales</v>
          </cell>
          <cell r="BE47">
            <v>44074</v>
          </cell>
          <cell r="BF47">
            <v>6.333333333333333</v>
          </cell>
          <cell r="BG47">
            <v>0.42305428113900795</v>
          </cell>
        </row>
        <row r="48">
          <cell r="B48">
            <v>1151953869</v>
          </cell>
          <cell r="C48" t="str">
            <v>DIANA MILDRED RODRIGUEZ MARMOLEJO</v>
          </cell>
          <cell r="D48">
            <v>45</v>
          </cell>
          <cell r="E48" t="str">
            <v>F</v>
          </cell>
          <cell r="F48" t="str">
            <v>INACTIVO</v>
          </cell>
          <cell r="G48" t="str">
            <v>DIANA</v>
          </cell>
          <cell r="H48" t="str">
            <v>MILDRED</v>
          </cell>
          <cell r="I48" t="str">
            <v>RODRIGUEZ</v>
          </cell>
          <cell r="J48" t="str">
            <v>MARMOLEJO</v>
          </cell>
          <cell r="K48" t="str">
            <v>O+</v>
          </cell>
          <cell r="L48" t="str">
            <v>SOLTERA</v>
          </cell>
          <cell r="M48">
            <v>980657</v>
          </cell>
          <cell r="N48">
            <v>102854</v>
          </cell>
          <cell r="O48" t="str">
            <v/>
          </cell>
          <cell r="P48" t="str">
            <v>GESTOR COMUNICACIONES INTERNAS</v>
          </cell>
          <cell r="Q48" t="str">
            <v>CALI SUR</v>
          </cell>
          <cell r="R48">
            <v>44092</v>
          </cell>
          <cell r="S48">
            <v>44104</v>
          </cell>
          <cell r="T48" t="str">
            <v>NINGUNO</v>
          </cell>
          <cell r="U48" t="str">
            <v>PASANTIA UNIVERSITARIA</v>
          </cell>
          <cell r="W48">
            <v>3147333976</v>
          </cell>
          <cell r="X48">
            <v>4494602</v>
          </cell>
          <cell r="Y48">
            <v>44092</v>
          </cell>
          <cell r="Z48" t="str">
            <v>136</v>
          </cell>
          <cell r="AA48">
            <v>34497</v>
          </cell>
          <cell r="AB48" t="str">
            <v>26 años 4 meses 20 dias</v>
          </cell>
          <cell r="AC48" t="str">
            <v>CALI</v>
          </cell>
          <cell r="AD48">
            <v>41075</v>
          </cell>
          <cell r="AE48" t="str">
            <v>Carrera 1B 1# 52A BIS 65</v>
          </cell>
          <cell r="AF48" t="str">
            <v>diana.rodriguez@correounivalle.edu.co</v>
          </cell>
          <cell r="AG48" t="str">
            <v>dianarodriguezcs.aficenter@gmail.com</v>
          </cell>
          <cell r="AH48" t="str">
            <v>CALI</v>
          </cell>
          <cell r="AM48" t="str">
            <v>POSITIVA</v>
          </cell>
          <cell r="AN48" t="str">
            <v>ACTIVO</v>
          </cell>
          <cell r="AR48" t="str">
            <v>SI</v>
          </cell>
          <cell r="AT48" t="str">
            <v>NO</v>
          </cell>
          <cell r="AU48">
            <v>44457</v>
          </cell>
          <cell r="AV48" t="str">
            <v>NOVECIENTOS OCHENTA MIL SEISCIENTOS CINCUENTA Y SIETE PESOS M/C.</v>
          </cell>
          <cell r="BB48" t="str">
            <v/>
          </cell>
          <cell r="BD48" t="str">
            <v>Arl</v>
          </cell>
          <cell r="BE48">
            <v>44092</v>
          </cell>
          <cell r="BG48">
            <v>3.287671232876712E-2</v>
          </cell>
        </row>
        <row r="49">
          <cell r="B49">
            <v>38462363</v>
          </cell>
          <cell r="C49" t="str">
            <v>MARILUZ ANACONA NUÑEZ</v>
          </cell>
          <cell r="D49">
            <v>46</v>
          </cell>
          <cell r="E49" t="str">
            <v>F</v>
          </cell>
          <cell r="F49" t="str">
            <v>INACTIVO</v>
          </cell>
          <cell r="G49" t="str">
            <v>MARILUZ</v>
          </cell>
          <cell r="I49" t="str">
            <v>ANACONA</v>
          </cell>
          <cell r="J49" t="str">
            <v>NUÑEZ</v>
          </cell>
          <cell r="K49" t="str">
            <v>A+</v>
          </cell>
          <cell r="L49" t="str">
            <v>SOLTERA</v>
          </cell>
          <cell r="M49">
            <v>1000000</v>
          </cell>
          <cell r="O49">
            <v>19343</v>
          </cell>
          <cell r="P49" t="str">
            <v>GESTOR ADMISION</v>
          </cell>
          <cell r="Q49" t="str">
            <v>CALI SUR</v>
          </cell>
          <cell r="R49">
            <v>44105</v>
          </cell>
          <cell r="S49">
            <v>44106</v>
          </cell>
          <cell r="T49" t="str">
            <v>NINGUNO</v>
          </cell>
          <cell r="U49" t="str">
            <v>INDEFINIDO</v>
          </cell>
          <cell r="W49">
            <v>3108890502</v>
          </cell>
          <cell r="X49">
            <v>3987664</v>
          </cell>
          <cell r="Y49" t="str">
            <v>Indefinido</v>
          </cell>
          <cell r="Z49">
            <v>0</v>
          </cell>
          <cell r="AA49">
            <v>29831</v>
          </cell>
          <cell r="AB49" t="str">
            <v>39 años 7 meses 30 dias</v>
          </cell>
          <cell r="AC49" t="str">
            <v>ISNOS HUILA</v>
          </cell>
          <cell r="AD49">
            <v>36563</v>
          </cell>
          <cell r="AG49" t="str">
            <v>Maryana182009@hotmail.com</v>
          </cell>
          <cell r="AH49" t="str">
            <v>CALI</v>
          </cell>
          <cell r="AI49" t="str">
            <v xml:space="preserve">SALUD TOTAL </v>
          </cell>
          <cell r="AJ49" t="str">
            <v>Contributivo</v>
          </cell>
          <cell r="AK49" t="str">
            <v>PORVENIR</v>
          </cell>
          <cell r="AL49" t="str">
            <v>Completado</v>
          </cell>
          <cell r="AM49" t="str">
            <v>POSITIVA</v>
          </cell>
          <cell r="AN49" t="str">
            <v>ACTIVO</v>
          </cell>
          <cell r="AO49" t="str">
            <v xml:space="preserve">COMFANDI </v>
          </cell>
          <cell r="AP49" t="str">
            <v>Completado</v>
          </cell>
          <cell r="AR49" t="str">
            <v>SI</v>
          </cell>
          <cell r="AT49" t="str">
            <v>SI</v>
          </cell>
          <cell r="AU49">
            <v>44470</v>
          </cell>
          <cell r="AV49">
            <v>19343</v>
          </cell>
          <cell r="BB49" t="str">
            <v/>
          </cell>
          <cell r="BE49">
            <v>44105</v>
          </cell>
          <cell r="BG49">
            <v>2.7397260273972603E-3</v>
          </cell>
        </row>
        <row r="50">
          <cell r="B50">
            <v>1114488987</v>
          </cell>
          <cell r="C50" t="str">
            <v>KELLY VANESSA ORREGO SATIZABAL</v>
          </cell>
          <cell r="D50">
            <v>47</v>
          </cell>
          <cell r="E50" t="str">
            <v>F</v>
          </cell>
          <cell r="F50" t="str">
            <v>INACTIVO</v>
          </cell>
          <cell r="G50" t="str">
            <v>KELLY</v>
          </cell>
          <cell r="H50" t="str">
            <v>VANESSA</v>
          </cell>
          <cell r="I50" t="str">
            <v>ORREGO</v>
          </cell>
          <cell r="J50" t="str">
            <v>SATIZABAL</v>
          </cell>
          <cell r="K50" t="str">
            <v>O+</v>
          </cell>
          <cell r="L50" t="str">
            <v>SOLTERA</v>
          </cell>
          <cell r="M50">
            <v>1000000</v>
          </cell>
          <cell r="O50">
            <v>19343</v>
          </cell>
          <cell r="P50" t="str">
            <v>GESTOR COMPRAS</v>
          </cell>
          <cell r="Q50" t="str">
            <v>CALI SUR</v>
          </cell>
          <cell r="R50">
            <v>44123</v>
          </cell>
          <cell r="S50">
            <v>44148</v>
          </cell>
          <cell r="T50" t="str">
            <v>NINGUNO</v>
          </cell>
          <cell r="U50" t="str">
            <v>INDEFINIDO</v>
          </cell>
          <cell r="W50">
            <v>3006011637</v>
          </cell>
          <cell r="X50">
            <v>3127230420</v>
          </cell>
          <cell r="Y50" t="str">
            <v>Indefinido</v>
          </cell>
          <cell r="Z50">
            <v>0</v>
          </cell>
          <cell r="AA50">
            <v>35306</v>
          </cell>
          <cell r="AB50" t="str">
            <v>24 años 6 meses 3 dias</v>
          </cell>
          <cell r="AC50" t="str">
            <v>LA CUMBRE VALLE</v>
          </cell>
          <cell r="AD50">
            <v>41886</v>
          </cell>
          <cell r="AE50" t="str">
            <v>Carrera  92 #  3 - 30 Barrio  Melendez</v>
          </cell>
          <cell r="AF50" t="str">
            <v>kellyvanessa96orrego@gmail.com</v>
          </cell>
          <cell r="AG50" t="str">
            <v xml:space="preserve"> kellyorrego.aficenter@gmail.com</v>
          </cell>
          <cell r="AH50" t="str">
            <v>CALI</v>
          </cell>
          <cell r="AI50" t="str">
            <v>NUEVA EPS</v>
          </cell>
          <cell r="AJ50" t="str">
            <v>Contributivo</v>
          </cell>
          <cell r="AK50" t="str">
            <v>COLPENSIONES</v>
          </cell>
          <cell r="AL50" t="str">
            <v>Completado</v>
          </cell>
          <cell r="AM50" t="str">
            <v>POSITIVA</v>
          </cell>
          <cell r="AN50" t="str">
            <v>ACTIVO</v>
          </cell>
          <cell r="AO50" t="str">
            <v>COMFANDI</v>
          </cell>
          <cell r="AP50" t="str">
            <v>Completado</v>
          </cell>
          <cell r="AR50" t="str">
            <v>SI</v>
          </cell>
          <cell r="AU50">
            <v>44488</v>
          </cell>
          <cell r="AV50" t="str">
            <v>UN MILLON DE PESOS M/C.</v>
          </cell>
          <cell r="BB50" t="str">
            <v/>
          </cell>
          <cell r="BD50" t="str">
            <v>Parafiscales</v>
          </cell>
          <cell r="BE50">
            <v>44123</v>
          </cell>
          <cell r="BG50">
            <v>6.8493150684931503E-2</v>
          </cell>
        </row>
        <row r="51">
          <cell r="B51">
            <v>1107509069</v>
          </cell>
          <cell r="C51" t="str">
            <v>YORLENY PAPAMIJA ANACONA</v>
          </cell>
          <cell r="D51">
            <v>48</v>
          </cell>
          <cell r="E51" t="str">
            <v>F</v>
          </cell>
          <cell r="F51" t="str">
            <v>ACTIVO</v>
          </cell>
          <cell r="G51" t="str">
            <v>YORLENY</v>
          </cell>
          <cell r="I51" t="str">
            <v>PAPAMIJA</v>
          </cell>
          <cell r="J51" t="str">
            <v>ANACONA</v>
          </cell>
          <cell r="K51" t="str">
            <v>O+</v>
          </cell>
          <cell r="L51" t="str">
            <v>SOLTERA</v>
          </cell>
          <cell r="M51">
            <v>1014980</v>
          </cell>
          <cell r="N51">
            <v>106454</v>
          </cell>
          <cell r="O51">
            <v>34323</v>
          </cell>
          <cell r="P51" t="str">
            <v>GESTOR ADMISION</v>
          </cell>
          <cell r="Q51" t="str">
            <v>CALI SUR</v>
          </cell>
          <cell r="R51">
            <v>44123</v>
          </cell>
          <cell r="T51" t="str">
            <v>NINGUNO</v>
          </cell>
          <cell r="U51" t="str">
            <v>INDEFINIDO</v>
          </cell>
          <cell r="W51">
            <v>3107373212</v>
          </cell>
          <cell r="Y51" t="str">
            <v>Indefinido</v>
          </cell>
          <cell r="Z51">
            <v>0</v>
          </cell>
          <cell r="AA51">
            <v>35506</v>
          </cell>
          <cell r="AB51" t="str">
            <v>23 años 1 meses 15 dias</v>
          </cell>
          <cell r="AC51" t="str">
            <v>SAN SEBASTIAN CAUCA</v>
          </cell>
          <cell r="AD51">
            <v>42111</v>
          </cell>
          <cell r="AE51" t="str">
            <v xml:space="preserve">Carrera 49 # 6B - 8 Siloe </v>
          </cell>
          <cell r="AF51" t="str">
            <v>yorst17@hotmail.com</v>
          </cell>
          <cell r="AG51" t="str">
            <v>gestoradmision7.aficenter@gmail.com</v>
          </cell>
          <cell r="AH51" t="str">
            <v>CALI</v>
          </cell>
          <cell r="AI51" t="str">
            <v>EPS SURA</v>
          </cell>
          <cell r="AJ51" t="str">
            <v>Contributivo</v>
          </cell>
          <cell r="AK51" t="str">
            <v>COLFONDOS</v>
          </cell>
          <cell r="AL51" t="str">
            <v>Completado</v>
          </cell>
          <cell r="AM51" t="str">
            <v>POSITIVA</v>
          </cell>
          <cell r="AN51" t="str">
            <v>ACTIVO</v>
          </cell>
          <cell r="AO51" t="str">
            <v>COMFANDI</v>
          </cell>
          <cell r="AP51" t="str">
            <v>Completado</v>
          </cell>
          <cell r="AT51" t="str">
            <v>NO</v>
          </cell>
          <cell r="AU51">
            <v>44488</v>
          </cell>
          <cell r="AV51" t="str">
            <v>UN MILLON CATORCE MIL NOVECIENTOS OCHENTA PESOS M/C</v>
          </cell>
          <cell r="BB51" t="str">
            <v/>
          </cell>
          <cell r="BD51" t="str">
            <v>Parafiscales</v>
          </cell>
          <cell r="BE51">
            <v>44123</v>
          </cell>
          <cell r="BF51">
            <v>4.2916666666666661</v>
          </cell>
          <cell r="BG51">
            <v>0.28880770579654219</v>
          </cell>
        </row>
        <row r="52">
          <cell r="B52">
            <v>1143987073</v>
          </cell>
          <cell r="C52" t="str">
            <v>YESSICA DAHANA GALLEGO SALAMANCA</v>
          </cell>
          <cell r="D52">
            <v>49</v>
          </cell>
          <cell r="E52" t="str">
            <v>F</v>
          </cell>
          <cell r="F52" t="str">
            <v>INACTIVO</v>
          </cell>
          <cell r="G52" t="str">
            <v>YESSICA</v>
          </cell>
          <cell r="H52" t="str">
            <v>DAHANA</v>
          </cell>
          <cell r="I52" t="str">
            <v>GALLEGO</v>
          </cell>
          <cell r="J52" t="str">
            <v>SALAMANCA</v>
          </cell>
          <cell r="K52" t="str">
            <v>A+</v>
          </cell>
          <cell r="L52" t="str">
            <v>SOLTERA</v>
          </cell>
          <cell r="M52">
            <v>1000000</v>
          </cell>
          <cell r="O52">
            <v>19343</v>
          </cell>
          <cell r="P52" t="str">
            <v>SERVICIO AL CLIENTE EN SALA SIAU</v>
          </cell>
          <cell r="Q52" t="str">
            <v>CALI SUR</v>
          </cell>
          <cell r="R52">
            <v>44123</v>
          </cell>
          <cell r="S52">
            <v>44148</v>
          </cell>
          <cell r="T52" t="str">
            <v>NINGUNO</v>
          </cell>
          <cell r="U52" t="str">
            <v>INDEFINIDO</v>
          </cell>
          <cell r="W52">
            <v>3192124010</v>
          </cell>
          <cell r="Y52" t="str">
            <v>Indefinido</v>
          </cell>
          <cell r="Z52">
            <v>0</v>
          </cell>
          <cell r="AA52">
            <v>35520</v>
          </cell>
          <cell r="AB52" t="str">
            <v>23 años 1 meses 1 dia</v>
          </cell>
          <cell r="AC52" t="str">
            <v>CALI</v>
          </cell>
          <cell r="AD52">
            <v>42107</v>
          </cell>
          <cell r="AE52" t="str">
            <v>Calle  1 Oeste # 100A 1 - 77 Altos de Santa Elena</v>
          </cell>
          <cell r="AF52" t="str">
            <v>Yessidayana1997@gmail.com</v>
          </cell>
          <cell r="AG52" t="str">
            <v>gestoradmision6.aficenter@gmail.com</v>
          </cell>
          <cell r="AH52" t="str">
            <v>CALI</v>
          </cell>
          <cell r="AI52" t="str">
            <v>COMFENALCO</v>
          </cell>
          <cell r="AJ52" t="str">
            <v>Contributivo</v>
          </cell>
          <cell r="AK52" t="str">
            <v>PORVENIR</v>
          </cell>
          <cell r="AL52" t="str">
            <v>Completado</v>
          </cell>
          <cell r="AM52" t="str">
            <v>POSITIVA</v>
          </cell>
          <cell r="AN52" t="str">
            <v>ACTIVO</v>
          </cell>
          <cell r="AO52" t="str">
            <v>COMFANDI</v>
          </cell>
          <cell r="AP52" t="str">
            <v>Completado</v>
          </cell>
          <cell r="AR52" t="str">
            <v>SI</v>
          </cell>
          <cell r="AS52" t="str">
            <v>SI</v>
          </cell>
          <cell r="AU52">
            <v>44488</v>
          </cell>
          <cell r="AV52" t="str">
            <v>UN MILLON DE PESOS M/C.</v>
          </cell>
          <cell r="BB52" t="str">
            <v/>
          </cell>
          <cell r="BD52" t="str">
            <v>Parafiscales</v>
          </cell>
          <cell r="BE52">
            <v>44123</v>
          </cell>
          <cell r="BG52">
            <v>6.8493150684931503E-2</v>
          </cell>
        </row>
        <row r="53">
          <cell r="B53">
            <v>30039361</v>
          </cell>
          <cell r="C53" t="str">
            <v>BLANCA LILIA ORTEGA GAITAN</v>
          </cell>
          <cell r="D53">
            <v>50</v>
          </cell>
          <cell r="E53" t="str">
            <v>F</v>
          </cell>
          <cell r="F53" t="str">
            <v>ACTIVO</v>
          </cell>
          <cell r="G53" t="str">
            <v>BLANCA</v>
          </cell>
          <cell r="H53" t="str">
            <v>LILIA</v>
          </cell>
          <cell r="I53" t="str">
            <v>ORTEGA</v>
          </cell>
          <cell r="J53" t="str">
            <v>GAITAN</v>
          </cell>
          <cell r="K53" t="str">
            <v>O+</v>
          </cell>
          <cell r="L53" t="str">
            <v>SOLTERA</v>
          </cell>
          <cell r="M53">
            <v>1014980</v>
          </cell>
          <cell r="N53">
            <v>106454</v>
          </cell>
          <cell r="O53">
            <v>34323</v>
          </cell>
          <cell r="P53" t="str">
            <v>AUXILIAR ACTIVIDADES FISICAS</v>
          </cell>
          <cell r="Q53" t="str">
            <v>CALI NORTE</v>
          </cell>
          <cell r="R53">
            <v>44133</v>
          </cell>
          <cell r="T53" t="str">
            <v>NINGUNO</v>
          </cell>
          <cell r="U53" t="str">
            <v>INDEFINIDO</v>
          </cell>
          <cell r="W53">
            <v>3184382916</v>
          </cell>
          <cell r="X53">
            <v>3177361030</v>
          </cell>
          <cell r="Y53" t="str">
            <v>Indefinido</v>
          </cell>
          <cell r="Z53">
            <v>0</v>
          </cell>
          <cell r="AA53">
            <v>29703</v>
          </cell>
          <cell r="AB53" t="str">
            <v>39 años 2 meses 5 dias</v>
          </cell>
          <cell r="AC53" t="str">
            <v>PALMIRA</v>
          </cell>
          <cell r="AD53">
            <v>36308</v>
          </cell>
          <cell r="AE53" t="str">
            <v>Calle 33 # 35A -  27 Brisas del Bolo</v>
          </cell>
          <cell r="AF53" t="str">
            <v>blankiss291@hotmail.com</v>
          </cell>
          <cell r="AG53" t="str">
            <v xml:space="preserve">auxiliares.aficenter@gmail.com </v>
          </cell>
          <cell r="AH53" t="str">
            <v>PALMIRA</v>
          </cell>
          <cell r="AI53" t="str">
            <v>MEDIMAS</v>
          </cell>
          <cell r="AJ53" t="str">
            <v>Contributivo</v>
          </cell>
          <cell r="AK53" t="str">
            <v>COLPENSIONES</v>
          </cell>
          <cell r="AL53" t="str">
            <v>Completado</v>
          </cell>
          <cell r="AM53" t="str">
            <v>POSITIVA</v>
          </cell>
          <cell r="AN53" t="str">
            <v>ACTIVO</v>
          </cell>
          <cell r="AO53" t="str">
            <v>COMFANDI</v>
          </cell>
          <cell r="AP53" t="str">
            <v>Completado</v>
          </cell>
          <cell r="AT53" t="str">
            <v>NO</v>
          </cell>
          <cell r="AU53">
            <v>44498</v>
          </cell>
          <cell r="AV53" t="str">
            <v>UN MILLON CATORCE MIL NOVECIENTOS OCHENTA PESOS M/C</v>
          </cell>
          <cell r="BB53" t="str">
            <v/>
          </cell>
          <cell r="BD53" t="str">
            <v>Parafiscales</v>
          </cell>
          <cell r="BE53">
            <v>44133</v>
          </cell>
          <cell r="BF53">
            <v>3.875</v>
          </cell>
          <cell r="BG53">
            <v>0.26141044552256959</v>
          </cell>
        </row>
        <row r="54">
          <cell r="B54">
            <v>27143777</v>
          </cell>
          <cell r="C54" t="str">
            <v>ADRIANA MARCELA LOPEZ MEJIA</v>
          </cell>
          <cell r="D54">
            <v>51</v>
          </cell>
          <cell r="E54" t="str">
            <v>F</v>
          </cell>
          <cell r="F54" t="str">
            <v>ACTIVO</v>
          </cell>
          <cell r="G54" t="str">
            <v>ADRIANA</v>
          </cell>
          <cell r="H54" t="str">
            <v>MARCELA</v>
          </cell>
          <cell r="I54" t="str">
            <v>LOPEZ</v>
          </cell>
          <cell r="J54" t="str">
            <v>MEJIA</v>
          </cell>
          <cell r="K54" t="str">
            <v>O+</v>
          </cell>
          <cell r="L54" t="str">
            <v>SOLTERA</v>
          </cell>
          <cell r="M54">
            <v>1100000</v>
          </cell>
          <cell r="O54">
            <v>119343</v>
          </cell>
          <cell r="P54" t="str">
            <v>GESTOR CONTABLE</v>
          </cell>
          <cell r="Q54" t="str">
            <v>CALI SUR</v>
          </cell>
          <cell r="R54">
            <v>44166</v>
          </cell>
          <cell r="T54" t="str">
            <v>NINGUNO</v>
          </cell>
          <cell r="U54" t="str">
            <v>INDEFINIDO</v>
          </cell>
          <cell r="W54">
            <v>3147676340</v>
          </cell>
          <cell r="X54">
            <v>3756403</v>
          </cell>
          <cell r="Y54" t="str">
            <v>Indefinido</v>
          </cell>
          <cell r="Z54">
            <v>0</v>
          </cell>
          <cell r="AA54">
            <v>27771</v>
          </cell>
          <cell r="AB54" t="str">
            <v>45 años 1 mes 20 dias</v>
          </cell>
          <cell r="AC54" t="str">
            <v>BUESACO NARIÑO</v>
          </cell>
          <cell r="AD54">
            <v>34856</v>
          </cell>
          <cell r="AE54" t="str">
            <v>Carrera  76C # 2A - 13 Barrio Napoles</v>
          </cell>
          <cell r="AF54" t="str">
            <v>Adrimar_77@hotmail.com</v>
          </cell>
          <cell r="AG54" t="str">
            <v>contador.aficenter@gmail.com</v>
          </cell>
          <cell r="AH54" t="str">
            <v>CALI</v>
          </cell>
          <cell r="AI54" t="str">
            <v>SERVICIO OCCIDENTAL DE SALUD</v>
          </cell>
          <cell r="AJ54" t="str">
            <v>Contributivo</v>
          </cell>
          <cell r="AK54" t="str">
            <v>COLPENSIONES</v>
          </cell>
          <cell r="AL54" t="str">
            <v>Completado</v>
          </cell>
          <cell r="AM54" t="str">
            <v>POSITIVA</v>
          </cell>
          <cell r="AN54" t="str">
            <v>ACTIVO</v>
          </cell>
          <cell r="AO54" t="str">
            <v>COMFANDI</v>
          </cell>
          <cell r="AP54" t="str">
            <v>Completado</v>
          </cell>
          <cell r="AT54" t="str">
            <v>SI</v>
          </cell>
          <cell r="AU54">
            <v>44531</v>
          </cell>
          <cell r="AV54" t="str">
            <v>UN MILLON CIEN MIL PESOS M/C.</v>
          </cell>
          <cell r="BB54" t="str">
            <v/>
          </cell>
          <cell r="BD54" t="str">
            <v>Parafiscales</v>
          </cell>
          <cell r="BE54">
            <v>44166</v>
          </cell>
          <cell r="BF54">
            <v>2.5416666666666665</v>
          </cell>
          <cell r="BG54">
            <v>0.17099948661846001</v>
          </cell>
        </row>
        <row r="55">
          <cell r="B55">
            <v>1130640663</v>
          </cell>
          <cell r="C55" t="str">
            <v>MARIELLY GERLEINE PINILLOS GUTIERREZ</v>
          </cell>
          <cell r="D55">
            <v>52</v>
          </cell>
          <cell r="E55" t="str">
            <v>F</v>
          </cell>
          <cell r="F55" t="str">
            <v>ACTIVO</v>
          </cell>
          <cell r="G55" t="str">
            <v>MARIELLY</v>
          </cell>
          <cell r="H55" t="str">
            <v>GERLEINE</v>
          </cell>
          <cell r="I55" t="str">
            <v>PINILLOS</v>
          </cell>
          <cell r="J55" t="str">
            <v>GUTIERREZ</v>
          </cell>
          <cell r="K55" t="str">
            <v>O+</v>
          </cell>
          <cell r="L55" t="str">
            <v>SOLTERA</v>
          </cell>
          <cell r="M55">
            <v>1300000</v>
          </cell>
          <cell r="O55">
            <v>319343</v>
          </cell>
          <cell r="P55" t="str">
            <v>GESTOR COMPRAS</v>
          </cell>
          <cell r="Q55" t="str">
            <v>CALI SUR</v>
          </cell>
          <cell r="R55">
            <v>44172</v>
          </cell>
          <cell r="T55" t="str">
            <v>NINGUNO</v>
          </cell>
          <cell r="U55" t="str">
            <v>INDEFINIDO</v>
          </cell>
          <cell r="W55">
            <v>3203001346</v>
          </cell>
          <cell r="Y55" t="str">
            <v>Indefinido</v>
          </cell>
          <cell r="Z55">
            <v>0</v>
          </cell>
          <cell r="AA55">
            <v>32381</v>
          </cell>
          <cell r="AB55" t="str">
            <v>32 años 6 meses 6 dias</v>
          </cell>
          <cell r="AC55" t="str">
            <v>CALI</v>
          </cell>
          <cell r="AD55">
            <v>39001</v>
          </cell>
          <cell r="AE55" t="str">
            <v>Carrera 41 # Sur #  10H - 61</v>
          </cell>
          <cell r="AF55" t="str">
            <v>marielly.pinillos@gmail.com</v>
          </cell>
          <cell r="AG55" t="str">
            <v>proveedores.aficenter@gmail.com</v>
          </cell>
          <cell r="AH55" t="str">
            <v>JAMUNDI</v>
          </cell>
          <cell r="AI55" t="str">
            <v>EPS SANITAS</v>
          </cell>
          <cell r="AJ55" t="str">
            <v>Contributivo</v>
          </cell>
          <cell r="AK55" t="str">
            <v>COLPENSIONES</v>
          </cell>
          <cell r="AL55" t="str">
            <v>Completado</v>
          </cell>
          <cell r="AM55" t="str">
            <v>POSITIVA</v>
          </cell>
          <cell r="AN55" t="str">
            <v>ACTIVO</v>
          </cell>
          <cell r="AO55" t="str">
            <v>COMFANDI</v>
          </cell>
          <cell r="AP55" t="str">
            <v>Completado</v>
          </cell>
          <cell r="AT55" t="str">
            <v>SI</v>
          </cell>
          <cell r="AU55">
            <v>44537</v>
          </cell>
          <cell r="AV55" t="str">
            <v>UN MILLON TRESCIENTOS MIL PESOS M/C.</v>
          </cell>
          <cell r="BB55" t="str">
            <v/>
          </cell>
          <cell r="BD55" t="str">
            <v>Parafiscales</v>
          </cell>
          <cell r="BE55">
            <v>44172</v>
          </cell>
          <cell r="BF55">
            <v>2.2916666666666665</v>
          </cell>
          <cell r="BG55">
            <v>0.15456113045407643</v>
          </cell>
        </row>
        <row r="56">
          <cell r="B56">
            <v>1010139972</v>
          </cell>
          <cell r="C56" t="str">
            <v>GLORIA PATRICIA CLAVIJO ROLDAN</v>
          </cell>
          <cell r="D56">
            <v>53</v>
          </cell>
          <cell r="E56" t="str">
            <v>F</v>
          </cell>
          <cell r="F56" t="str">
            <v>ACTIVO</v>
          </cell>
          <cell r="G56" t="str">
            <v>GLORIA</v>
          </cell>
          <cell r="H56" t="str">
            <v>PATRICIA</v>
          </cell>
          <cell r="I56" t="str">
            <v>CLAVIJO</v>
          </cell>
          <cell r="J56" t="str">
            <v>ROLDAN</v>
          </cell>
          <cell r="K56" t="str">
            <v>O+</v>
          </cell>
          <cell r="L56" t="str">
            <v>SOLTERA</v>
          </cell>
          <cell r="M56">
            <v>1014980</v>
          </cell>
          <cell r="N56">
            <v>106454</v>
          </cell>
          <cell r="O56">
            <v>34323</v>
          </cell>
          <cell r="P56" t="str">
            <v>AUXILIAR ACTIVIDADES FISICAS</v>
          </cell>
          <cell r="Q56" t="str">
            <v>CALI SUR</v>
          </cell>
          <cell r="R56">
            <v>44174</v>
          </cell>
          <cell r="T56" t="str">
            <v>NINGUNO</v>
          </cell>
          <cell r="U56" t="str">
            <v>INDEFINIDO</v>
          </cell>
          <cell r="W56">
            <v>3147243883</v>
          </cell>
          <cell r="X56">
            <v>3235185103</v>
          </cell>
          <cell r="Y56" t="str">
            <v>Indefinido</v>
          </cell>
          <cell r="Z56">
            <v>0</v>
          </cell>
          <cell r="AA56">
            <v>35671</v>
          </cell>
          <cell r="AB56" t="str">
            <v>23 años 6 meses 3 dias</v>
          </cell>
          <cell r="AC56" t="str">
            <v>BUENAVENTURA</v>
          </cell>
          <cell r="AD56">
            <v>42253</v>
          </cell>
          <cell r="AE56" t="str">
            <v>Calle 117 # 26 b2 57    B/Invicali</v>
          </cell>
          <cell r="AF56" t="str">
            <v>gloriaclavi@gmail.com</v>
          </cell>
          <cell r="AG56" t="str">
            <v xml:space="preserve">auxiliares.aficenter@gmail.com </v>
          </cell>
          <cell r="AH56" t="str">
            <v>CALI</v>
          </cell>
          <cell r="AI56" t="str">
            <v>EPS SURA</v>
          </cell>
          <cell r="AJ56" t="str">
            <v>Contributivo</v>
          </cell>
          <cell r="AK56" t="str">
            <v>COLPENSIONES</v>
          </cell>
          <cell r="AL56" t="str">
            <v>Completado</v>
          </cell>
          <cell r="AM56" t="str">
            <v>POSITIVA</v>
          </cell>
          <cell r="AN56" t="str">
            <v>ACTIVO</v>
          </cell>
          <cell r="AO56" t="str">
            <v>COMFANDI</v>
          </cell>
          <cell r="AP56" t="str">
            <v>Completado</v>
          </cell>
          <cell r="AT56" t="str">
            <v>SI</v>
          </cell>
          <cell r="AU56">
            <v>44539</v>
          </cell>
          <cell r="AV56" t="str">
            <v>UN MILLON CATORCE MIL NOVECIENTOS OCHENTA PESOS M/C</v>
          </cell>
          <cell r="BB56" t="str">
            <v/>
          </cell>
          <cell r="BD56" t="str">
            <v>Parafiscales</v>
          </cell>
          <cell r="BE56">
            <v>44174</v>
          </cell>
          <cell r="BF56">
            <v>2.208333333333333</v>
          </cell>
          <cell r="BG56">
            <v>0.14908167839928191</v>
          </cell>
        </row>
        <row r="57">
          <cell r="B57">
            <v>1143982779</v>
          </cell>
          <cell r="C57" t="str">
            <v>MARIA CAMILA GUERRERO NARVAEZ</v>
          </cell>
          <cell r="D57">
            <v>54</v>
          </cell>
          <cell r="E57" t="str">
            <v>F</v>
          </cell>
          <cell r="F57" t="str">
            <v>ACTIVO</v>
          </cell>
          <cell r="G57" t="str">
            <v>MARIA</v>
          </cell>
          <cell r="H57" t="str">
            <v>CAMILA</v>
          </cell>
          <cell r="I57" t="str">
            <v>GUERRERO</v>
          </cell>
          <cell r="J57" t="str">
            <v>NARVAEZ</v>
          </cell>
          <cell r="K57" t="str">
            <v>O+</v>
          </cell>
          <cell r="L57" t="str">
            <v>SOLTERA</v>
          </cell>
          <cell r="M57">
            <v>1014980</v>
          </cell>
          <cell r="O57" t="str">
            <v/>
          </cell>
          <cell r="P57" t="str">
            <v>GESTOR ADMISION</v>
          </cell>
          <cell r="Q57" t="str">
            <v>CALI SUR</v>
          </cell>
          <cell r="R57">
            <v>44208</v>
          </cell>
          <cell r="T57" t="str">
            <v>NINGUNO</v>
          </cell>
          <cell r="U57" t="str">
            <v>FIJO</v>
          </cell>
          <cell r="V57">
            <v>1</v>
          </cell>
          <cell r="W57">
            <v>3132840510</v>
          </cell>
          <cell r="Y57">
            <v>44238</v>
          </cell>
          <cell r="Z57" t="str">
            <v>10</v>
          </cell>
          <cell r="AA57">
            <v>35274</v>
          </cell>
          <cell r="AB57" t="str">
            <v>24 años 5 meses 4 dias</v>
          </cell>
          <cell r="AC57" t="str">
            <v>LA CRUZ NARIÑO</v>
          </cell>
          <cell r="AD57">
            <v>41873</v>
          </cell>
          <cell r="AE57" t="str">
            <v>Diagonal 53 # 9 - 95 Siloe</v>
          </cell>
          <cell r="AF57" t="str">
            <v>cami_lapeke0728@hotmail.com</v>
          </cell>
          <cell r="AG57" t="str">
            <v>mariacguerrero.aficenter@gmail.com</v>
          </cell>
          <cell r="AH57" t="str">
            <v>CALI</v>
          </cell>
          <cell r="AI57" t="str">
            <v>EMSSANAR</v>
          </cell>
          <cell r="AJ57" t="str">
            <v>Contributivo</v>
          </cell>
          <cell r="AK57" t="str">
            <v>PORVENIR</v>
          </cell>
          <cell r="AL57" t="str">
            <v>Completado</v>
          </cell>
          <cell r="AM57" t="str">
            <v>POSITIVA</v>
          </cell>
          <cell r="AN57" t="str">
            <v>ACTIVO</v>
          </cell>
          <cell r="AO57" t="str">
            <v>COMFANDI</v>
          </cell>
          <cell r="AP57" t="str">
            <v>Completado</v>
          </cell>
          <cell r="AR57" t="str">
            <v>SI</v>
          </cell>
          <cell r="AU57">
            <v>44573</v>
          </cell>
          <cell r="AV57" t="str">
            <v>UN MILLON CATORCE MIL NOVECIENTOS OCHENTA PESOS M/C</v>
          </cell>
          <cell r="BB57" t="str">
            <v/>
          </cell>
          <cell r="BE57">
            <v>44208</v>
          </cell>
          <cell r="BF57">
            <v>0.83333333333333326</v>
          </cell>
          <cell r="BG57">
            <v>5.5930993467775074E-2</v>
          </cell>
        </row>
        <row r="58">
          <cell r="B58">
            <v>1143824727</v>
          </cell>
          <cell r="C58" t="str">
            <v>DIANA MARCELA ZAMORA RODRIGUEZ</v>
          </cell>
          <cell r="D58">
            <v>55</v>
          </cell>
          <cell r="E58" t="str">
            <v>F</v>
          </cell>
          <cell r="F58" t="str">
            <v>ACTIVO</v>
          </cell>
          <cell r="G58" t="str">
            <v>DIANA</v>
          </cell>
          <cell r="H58" t="str">
            <v>MARCELA</v>
          </cell>
          <cell r="I58" t="str">
            <v>ZAMORA</v>
          </cell>
          <cell r="J58" t="str">
            <v>RODRIGUEZ</v>
          </cell>
          <cell r="K58" t="str">
            <v>A+</v>
          </cell>
          <cell r="L58" t="str">
            <v>SOLTERA</v>
          </cell>
          <cell r="M58">
            <v>1500000</v>
          </cell>
          <cell r="O58">
            <v>485020</v>
          </cell>
          <cell r="P58" t="str">
            <v>LIDER ADMINISTRATIVO</v>
          </cell>
          <cell r="Q58" t="str">
            <v>CALI SUR</v>
          </cell>
          <cell r="R58">
            <v>44210</v>
          </cell>
          <cell r="T58" t="str">
            <v>NINGUNO</v>
          </cell>
          <cell r="U58" t="str">
            <v>INDEFINIDO</v>
          </cell>
          <cell r="W58">
            <v>3187268667</v>
          </cell>
          <cell r="Y58" t="str">
            <v>Indefinido</v>
          </cell>
          <cell r="Z58">
            <v>0</v>
          </cell>
          <cell r="AA58">
            <v>32565</v>
          </cell>
          <cell r="AB58" t="str">
            <v>31 años 0 meses 6 dias</v>
          </cell>
          <cell r="AC58" t="str">
            <v>CALI VALLE</v>
          </cell>
          <cell r="AE58" t="str">
            <v>Carrera  37A #  14C - 50</v>
          </cell>
          <cell r="AF58" t="str">
            <v>dianamarcelazamorar@gmail.com</v>
          </cell>
          <cell r="AG58" t="str">
            <v>dmzamora.aficenter@gmail.com</v>
          </cell>
          <cell r="AH58" t="str">
            <v>CALI</v>
          </cell>
          <cell r="AI58" t="str">
            <v>SURA</v>
          </cell>
          <cell r="AJ58" t="str">
            <v>Contributivo</v>
          </cell>
          <cell r="AK58" t="str">
            <v>PROTECCION</v>
          </cell>
          <cell r="AL58" t="str">
            <v>Completado</v>
          </cell>
          <cell r="AM58" t="str">
            <v>POSITIVA</v>
          </cell>
          <cell r="AN58" t="str">
            <v>ACTIVO</v>
          </cell>
          <cell r="AO58" t="str">
            <v>COMFANDI</v>
          </cell>
          <cell r="AP58" t="str">
            <v>Completado</v>
          </cell>
          <cell r="AR58" t="str">
            <v>SI</v>
          </cell>
          <cell r="AU58">
            <v>44575</v>
          </cell>
          <cell r="AV58" t="str">
            <v>UN MILLON QUINIENTOS MIL PESOS M/C.</v>
          </cell>
          <cell r="BB58" t="str">
            <v/>
          </cell>
          <cell r="BE58">
            <v>44210</v>
          </cell>
          <cell r="BF58">
            <v>0.75</v>
          </cell>
          <cell r="BG58">
            <v>5.0451541412980548E-2</v>
          </cell>
        </row>
        <row r="59">
          <cell r="C59" t="str">
            <v/>
          </cell>
          <cell r="F59" t="str">
            <v/>
          </cell>
          <cell r="O59" t="str">
            <v/>
          </cell>
          <cell r="Y59" t="str">
            <v/>
          </cell>
          <cell r="Z59" t="str">
            <v/>
          </cell>
          <cell r="AB59" t="str">
            <v/>
          </cell>
          <cell r="AU59" t="str">
            <v/>
          </cell>
          <cell r="AV59" t="str">
            <v/>
          </cell>
          <cell r="BB59" t="str">
            <v/>
          </cell>
          <cell r="BG59" t="str">
            <v/>
          </cell>
        </row>
        <row r="60">
          <cell r="C60" t="str">
            <v/>
          </cell>
          <cell r="F60" t="str">
            <v/>
          </cell>
          <cell r="O60" t="str">
            <v/>
          </cell>
          <cell r="Y60" t="str">
            <v/>
          </cell>
          <cell r="Z60" t="str">
            <v/>
          </cell>
          <cell r="AB60" t="str">
            <v/>
          </cell>
          <cell r="AU60" t="str">
            <v/>
          </cell>
          <cell r="AV60" t="str">
            <v/>
          </cell>
          <cell r="BB60" t="str">
            <v/>
          </cell>
          <cell r="BG60" t="str">
            <v/>
          </cell>
        </row>
        <row r="61">
          <cell r="C61" t="str">
            <v/>
          </cell>
          <cell r="F61" t="str">
            <v/>
          </cell>
          <cell r="O61" t="str">
            <v/>
          </cell>
          <cell r="Y61" t="str">
            <v/>
          </cell>
          <cell r="Z61" t="str">
            <v/>
          </cell>
          <cell r="AB61" t="str">
            <v/>
          </cell>
          <cell r="AU61" t="str">
            <v/>
          </cell>
          <cell r="AV61" t="str">
            <v/>
          </cell>
          <cell r="BB61" t="str">
            <v/>
          </cell>
          <cell r="BG61" t="str">
            <v/>
          </cell>
        </row>
        <row r="62">
          <cell r="C62" t="str">
            <v/>
          </cell>
          <cell r="F62" t="str">
            <v/>
          </cell>
          <cell r="O62" t="str">
            <v/>
          </cell>
          <cell r="Y62" t="str">
            <v/>
          </cell>
          <cell r="Z62" t="str">
            <v/>
          </cell>
          <cell r="AB62" t="str">
            <v/>
          </cell>
          <cell r="AU62" t="str">
            <v/>
          </cell>
          <cell r="AV62" t="str">
            <v/>
          </cell>
          <cell r="BB62" t="str">
            <v/>
          </cell>
          <cell r="BG62" t="str">
            <v/>
          </cell>
        </row>
        <row r="63">
          <cell r="C63" t="str">
            <v/>
          </cell>
          <cell r="F63" t="str">
            <v/>
          </cell>
          <cell r="O63" t="str">
            <v/>
          </cell>
          <cell r="Y63" t="str">
            <v/>
          </cell>
          <cell r="Z63" t="str">
            <v/>
          </cell>
          <cell r="AB63" t="str">
            <v/>
          </cell>
          <cell r="AU63" t="str">
            <v/>
          </cell>
          <cell r="AV63" t="str">
            <v/>
          </cell>
          <cell r="BB63" t="str">
            <v/>
          </cell>
          <cell r="BG63" t="str">
            <v/>
          </cell>
        </row>
        <row r="64">
          <cell r="C64" t="str">
            <v/>
          </cell>
          <cell r="F64" t="str">
            <v/>
          </cell>
          <cell r="O64" t="str">
            <v/>
          </cell>
          <cell r="Y64" t="str">
            <v/>
          </cell>
          <cell r="Z64" t="str">
            <v/>
          </cell>
          <cell r="AB64" t="str">
            <v/>
          </cell>
          <cell r="AU64" t="str">
            <v/>
          </cell>
          <cell r="AV64" t="str">
            <v/>
          </cell>
          <cell r="BB64" t="str">
            <v/>
          </cell>
          <cell r="BG64" t="str">
            <v/>
          </cell>
        </row>
        <row r="65">
          <cell r="C65" t="str">
            <v/>
          </cell>
          <cell r="F65" t="str">
            <v/>
          </cell>
          <cell r="O65" t="str">
            <v/>
          </cell>
          <cell r="Y65" t="str">
            <v/>
          </cell>
          <cell r="Z65" t="str">
            <v/>
          </cell>
          <cell r="AB65" t="str">
            <v/>
          </cell>
          <cell r="AU65" t="str">
            <v/>
          </cell>
          <cell r="AV65" t="str">
            <v/>
          </cell>
          <cell r="BB65" t="str">
            <v/>
          </cell>
          <cell r="BG65" t="str">
            <v/>
          </cell>
        </row>
        <row r="67">
          <cell r="B67">
            <v>1</v>
          </cell>
          <cell r="C67">
            <v>2</v>
          </cell>
          <cell r="D67">
            <v>3</v>
          </cell>
          <cell r="E67">
            <v>4</v>
          </cell>
          <cell r="F67">
            <v>5</v>
          </cell>
          <cell r="G67">
            <v>6</v>
          </cell>
          <cell r="H67">
            <v>7</v>
          </cell>
          <cell r="I67">
            <v>8</v>
          </cell>
          <cell r="J67">
            <v>9</v>
          </cell>
          <cell r="K67">
            <v>10</v>
          </cell>
          <cell r="L67">
            <v>11</v>
          </cell>
          <cell r="M67">
            <v>12</v>
          </cell>
          <cell r="N67">
            <v>13</v>
          </cell>
          <cell r="O67">
            <v>14</v>
          </cell>
          <cell r="P67">
            <v>15</v>
          </cell>
          <cell r="Q67">
            <v>16</v>
          </cell>
          <cell r="R67">
            <v>17</v>
          </cell>
          <cell r="S67">
            <v>18</v>
          </cell>
          <cell r="T67">
            <v>19</v>
          </cell>
          <cell r="U67">
            <v>20</v>
          </cell>
          <cell r="V67">
            <v>21</v>
          </cell>
          <cell r="W67">
            <v>22</v>
          </cell>
          <cell r="X67">
            <v>23</v>
          </cell>
          <cell r="Y67">
            <v>24</v>
          </cell>
          <cell r="Z67">
            <v>25</v>
          </cell>
          <cell r="AA67">
            <v>26</v>
          </cell>
          <cell r="AB67">
            <v>27</v>
          </cell>
          <cell r="AC67">
            <v>28</v>
          </cell>
          <cell r="AD67">
            <v>29</v>
          </cell>
          <cell r="AE67">
            <v>30</v>
          </cell>
          <cell r="AF67">
            <v>31</v>
          </cell>
          <cell r="AG67">
            <v>32</v>
          </cell>
          <cell r="AH67">
            <v>33</v>
          </cell>
          <cell r="AI67">
            <v>34</v>
          </cell>
          <cell r="AJ67">
            <v>35</v>
          </cell>
          <cell r="AK67">
            <v>36</v>
          </cell>
          <cell r="AL67">
            <v>37</v>
          </cell>
          <cell r="AM67">
            <v>38</v>
          </cell>
          <cell r="AN67">
            <v>39</v>
          </cell>
          <cell r="AO67">
            <v>40</v>
          </cell>
          <cell r="AP67">
            <v>41</v>
          </cell>
          <cell r="AQ67">
            <v>42</v>
          </cell>
          <cell r="AR67">
            <v>43</v>
          </cell>
          <cell r="AS67">
            <v>44</v>
          </cell>
          <cell r="AT67">
            <v>45</v>
          </cell>
          <cell r="AU67">
            <v>46</v>
          </cell>
          <cell r="AV67">
            <v>47</v>
          </cell>
          <cell r="AW67">
            <v>48</v>
          </cell>
          <cell r="AX67">
            <v>49</v>
          </cell>
          <cell r="AY67">
            <v>50</v>
          </cell>
          <cell r="AZ67">
            <v>51</v>
          </cell>
          <cell r="BA67">
            <v>52</v>
          </cell>
          <cell r="BB67">
            <v>53</v>
          </cell>
          <cell r="BC67">
            <v>54</v>
          </cell>
          <cell r="BD67">
            <v>55</v>
          </cell>
          <cell r="BE67">
            <v>56</v>
          </cell>
          <cell r="BF67">
            <v>57</v>
          </cell>
          <cell r="BG67">
            <v>58</v>
          </cell>
        </row>
      </sheetData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wilmergiron.aficenter@g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wilmergiron.aficenter@gmail.com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wilmergiron.aficenter@gmail.com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wilmergiron.aficenter@gmail.com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1:AI60"/>
  <sheetViews>
    <sheetView showGridLines="0" tabSelected="1" showWhiteSpace="0" zoomScale="90" zoomScaleNormal="90" zoomScaleSheetLayoutView="90" zoomScalePageLayoutView="30" workbookViewId="0">
      <selection activeCell="H11" sqref="H11"/>
    </sheetView>
  </sheetViews>
  <sheetFormatPr baseColWidth="10" defaultColWidth="4" defaultRowHeight="12.75" x14ac:dyDescent="0.2"/>
  <cols>
    <col min="1" max="1" width="1.7109375" style="46" customWidth="1"/>
    <col min="2" max="6" width="3.28515625" style="46" customWidth="1"/>
    <col min="7" max="7" width="5.28515625" style="46" customWidth="1"/>
    <col min="8" max="12" width="3.28515625" style="46" customWidth="1"/>
    <col min="13" max="13" width="4.85546875" style="46" customWidth="1"/>
    <col min="14" max="14" width="10.7109375" style="46" customWidth="1"/>
    <col min="15" max="18" width="3.28515625" style="46" customWidth="1"/>
    <col min="19" max="19" width="3.28515625" style="51" customWidth="1"/>
    <col min="20" max="20" width="3.42578125" style="46" customWidth="1"/>
    <col min="21" max="34" width="3.28515625" style="46" customWidth="1"/>
    <col min="35" max="35" width="2.85546875" style="46" customWidth="1"/>
    <col min="36" max="36" width="2.5703125" style="46" customWidth="1"/>
    <col min="37" max="38" width="11.42578125" style="46" customWidth="1"/>
    <col min="39" max="256" width="4" style="46"/>
    <col min="257" max="257" width="1.7109375" style="46" customWidth="1"/>
    <col min="258" max="262" width="3.28515625" style="46" customWidth="1"/>
    <col min="263" max="263" width="5.28515625" style="46" customWidth="1"/>
    <col min="264" max="268" width="3.28515625" style="46" customWidth="1"/>
    <col min="269" max="269" width="4.85546875" style="46" customWidth="1"/>
    <col min="270" max="270" width="10.7109375" style="46" customWidth="1"/>
    <col min="271" max="275" width="3.28515625" style="46" customWidth="1"/>
    <col min="276" max="276" width="3.42578125" style="46" customWidth="1"/>
    <col min="277" max="290" width="3.28515625" style="46" customWidth="1"/>
    <col min="291" max="291" width="2.85546875" style="46" customWidth="1"/>
    <col min="292" max="292" width="2.5703125" style="46" customWidth="1"/>
    <col min="293" max="294" width="11.42578125" style="46" customWidth="1"/>
    <col min="295" max="512" width="4" style="46"/>
    <col min="513" max="513" width="1.7109375" style="46" customWidth="1"/>
    <col min="514" max="518" width="3.28515625" style="46" customWidth="1"/>
    <col min="519" max="519" width="5.28515625" style="46" customWidth="1"/>
    <col min="520" max="524" width="3.28515625" style="46" customWidth="1"/>
    <col min="525" max="525" width="4.85546875" style="46" customWidth="1"/>
    <col min="526" max="526" width="10.7109375" style="46" customWidth="1"/>
    <col min="527" max="531" width="3.28515625" style="46" customWidth="1"/>
    <col min="532" max="532" width="3.42578125" style="46" customWidth="1"/>
    <col min="533" max="546" width="3.28515625" style="46" customWidth="1"/>
    <col min="547" max="547" width="2.85546875" style="46" customWidth="1"/>
    <col min="548" max="548" width="2.5703125" style="46" customWidth="1"/>
    <col min="549" max="550" width="11.42578125" style="46" customWidth="1"/>
    <col min="551" max="768" width="4" style="46"/>
    <col min="769" max="769" width="1.7109375" style="46" customWidth="1"/>
    <col min="770" max="774" width="3.28515625" style="46" customWidth="1"/>
    <col min="775" max="775" width="5.28515625" style="46" customWidth="1"/>
    <col min="776" max="780" width="3.28515625" style="46" customWidth="1"/>
    <col min="781" max="781" width="4.85546875" style="46" customWidth="1"/>
    <col min="782" max="782" width="10.7109375" style="46" customWidth="1"/>
    <col min="783" max="787" width="3.28515625" style="46" customWidth="1"/>
    <col min="788" max="788" width="3.42578125" style="46" customWidth="1"/>
    <col min="789" max="802" width="3.28515625" style="46" customWidth="1"/>
    <col min="803" max="803" width="2.85546875" style="46" customWidth="1"/>
    <col min="804" max="804" width="2.5703125" style="46" customWidth="1"/>
    <col min="805" max="806" width="11.42578125" style="46" customWidth="1"/>
    <col min="807" max="1024" width="4" style="46"/>
    <col min="1025" max="1025" width="1.7109375" style="46" customWidth="1"/>
    <col min="1026" max="1030" width="3.28515625" style="46" customWidth="1"/>
    <col min="1031" max="1031" width="5.28515625" style="46" customWidth="1"/>
    <col min="1032" max="1036" width="3.28515625" style="46" customWidth="1"/>
    <col min="1037" max="1037" width="4.85546875" style="46" customWidth="1"/>
    <col min="1038" max="1038" width="10.7109375" style="46" customWidth="1"/>
    <col min="1039" max="1043" width="3.28515625" style="46" customWidth="1"/>
    <col min="1044" max="1044" width="3.42578125" style="46" customWidth="1"/>
    <col min="1045" max="1058" width="3.28515625" style="46" customWidth="1"/>
    <col min="1059" max="1059" width="2.85546875" style="46" customWidth="1"/>
    <col min="1060" max="1060" width="2.5703125" style="46" customWidth="1"/>
    <col min="1061" max="1062" width="11.42578125" style="46" customWidth="1"/>
    <col min="1063" max="1280" width="4" style="46"/>
    <col min="1281" max="1281" width="1.7109375" style="46" customWidth="1"/>
    <col min="1282" max="1286" width="3.28515625" style="46" customWidth="1"/>
    <col min="1287" max="1287" width="5.28515625" style="46" customWidth="1"/>
    <col min="1288" max="1292" width="3.28515625" style="46" customWidth="1"/>
    <col min="1293" max="1293" width="4.85546875" style="46" customWidth="1"/>
    <col min="1294" max="1294" width="10.7109375" style="46" customWidth="1"/>
    <col min="1295" max="1299" width="3.28515625" style="46" customWidth="1"/>
    <col min="1300" max="1300" width="3.42578125" style="46" customWidth="1"/>
    <col min="1301" max="1314" width="3.28515625" style="46" customWidth="1"/>
    <col min="1315" max="1315" width="2.85546875" style="46" customWidth="1"/>
    <col min="1316" max="1316" width="2.5703125" style="46" customWidth="1"/>
    <col min="1317" max="1318" width="11.42578125" style="46" customWidth="1"/>
    <col min="1319" max="1536" width="4" style="46"/>
    <col min="1537" max="1537" width="1.7109375" style="46" customWidth="1"/>
    <col min="1538" max="1542" width="3.28515625" style="46" customWidth="1"/>
    <col min="1543" max="1543" width="5.28515625" style="46" customWidth="1"/>
    <col min="1544" max="1548" width="3.28515625" style="46" customWidth="1"/>
    <col min="1549" max="1549" width="4.85546875" style="46" customWidth="1"/>
    <col min="1550" max="1550" width="10.7109375" style="46" customWidth="1"/>
    <col min="1551" max="1555" width="3.28515625" style="46" customWidth="1"/>
    <col min="1556" max="1556" width="3.42578125" style="46" customWidth="1"/>
    <col min="1557" max="1570" width="3.28515625" style="46" customWidth="1"/>
    <col min="1571" max="1571" width="2.85546875" style="46" customWidth="1"/>
    <col min="1572" max="1572" width="2.5703125" style="46" customWidth="1"/>
    <col min="1573" max="1574" width="11.42578125" style="46" customWidth="1"/>
    <col min="1575" max="1792" width="4" style="46"/>
    <col min="1793" max="1793" width="1.7109375" style="46" customWidth="1"/>
    <col min="1794" max="1798" width="3.28515625" style="46" customWidth="1"/>
    <col min="1799" max="1799" width="5.28515625" style="46" customWidth="1"/>
    <col min="1800" max="1804" width="3.28515625" style="46" customWidth="1"/>
    <col min="1805" max="1805" width="4.85546875" style="46" customWidth="1"/>
    <col min="1806" max="1806" width="10.7109375" style="46" customWidth="1"/>
    <col min="1807" max="1811" width="3.28515625" style="46" customWidth="1"/>
    <col min="1812" max="1812" width="3.42578125" style="46" customWidth="1"/>
    <col min="1813" max="1826" width="3.28515625" style="46" customWidth="1"/>
    <col min="1827" max="1827" width="2.85546875" style="46" customWidth="1"/>
    <col min="1828" max="1828" width="2.5703125" style="46" customWidth="1"/>
    <col min="1829" max="1830" width="11.42578125" style="46" customWidth="1"/>
    <col min="1831" max="2048" width="4" style="46"/>
    <col min="2049" max="2049" width="1.7109375" style="46" customWidth="1"/>
    <col min="2050" max="2054" width="3.28515625" style="46" customWidth="1"/>
    <col min="2055" max="2055" width="5.28515625" style="46" customWidth="1"/>
    <col min="2056" max="2060" width="3.28515625" style="46" customWidth="1"/>
    <col min="2061" max="2061" width="4.85546875" style="46" customWidth="1"/>
    <col min="2062" max="2062" width="10.7109375" style="46" customWidth="1"/>
    <col min="2063" max="2067" width="3.28515625" style="46" customWidth="1"/>
    <col min="2068" max="2068" width="3.42578125" style="46" customWidth="1"/>
    <col min="2069" max="2082" width="3.28515625" style="46" customWidth="1"/>
    <col min="2083" max="2083" width="2.85546875" style="46" customWidth="1"/>
    <col min="2084" max="2084" width="2.5703125" style="46" customWidth="1"/>
    <col min="2085" max="2086" width="11.42578125" style="46" customWidth="1"/>
    <col min="2087" max="2304" width="4" style="46"/>
    <col min="2305" max="2305" width="1.7109375" style="46" customWidth="1"/>
    <col min="2306" max="2310" width="3.28515625" style="46" customWidth="1"/>
    <col min="2311" max="2311" width="5.28515625" style="46" customWidth="1"/>
    <col min="2312" max="2316" width="3.28515625" style="46" customWidth="1"/>
    <col min="2317" max="2317" width="4.85546875" style="46" customWidth="1"/>
    <col min="2318" max="2318" width="10.7109375" style="46" customWidth="1"/>
    <col min="2319" max="2323" width="3.28515625" style="46" customWidth="1"/>
    <col min="2324" max="2324" width="3.42578125" style="46" customWidth="1"/>
    <col min="2325" max="2338" width="3.28515625" style="46" customWidth="1"/>
    <col min="2339" max="2339" width="2.85546875" style="46" customWidth="1"/>
    <col min="2340" max="2340" width="2.5703125" style="46" customWidth="1"/>
    <col min="2341" max="2342" width="11.42578125" style="46" customWidth="1"/>
    <col min="2343" max="2560" width="4" style="46"/>
    <col min="2561" max="2561" width="1.7109375" style="46" customWidth="1"/>
    <col min="2562" max="2566" width="3.28515625" style="46" customWidth="1"/>
    <col min="2567" max="2567" width="5.28515625" style="46" customWidth="1"/>
    <col min="2568" max="2572" width="3.28515625" style="46" customWidth="1"/>
    <col min="2573" max="2573" width="4.85546875" style="46" customWidth="1"/>
    <col min="2574" max="2574" width="10.7109375" style="46" customWidth="1"/>
    <col min="2575" max="2579" width="3.28515625" style="46" customWidth="1"/>
    <col min="2580" max="2580" width="3.42578125" style="46" customWidth="1"/>
    <col min="2581" max="2594" width="3.28515625" style="46" customWidth="1"/>
    <col min="2595" max="2595" width="2.85546875" style="46" customWidth="1"/>
    <col min="2596" max="2596" width="2.5703125" style="46" customWidth="1"/>
    <col min="2597" max="2598" width="11.42578125" style="46" customWidth="1"/>
    <col min="2599" max="2816" width="4" style="46"/>
    <col min="2817" max="2817" width="1.7109375" style="46" customWidth="1"/>
    <col min="2818" max="2822" width="3.28515625" style="46" customWidth="1"/>
    <col min="2823" max="2823" width="5.28515625" style="46" customWidth="1"/>
    <col min="2824" max="2828" width="3.28515625" style="46" customWidth="1"/>
    <col min="2829" max="2829" width="4.85546875" style="46" customWidth="1"/>
    <col min="2830" max="2830" width="10.7109375" style="46" customWidth="1"/>
    <col min="2831" max="2835" width="3.28515625" style="46" customWidth="1"/>
    <col min="2836" max="2836" width="3.42578125" style="46" customWidth="1"/>
    <col min="2837" max="2850" width="3.28515625" style="46" customWidth="1"/>
    <col min="2851" max="2851" width="2.85546875" style="46" customWidth="1"/>
    <col min="2852" max="2852" width="2.5703125" style="46" customWidth="1"/>
    <col min="2853" max="2854" width="11.42578125" style="46" customWidth="1"/>
    <col min="2855" max="3072" width="4" style="46"/>
    <col min="3073" max="3073" width="1.7109375" style="46" customWidth="1"/>
    <col min="3074" max="3078" width="3.28515625" style="46" customWidth="1"/>
    <col min="3079" max="3079" width="5.28515625" style="46" customWidth="1"/>
    <col min="3080" max="3084" width="3.28515625" style="46" customWidth="1"/>
    <col min="3085" max="3085" width="4.85546875" style="46" customWidth="1"/>
    <col min="3086" max="3086" width="10.7109375" style="46" customWidth="1"/>
    <col min="3087" max="3091" width="3.28515625" style="46" customWidth="1"/>
    <col min="3092" max="3092" width="3.42578125" style="46" customWidth="1"/>
    <col min="3093" max="3106" width="3.28515625" style="46" customWidth="1"/>
    <col min="3107" max="3107" width="2.85546875" style="46" customWidth="1"/>
    <col min="3108" max="3108" width="2.5703125" style="46" customWidth="1"/>
    <col min="3109" max="3110" width="11.42578125" style="46" customWidth="1"/>
    <col min="3111" max="3328" width="4" style="46"/>
    <col min="3329" max="3329" width="1.7109375" style="46" customWidth="1"/>
    <col min="3330" max="3334" width="3.28515625" style="46" customWidth="1"/>
    <col min="3335" max="3335" width="5.28515625" style="46" customWidth="1"/>
    <col min="3336" max="3340" width="3.28515625" style="46" customWidth="1"/>
    <col min="3341" max="3341" width="4.85546875" style="46" customWidth="1"/>
    <col min="3342" max="3342" width="10.7109375" style="46" customWidth="1"/>
    <col min="3343" max="3347" width="3.28515625" style="46" customWidth="1"/>
    <col min="3348" max="3348" width="3.42578125" style="46" customWidth="1"/>
    <col min="3349" max="3362" width="3.28515625" style="46" customWidth="1"/>
    <col min="3363" max="3363" width="2.85546875" style="46" customWidth="1"/>
    <col min="3364" max="3364" width="2.5703125" style="46" customWidth="1"/>
    <col min="3365" max="3366" width="11.42578125" style="46" customWidth="1"/>
    <col min="3367" max="3584" width="4" style="46"/>
    <col min="3585" max="3585" width="1.7109375" style="46" customWidth="1"/>
    <col min="3586" max="3590" width="3.28515625" style="46" customWidth="1"/>
    <col min="3591" max="3591" width="5.28515625" style="46" customWidth="1"/>
    <col min="3592" max="3596" width="3.28515625" style="46" customWidth="1"/>
    <col min="3597" max="3597" width="4.85546875" style="46" customWidth="1"/>
    <col min="3598" max="3598" width="10.7109375" style="46" customWidth="1"/>
    <col min="3599" max="3603" width="3.28515625" style="46" customWidth="1"/>
    <col min="3604" max="3604" width="3.42578125" style="46" customWidth="1"/>
    <col min="3605" max="3618" width="3.28515625" style="46" customWidth="1"/>
    <col min="3619" max="3619" width="2.85546875" style="46" customWidth="1"/>
    <col min="3620" max="3620" width="2.5703125" style="46" customWidth="1"/>
    <col min="3621" max="3622" width="11.42578125" style="46" customWidth="1"/>
    <col min="3623" max="3840" width="4" style="46"/>
    <col min="3841" max="3841" width="1.7109375" style="46" customWidth="1"/>
    <col min="3842" max="3846" width="3.28515625" style="46" customWidth="1"/>
    <col min="3847" max="3847" width="5.28515625" style="46" customWidth="1"/>
    <col min="3848" max="3852" width="3.28515625" style="46" customWidth="1"/>
    <col min="3853" max="3853" width="4.85546875" style="46" customWidth="1"/>
    <col min="3854" max="3854" width="10.7109375" style="46" customWidth="1"/>
    <col min="3855" max="3859" width="3.28515625" style="46" customWidth="1"/>
    <col min="3860" max="3860" width="3.42578125" style="46" customWidth="1"/>
    <col min="3861" max="3874" width="3.28515625" style="46" customWidth="1"/>
    <col min="3875" max="3875" width="2.85546875" style="46" customWidth="1"/>
    <col min="3876" max="3876" width="2.5703125" style="46" customWidth="1"/>
    <col min="3877" max="3878" width="11.42578125" style="46" customWidth="1"/>
    <col min="3879" max="4096" width="4" style="46"/>
    <col min="4097" max="4097" width="1.7109375" style="46" customWidth="1"/>
    <col min="4098" max="4102" width="3.28515625" style="46" customWidth="1"/>
    <col min="4103" max="4103" width="5.28515625" style="46" customWidth="1"/>
    <col min="4104" max="4108" width="3.28515625" style="46" customWidth="1"/>
    <col min="4109" max="4109" width="4.85546875" style="46" customWidth="1"/>
    <col min="4110" max="4110" width="10.7109375" style="46" customWidth="1"/>
    <col min="4111" max="4115" width="3.28515625" style="46" customWidth="1"/>
    <col min="4116" max="4116" width="3.42578125" style="46" customWidth="1"/>
    <col min="4117" max="4130" width="3.28515625" style="46" customWidth="1"/>
    <col min="4131" max="4131" width="2.85546875" style="46" customWidth="1"/>
    <col min="4132" max="4132" width="2.5703125" style="46" customWidth="1"/>
    <col min="4133" max="4134" width="11.42578125" style="46" customWidth="1"/>
    <col min="4135" max="4352" width="4" style="46"/>
    <col min="4353" max="4353" width="1.7109375" style="46" customWidth="1"/>
    <col min="4354" max="4358" width="3.28515625" style="46" customWidth="1"/>
    <col min="4359" max="4359" width="5.28515625" style="46" customWidth="1"/>
    <col min="4360" max="4364" width="3.28515625" style="46" customWidth="1"/>
    <col min="4365" max="4365" width="4.85546875" style="46" customWidth="1"/>
    <col min="4366" max="4366" width="10.7109375" style="46" customWidth="1"/>
    <col min="4367" max="4371" width="3.28515625" style="46" customWidth="1"/>
    <col min="4372" max="4372" width="3.42578125" style="46" customWidth="1"/>
    <col min="4373" max="4386" width="3.28515625" style="46" customWidth="1"/>
    <col min="4387" max="4387" width="2.85546875" style="46" customWidth="1"/>
    <col min="4388" max="4388" width="2.5703125" style="46" customWidth="1"/>
    <col min="4389" max="4390" width="11.42578125" style="46" customWidth="1"/>
    <col min="4391" max="4608" width="4" style="46"/>
    <col min="4609" max="4609" width="1.7109375" style="46" customWidth="1"/>
    <col min="4610" max="4614" width="3.28515625" style="46" customWidth="1"/>
    <col min="4615" max="4615" width="5.28515625" style="46" customWidth="1"/>
    <col min="4616" max="4620" width="3.28515625" style="46" customWidth="1"/>
    <col min="4621" max="4621" width="4.85546875" style="46" customWidth="1"/>
    <col min="4622" max="4622" width="10.7109375" style="46" customWidth="1"/>
    <col min="4623" max="4627" width="3.28515625" style="46" customWidth="1"/>
    <col min="4628" max="4628" width="3.42578125" style="46" customWidth="1"/>
    <col min="4629" max="4642" width="3.28515625" style="46" customWidth="1"/>
    <col min="4643" max="4643" width="2.85546875" style="46" customWidth="1"/>
    <col min="4644" max="4644" width="2.5703125" style="46" customWidth="1"/>
    <col min="4645" max="4646" width="11.42578125" style="46" customWidth="1"/>
    <col min="4647" max="4864" width="4" style="46"/>
    <col min="4865" max="4865" width="1.7109375" style="46" customWidth="1"/>
    <col min="4866" max="4870" width="3.28515625" style="46" customWidth="1"/>
    <col min="4871" max="4871" width="5.28515625" style="46" customWidth="1"/>
    <col min="4872" max="4876" width="3.28515625" style="46" customWidth="1"/>
    <col min="4877" max="4877" width="4.85546875" style="46" customWidth="1"/>
    <col min="4878" max="4878" width="10.7109375" style="46" customWidth="1"/>
    <col min="4879" max="4883" width="3.28515625" style="46" customWidth="1"/>
    <col min="4884" max="4884" width="3.42578125" style="46" customWidth="1"/>
    <col min="4885" max="4898" width="3.28515625" style="46" customWidth="1"/>
    <col min="4899" max="4899" width="2.85546875" style="46" customWidth="1"/>
    <col min="4900" max="4900" width="2.5703125" style="46" customWidth="1"/>
    <col min="4901" max="4902" width="11.42578125" style="46" customWidth="1"/>
    <col min="4903" max="5120" width="4" style="46"/>
    <col min="5121" max="5121" width="1.7109375" style="46" customWidth="1"/>
    <col min="5122" max="5126" width="3.28515625" style="46" customWidth="1"/>
    <col min="5127" max="5127" width="5.28515625" style="46" customWidth="1"/>
    <col min="5128" max="5132" width="3.28515625" style="46" customWidth="1"/>
    <col min="5133" max="5133" width="4.85546875" style="46" customWidth="1"/>
    <col min="5134" max="5134" width="10.7109375" style="46" customWidth="1"/>
    <col min="5135" max="5139" width="3.28515625" style="46" customWidth="1"/>
    <col min="5140" max="5140" width="3.42578125" style="46" customWidth="1"/>
    <col min="5141" max="5154" width="3.28515625" style="46" customWidth="1"/>
    <col min="5155" max="5155" width="2.85546875" style="46" customWidth="1"/>
    <col min="5156" max="5156" width="2.5703125" style="46" customWidth="1"/>
    <col min="5157" max="5158" width="11.42578125" style="46" customWidth="1"/>
    <col min="5159" max="5376" width="4" style="46"/>
    <col min="5377" max="5377" width="1.7109375" style="46" customWidth="1"/>
    <col min="5378" max="5382" width="3.28515625" style="46" customWidth="1"/>
    <col min="5383" max="5383" width="5.28515625" style="46" customWidth="1"/>
    <col min="5384" max="5388" width="3.28515625" style="46" customWidth="1"/>
    <col min="5389" max="5389" width="4.85546875" style="46" customWidth="1"/>
    <col min="5390" max="5390" width="10.7109375" style="46" customWidth="1"/>
    <col min="5391" max="5395" width="3.28515625" style="46" customWidth="1"/>
    <col min="5396" max="5396" width="3.42578125" style="46" customWidth="1"/>
    <col min="5397" max="5410" width="3.28515625" style="46" customWidth="1"/>
    <col min="5411" max="5411" width="2.85546875" style="46" customWidth="1"/>
    <col min="5412" max="5412" width="2.5703125" style="46" customWidth="1"/>
    <col min="5413" max="5414" width="11.42578125" style="46" customWidth="1"/>
    <col min="5415" max="5632" width="4" style="46"/>
    <col min="5633" max="5633" width="1.7109375" style="46" customWidth="1"/>
    <col min="5634" max="5638" width="3.28515625" style="46" customWidth="1"/>
    <col min="5639" max="5639" width="5.28515625" style="46" customWidth="1"/>
    <col min="5640" max="5644" width="3.28515625" style="46" customWidth="1"/>
    <col min="5645" max="5645" width="4.85546875" style="46" customWidth="1"/>
    <col min="5646" max="5646" width="10.7109375" style="46" customWidth="1"/>
    <col min="5647" max="5651" width="3.28515625" style="46" customWidth="1"/>
    <col min="5652" max="5652" width="3.42578125" style="46" customWidth="1"/>
    <col min="5653" max="5666" width="3.28515625" style="46" customWidth="1"/>
    <col min="5667" max="5667" width="2.85546875" style="46" customWidth="1"/>
    <col min="5668" max="5668" width="2.5703125" style="46" customWidth="1"/>
    <col min="5669" max="5670" width="11.42578125" style="46" customWidth="1"/>
    <col min="5671" max="5888" width="4" style="46"/>
    <col min="5889" max="5889" width="1.7109375" style="46" customWidth="1"/>
    <col min="5890" max="5894" width="3.28515625" style="46" customWidth="1"/>
    <col min="5895" max="5895" width="5.28515625" style="46" customWidth="1"/>
    <col min="5896" max="5900" width="3.28515625" style="46" customWidth="1"/>
    <col min="5901" max="5901" width="4.85546875" style="46" customWidth="1"/>
    <col min="5902" max="5902" width="10.7109375" style="46" customWidth="1"/>
    <col min="5903" max="5907" width="3.28515625" style="46" customWidth="1"/>
    <col min="5908" max="5908" width="3.42578125" style="46" customWidth="1"/>
    <col min="5909" max="5922" width="3.28515625" style="46" customWidth="1"/>
    <col min="5923" max="5923" width="2.85546875" style="46" customWidth="1"/>
    <col min="5924" max="5924" width="2.5703125" style="46" customWidth="1"/>
    <col min="5925" max="5926" width="11.42578125" style="46" customWidth="1"/>
    <col min="5927" max="6144" width="4" style="46"/>
    <col min="6145" max="6145" width="1.7109375" style="46" customWidth="1"/>
    <col min="6146" max="6150" width="3.28515625" style="46" customWidth="1"/>
    <col min="6151" max="6151" width="5.28515625" style="46" customWidth="1"/>
    <col min="6152" max="6156" width="3.28515625" style="46" customWidth="1"/>
    <col min="6157" max="6157" width="4.85546875" style="46" customWidth="1"/>
    <col min="6158" max="6158" width="10.7109375" style="46" customWidth="1"/>
    <col min="6159" max="6163" width="3.28515625" style="46" customWidth="1"/>
    <col min="6164" max="6164" width="3.42578125" style="46" customWidth="1"/>
    <col min="6165" max="6178" width="3.28515625" style="46" customWidth="1"/>
    <col min="6179" max="6179" width="2.85546875" style="46" customWidth="1"/>
    <col min="6180" max="6180" width="2.5703125" style="46" customWidth="1"/>
    <col min="6181" max="6182" width="11.42578125" style="46" customWidth="1"/>
    <col min="6183" max="6400" width="4" style="46"/>
    <col min="6401" max="6401" width="1.7109375" style="46" customWidth="1"/>
    <col min="6402" max="6406" width="3.28515625" style="46" customWidth="1"/>
    <col min="6407" max="6407" width="5.28515625" style="46" customWidth="1"/>
    <col min="6408" max="6412" width="3.28515625" style="46" customWidth="1"/>
    <col min="6413" max="6413" width="4.85546875" style="46" customWidth="1"/>
    <col min="6414" max="6414" width="10.7109375" style="46" customWidth="1"/>
    <col min="6415" max="6419" width="3.28515625" style="46" customWidth="1"/>
    <col min="6420" max="6420" width="3.42578125" style="46" customWidth="1"/>
    <col min="6421" max="6434" width="3.28515625" style="46" customWidth="1"/>
    <col min="6435" max="6435" width="2.85546875" style="46" customWidth="1"/>
    <col min="6436" max="6436" width="2.5703125" style="46" customWidth="1"/>
    <col min="6437" max="6438" width="11.42578125" style="46" customWidth="1"/>
    <col min="6439" max="6656" width="4" style="46"/>
    <col min="6657" max="6657" width="1.7109375" style="46" customWidth="1"/>
    <col min="6658" max="6662" width="3.28515625" style="46" customWidth="1"/>
    <col min="6663" max="6663" width="5.28515625" style="46" customWidth="1"/>
    <col min="6664" max="6668" width="3.28515625" style="46" customWidth="1"/>
    <col min="6669" max="6669" width="4.85546875" style="46" customWidth="1"/>
    <col min="6670" max="6670" width="10.7109375" style="46" customWidth="1"/>
    <col min="6671" max="6675" width="3.28515625" style="46" customWidth="1"/>
    <col min="6676" max="6676" width="3.42578125" style="46" customWidth="1"/>
    <col min="6677" max="6690" width="3.28515625" style="46" customWidth="1"/>
    <col min="6691" max="6691" width="2.85546875" style="46" customWidth="1"/>
    <col min="6692" max="6692" width="2.5703125" style="46" customWidth="1"/>
    <col min="6693" max="6694" width="11.42578125" style="46" customWidth="1"/>
    <col min="6695" max="6912" width="4" style="46"/>
    <col min="6913" max="6913" width="1.7109375" style="46" customWidth="1"/>
    <col min="6914" max="6918" width="3.28515625" style="46" customWidth="1"/>
    <col min="6919" max="6919" width="5.28515625" style="46" customWidth="1"/>
    <col min="6920" max="6924" width="3.28515625" style="46" customWidth="1"/>
    <col min="6925" max="6925" width="4.85546875" style="46" customWidth="1"/>
    <col min="6926" max="6926" width="10.7109375" style="46" customWidth="1"/>
    <col min="6927" max="6931" width="3.28515625" style="46" customWidth="1"/>
    <col min="6932" max="6932" width="3.42578125" style="46" customWidth="1"/>
    <col min="6933" max="6946" width="3.28515625" style="46" customWidth="1"/>
    <col min="6947" max="6947" width="2.85546875" style="46" customWidth="1"/>
    <col min="6948" max="6948" width="2.5703125" style="46" customWidth="1"/>
    <col min="6949" max="6950" width="11.42578125" style="46" customWidth="1"/>
    <col min="6951" max="7168" width="4" style="46"/>
    <col min="7169" max="7169" width="1.7109375" style="46" customWidth="1"/>
    <col min="7170" max="7174" width="3.28515625" style="46" customWidth="1"/>
    <col min="7175" max="7175" width="5.28515625" style="46" customWidth="1"/>
    <col min="7176" max="7180" width="3.28515625" style="46" customWidth="1"/>
    <col min="7181" max="7181" width="4.85546875" style="46" customWidth="1"/>
    <col min="7182" max="7182" width="10.7109375" style="46" customWidth="1"/>
    <col min="7183" max="7187" width="3.28515625" style="46" customWidth="1"/>
    <col min="7188" max="7188" width="3.42578125" style="46" customWidth="1"/>
    <col min="7189" max="7202" width="3.28515625" style="46" customWidth="1"/>
    <col min="7203" max="7203" width="2.85546875" style="46" customWidth="1"/>
    <col min="7204" max="7204" width="2.5703125" style="46" customWidth="1"/>
    <col min="7205" max="7206" width="11.42578125" style="46" customWidth="1"/>
    <col min="7207" max="7424" width="4" style="46"/>
    <col min="7425" max="7425" width="1.7109375" style="46" customWidth="1"/>
    <col min="7426" max="7430" width="3.28515625" style="46" customWidth="1"/>
    <col min="7431" max="7431" width="5.28515625" style="46" customWidth="1"/>
    <col min="7432" max="7436" width="3.28515625" style="46" customWidth="1"/>
    <col min="7437" max="7437" width="4.85546875" style="46" customWidth="1"/>
    <col min="7438" max="7438" width="10.7109375" style="46" customWidth="1"/>
    <col min="7439" max="7443" width="3.28515625" style="46" customWidth="1"/>
    <col min="7444" max="7444" width="3.42578125" style="46" customWidth="1"/>
    <col min="7445" max="7458" width="3.28515625" style="46" customWidth="1"/>
    <col min="7459" max="7459" width="2.85546875" style="46" customWidth="1"/>
    <col min="7460" max="7460" width="2.5703125" style="46" customWidth="1"/>
    <col min="7461" max="7462" width="11.42578125" style="46" customWidth="1"/>
    <col min="7463" max="7680" width="4" style="46"/>
    <col min="7681" max="7681" width="1.7109375" style="46" customWidth="1"/>
    <col min="7682" max="7686" width="3.28515625" style="46" customWidth="1"/>
    <col min="7687" max="7687" width="5.28515625" style="46" customWidth="1"/>
    <col min="7688" max="7692" width="3.28515625" style="46" customWidth="1"/>
    <col min="7693" max="7693" width="4.85546875" style="46" customWidth="1"/>
    <col min="7694" max="7694" width="10.7109375" style="46" customWidth="1"/>
    <col min="7695" max="7699" width="3.28515625" style="46" customWidth="1"/>
    <col min="7700" max="7700" width="3.42578125" style="46" customWidth="1"/>
    <col min="7701" max="7714" width="3.28515625" style="46" customWidth="1"/>
    <col min="7715" max="7715" width="2.85546875" style="46" customWidth="1"/>
    <col min="7716" max="7716" width="2.5703125" style="46" customWidth="1"/>
    <col min="7717" max="7718" width="11.42578125" style="46" customWidth="1"/>
    <col min="7719" max="7936" width="4" style="46"/>
    <col min="7937" max="7937" width="1.7109375" style="46" customWidth="1"/>
    <col min="7938" max="7942" width="3.28515625" style="46" customWidth="1"/>
    <col min="7943" max="7943" width="5.28515625" style="46" customWidth="1"/>
    <col min="7944" max="7948" width="3.28515625" style="46" customWidth="1"/>
    <col min="7949" max="7949" width="4.85546875" style="46" customWidth="1"/>
    <col min="7950" max="7950" width="10.7109375" style="46" customWidth="1"/>
    <col min="7951" max="7955" width="3.28515625" style="46" customWidth="1"/>
    <col min="7956" max="7956" width="3.42578125" style="46" customWidth="1"/>
    <col min="7957" max="7970" width="3.28515625" style="46" customWidth="1"/>
    <col min="7971" max="7971" width="2.85546875" style="46" customWidth="1"/>
    <col min="7972" max="7972" width="2.5703125" style="46" customWidth="1"/>
    <col min="7973" max="7974" width="11.42578125" style="46" customWidth="1"/>
    <col min="7975" max="8192" width="4" style="46"/>
    <col min="8193" max="8193" width="1.7109375" style="46" customWidth="1"/>
    <col min="8194" max="8198" width="3.28515625" style="46" customWidth="1"/>
    <col min="8199" max="8199" width="5.28515625" style="46" customWidth="1"/>
    <col min="8200" max="8204" width="3.28515625" style="46" customWidth="1"/>
    <col min="8205" max="8205" width="4.85546875" style="46" customWidth="1"/>
    <col min="8206" max="8206" width="10.7109375" style="46" customWidth="1"/>
    <col min="8207" max="8211" width="3.28515625" style="46" customWidth="1"/>
    <col min="8212" max="8212" width="3.42578125" style="46" customWidth="1"/>
    <col min="8213" max="8226" width="3.28515625" style="46" customWidth="1"/>
    <col min="8227" max="8227" width="2.85546875" style="46" customWidth="1"/>
    <col min="8228" max="8228" width="2.5703125" style="46" customWidth="1"/>
    <col min="8229" max="8230" width="11.42578125" style="46" customWidth="1"/>
    <col min="8231" max="8448" width="4" style="46"/>
    <col min="8449" max="8449" width="1.7109375" style="46" customWidth="1"/>
    <col min="8450" max="8454" width="3.28515625" style="46" customWidth="1"/>
    <col min="8455" max="8455" width="5.28515625" style="46" customWidth="1"/>
    <col min="8456" max="8460" width="3.28515625" style="46" customWidth="1"/>
    <col min="8461" max="8461" width="4.85546875" style="46" customWidth="1"/>
    <col min="8462" max="8462" width="10.7109375" style="46" customWidth="1"/>
    <col min="8463" max="8467" width="3.28515625" style="46" customWidth="1"/>
    <col min="8468" max="8468" width="3.42578125" style="46" customWidth="1"/>
    <col min="8469" max="8482" width="3.28515625" style="46" customWidth="1"/>
    <col min="8483" max="8483" width="2.85546875" style="46" customWidth="1"/>
    <col min="8484" max="8484" width="2.5703125" style="46" customWidth="1"/>
    <col min="8485" max="8486" width="11.42578125" style="46" customWidth="1"/>
    <col min="8487" max="8704" width="4" style="46"/>
    <col min="8705" max="8705" width="1.7109375" style="46" customWidth="1"/>
    <col min="8706" max="8710" width="3.28515625" style="46" customWidth="1"/>
    <col min="8711" max="8711" width="5.28515625" style="46" customWidth="1"/>
    <col min="8712" max="8716" width="3.28515625" style="46" customWidth="1"/>
    <col min="8717" max="8717" width="4.85546875" style="46" customWidth="1"/>
    <col min="8718" max="8718" width="10.7109375" style="46" customWidth="1"/>
    <col min="8719" max="8723" width="3.28515625" style="46" customWidth="1"/>
    <col min="8724" max="8724" width="3.42578125" style="46" customWidth="1"/>
    <col min="8725" max="8738" width="3.28515625" style="46" customWidth="1"/>
    <col min="8739" max="8739" width="2.85546875" style="46" customWidth="1"/>
    <col min="8740" max="8740" width="2.5703125" style="46" customWidth="1"/>
    <col min="8741" max="8742" width="11.42578125" style="46" customWidth="1"/>
    <col min="8743" max="8960" width="4" style="46"/>
    <col min="8961" max="8961" width="1.7109375" style="46" customWidth="1"/>
    <col min="8962" max="8966" width="3.28515625" style="46" customWidth="1"/>
    <col min="8967" max="8967" width="5.28515625" style="46" customWidth="1"/>
    <col min="8968" max="8972" width="3.28515625" style="46" customWidth="1"/>
    <col min="8973" max="8973" width="4.85546875" style="46" customWidth="1"/>
    <col min="8974" max="8974" width="10.7109375" style="46" customWidth="1"/>
    <col min="8975" max="8979" width="3.28515625" style="46" customWidth="1"/>
    <col min="8980" max="8980" width="3.42578125" style="46" customWidth="1"/>
    <col min="8981" max="8994" width="3.28515625" style="46" customWidth="1"/>
    <col min="8995" max="8995" width="2.85546875" style="46" customWidth="1"/>
    <col min="8996" max="8996" width="2.5703125" style="46" customWidth="1"/>
    <col min="8997" max="8998" width="11.42578125" style="46" customWidth="1"/>
    <col min="8999" max="9216" width="4" style="46"/>
    <col min="9217" max="9217" width="1.7109375" style="46" customWidth="1"/>
    <col min="9218" max="9222" width="3.28515625" style="46" customWidth="1"/>
    <col min="9223" max="9223" width="5.28515625" style="46" customWidth="1"/>
    <col min="9224" max="9228" width="3.28515625" style="46" customWidth="1"/>
    <col min="9229" max="9229" width="4.85546875" style="46" customWidth="1"/>
    <col min="9230" max="9230" width="10.7109375" style="46" customWidth="1"/>
    <col min="9231" max="9235" width="3.28515625" style="46" customWidth="1"/>
    <col min="9236" max="9236" width="3.42578125" style="46" customWidth="1"/>
    <col min="9237" max="9250" width="3.28515625" style="46" customWidth="1"/>
    <col min="9251" max="9251" width="2.85546875" style="46" customWidth="1"/>
    <col min="9252" max="9252" width="2.5703125" style="46" customWidth="1"/>
    <col min="9253" max="9254" width="11.42578125" style="46" customWidth="1"/>
    <col min="9255" max="9472" width="4" style="46"/>
    <col min="9473" max="9473" width="1.7109375" style="46" customWidth="1"/>
    <col min="9474" max="9478" width="3.28515625" style="46" customWidth="1"/>
    <col min="9479" max="9479" width="5.28515625" style="46" customWidth="1"/>
    <col min="9480" max="9484" width="3.28515625" style="46" customWidth="1"/>
    <col min="9485" max="9485" width="4.85546875" style="46" customWidth="1"/>
    <col min="9486" max="9486" width="10.7109375" style="46" customWidth="1"/>
    <col min="9487" max="9491" width="3.28515625" style="46" customWidth="1"/>
    <col min="9492" max="9492" width="3.42578125" style="46" customWidth="1"/>
    <col min="9493" max="9506" width="3.28515625" style="46" customWidth="1"/>
    <col min="9507" max="9507" width="2.85546875" style="46" customWidth="1"/>
    <col min="9508" max="9508" width="2.5703125" style="46" customWidth="1"/>
    <col min="9509" max="9510" width="11.42578125" style="46" customWidth="1"/>
    <col min="9511" max="9728" width="4" style="46"/>
    <col min="9729" max="9729" width="1.7109375" style="46" customWidth="1"/>
    <col min="9730" max="9734" width="3.28515625" style="46" customWidth="1"/>
    <col min="9735" max="9735" width="5.28515625" style="46" customWidth="1"/>
    <col min="9736" max="9740" width="3.28515625" style="46" customWidth="1"/>
    <col min="9741" max="9741" width="4.85546875" style="46" customWidth="1"/>
    <col min="9742" max="9742" width="10.7109375" style="46" customWidth="1"/>
    <col min="9743" max="9747" width="3.28515625" style="46" customWidth="1"/>
    <col min="9748" max="9748" width="3.42578125" style="46" customWidth="1"/>
    <col min="9749" max="9762" width="3.28515625" style="46" customWidth="1"/>
    <col min="9763" max="9763" width="2.85546875" style="46" customWidth="1"/>
    <col min="9764" max="9764" width="2.5703125" style="46" customWidth="1"/>
    <col min="9765" max="9766" width="11.42578125" style="46" customWidth="1"/>
    <col min="9767" max="9984" width="4" style="46"/>
    <col min="9985" max="9985" width="1.7109375" style="46" customWidth="1"/>
    <col min="9986" max="9990" width="3.28515625" style="46" customWidth="1"/>
    <col min="9991" max="9991" width="5.28515625" style="46" customWidth="1"/>
    <col min="9992" max="9996" width="3.28515625" style="46" customWidth="1"/>
    <col min="9997" max="9997" width="4.85546875" style="46" customWidth="1"/>
    <col min="9998" max="9998" width="10.7109375" style="46" customWidth="1"/>
    <col min="9999" max="10003" width="3.28515625" style="46" customWidth="1"/>
    <col min="10004" max="10004" width="3.42578125" style="46" customWidth="1"/>
    <col min="10005" max="10018" width="3.28515625" style="46" customWidth="1"/>
    <col min="10019" max="10019" width="2.85546875" style="46" customWidth="1"/>
    <col min="10020" max="10020" width="2.5703125" style="46" customWidth="1"/>
    <col min="10021" max="10022" width="11.42578125" style="46" customWidth="1"/>
    <col min="10023" max="10240" width="4" style="46"/>
    <col min="10241" max="10241" width="1.7109375" style="46" customWidth="1"/>
    <col min="10242" max="10246" width="3.28515625" style="46" customWidth="1"/>
    <col min="10247" max="10247" width="5.28515625" style="46" customWidth="1"/>
    <col min="10248" max="10252" width="3.28515625" style="46" customWidth="1"/>
    <col min="10253" max="10253" width="4.85546875" style="46" customWidth="1"/>
    <col min="10254" max="10254" width="10.7109375" style="46" customWidth="1"/>
    <col min="10255" max="10259" width="3.28515625" style="46" customWidth="1"/>
    <col min="10260" max="10260" width="3.42578125" style="46" customWidth="1"/>
    <col min="10261" max="10274" width="3.28515625" style="46" customWidth="1"/>
    <col min="10275" max="10275" width="2.85546875" style="46" customWidth="1"/>
    <col min="10276" max="10276" width="2.5703125" style="46" customWidth="1"/>
    <col min="10277" max="10278" width="11.42578125" style="46" customWidth="1"/>
    <col min="10279" max="10496" width="4" style="46"/>
    <col min="10497" max="10497" width="1.7109375" style="46" customWidth="1"/>
    <col min="10498" max="10502" width="3.28515625" style="46" customWidth="1"/>
    <col min="10503" max="10503" width="5.28515625" style="46" customWidth="1"/>
    <col min="10504" max="10508" width="3.28515625" style="46" customWidth="1"/>
    <col min="10509" max="10509" width="4.85546875" style="46" customWidth="1"/>
    <col min="10510" max="10510" width="10.7109375" style="46" customWidth="1"/>
    <col min="10511" max="10515" width="3.28515625" style="46" customWidth="1"/>
    <col min="10516" max="10516" width="3.42578125" style="46" customWidth="1"/>
    <col min="10517" max="10530" width="3.28515625" style="46" customWidth="1"/>
    <col min="10531" max="10531" width="2.85546875" style="46" customWidth="1"/>
    <col min="10532" max="10532" width="2.5703125" style="46" customWidth="1"/>
    <col min="10533" max="10534" width="11.42578125" style="46" customWidth="1"/>
    <col min="10535" max="10752" width="4" style="46"/>
    <col min="10753" max="10753" width="1.7109375" style="46" customWidth="1"/>
    <col min="10754" max="10758" width="3.28515625" style="46" customWidth="1"/>
    <col min="10759" max="10759" width="5.28515625" style="46" customWidth="1"/>
    <col min="10760" max="10764" width="3.28515625" style="46" customWidth="1"/>
    <col min="10765" max="10765" width="4.85546875" style="46" customWidth="1"/>
    <col min="10766" max="10766" width="10.7109375" style="46" customWidth="1"/>
    <col min="10767" max="10771" width="3.28515625" style="46" customWidth="1"/>
    <col min="10772" max="10772" width="3.42578125" style="46" customWidth="1"/>
    <col min="10773" max="10786" width="3.28515625" style="46" customWidth="1"/>
    <col min="10787" max="10787" width="2.85546875" style="46" customWidth="1"/>
    <col min="10788" max="10788" width="2.5703125" style="46" customWidth="1"/>
    <col min="10789" max="10790" width="11.42578125" style="46" customWidth="1"/>
    <col min="10791" max="11008" width="4" style="46"/>
    <col min="11009" max="11009" width="1.7109375" style="46" customWidth="1"/>
    <col min="11010" max="11014" width="3.28515625" style="46" customWidth="1"/>
    <col min="11015" max="11015" width="5.28515625" style="46" customWidth="1"/>
    <col min="11016" max="11020" width="3.28515625" style="46" customWidth="1"/>
    <col min="11021" max="11021" width="4.85546875" style="46" customWidth="1"/>
    <col min="11022" max="11022" width="10.7109375" style="46" customWidth="1"/>
    <col min="11023" max="11027" width="3.28515625" style="46" customWidth="1"/>
    <col min="11028" max="11028" width="3.42578125" style="46" customWidth="1"/>
    <col min="11029" max="11042" width="3.28515625" style="46" customWidth="1"/>
    <col min="11043" max="11043" width="2.85546875" style="46" customWidth="1"/>
    <col min="11044" max="11044" width="2.5703125" style="46" customWidth="1"/>
    <col min="11045" max="11046" width="11.42578125" style="46" customWidth="1"/>
    <col min="11047" max="11264" width="4" style="46"/>
    <col min="11265" max="11265" width="1.7109375" style="46" customWidth="1"/>
    <col min="11266" max="11270" width="3.28515625" style="46" customWidth="1"/>
    <col min="11271" max="11271" width="5.28515625" style="46" customWidth="1"/>
    <col min="11272" max="11276" width="3.28515625" style="46" customWidth="1"/>
    <col min="11277" max="11277" width="4.85546875" style="46" customWidth="1"/>
    <col min="11278" max="11278" width="10.7109375" style="46" customWidth="1"/>
    <col min="11279" max="11283" width="3.28515625" style="46" customWidth="1"/>
    <col min="11284" max="11284" width="3.42578125" style="46" customWidth="1"/>
    <col min="11285" max="11298" width="3.28515625" style="46" customWidth="1"/>
    <col min="11299" max="11299" width="2.85546875" style="46" customWidth="1"/>
    <col min="11300" max="11300" width="2.5703125" style="46" customWidth="1"/>
    <col min="11301" max="11302" width="11.42578125" style="46" customWidth="1"/>
    <col min="11303" max="11520" width="4" style="46"/>
    <col min="11521" max="11521" width="1.7109375" style="46" customWidth="1"/>
    <col min="11522" max="11526" width="3.28515625" style="46" customWidth="1"/>
    <col min="11527" max="11527" width="5.28515625" style="46" customWidth="1"/>
    <col min="11528" max="11532" width="3.28515625" style="46" customWidth="1"/>
    <col min="11533" max="11533" width="4.85546875" style="46" customWidth="1"/>
    <col min="11534" max="11534" width="10.7109375" style="46" customWidth="1"/>
    <col min="11535" max="11539" width="3.28515625" style="46" customWidth="1"/>
    <col min="11540" max="11540" width="3.42578125" style="46" customWidth="1"/>
    <col min="11541" max="11554" width="3.28515625" style="46" customWidth="1"/>
    <col min="11555" max="11555" width="2.85546875" style="46" customWidth="1"/>
    <col min="11556" max="11556" width="2.5703125" style="46" customWidth="1"/>
    <col min="11557" max="11558" width="11.42578125" style="46" customWidth="1"/>
    <col min="11559" max="11776" width="4" style="46"/>
    <col min="11777" max="11777" width="1.7109375" style="46" customWidth="1"/>
    <col min="11778" max="11782" width="3.28515625" style="46" customWidth="1"/>
    <col min="11783" max="11783" width="5.28515625" style="46" customWidth="1"/>
    <col min="11784" max="11788" width="3.28515625" style="46" customWidth="1"/>
    <col min="11789" max="11789" width="4.85546875" style="46" customWidth="1"/>
    <col min="11790" max="11790" width="10.7109375" style="46" customWidth="1"/>
    <col min="11791" max="11795" width="3.28515625" style="46" customWidth="1"/>
    <col min="11796" max="11796" width="3.42578125" style="46" customWidth="1"/>
    <col min="11797" max="11810" width="3.28515625" style="46" customWidth="1"/>
    <col min="11811" max="11811" width="2.85546875" style="46" customWidth="1"/>
    <col min="11812" max="11812" width="2.5703125" style="46" customWidth="1"/>
    <col min="11813" max="11814" width="11.42578125" style="46" customWidth="1"/>
    <col min="11815" max="12032" width="4" style="46"/>
    <col min="12033" max="12033" width="1.7109375" style="46" customWidth="1"/>
    <col min="12034" max="12038" width="3.28515625" style="46" customWidth="1"/>
    <col min="12039" max="12039" width="5.28515625" style="46" customWidth="1"/>
    <col min="12040" max="12044" width="3.28515625" style="46" customWidth="1"/>
    <col min="12045" max="12045" width="4.85546875" style="46" customWidth="1"/>
    <col min="12046" max="12046" width="10.7109375" style="46" customWidth="1"/>
    <col min="12047" max="12051" width="3.28515625" style="46" customWidth="1"/>
    <col min="12052" max="12052" width="3.42578125" style="46" customWidth="1"/>
    <col min="12053" max="12066" width="3.28515625" style="46" customWidth="1"/>
    <col min="12067" max="12067" width="2.85546875" style="46" customWidth="1"/>
    <col min="12068" max="12068" width="2.5703125" style="46" customWidth="1"/>
    <col min="12069" max="12070" width="11.42578125" style="46" customWidth="1"/>
    <col min="12071" max="12288" width="4" style="46"/>
    <col min="12289" max="12289" width="1.7109375" style="46" customWidth="1"/>
    <col min="12290" max="12294" width="3.28515625" style="46" customWidth="1"/>
    <col min="12295" max="12295" width="5.28515625" style="46" customWidth="1"/>
    <col min="12296" max="12300" width="3.28515625" style="46" customWidth="1"/>
    <col min="12301" max="12301" width="4.85546875" style="46" customWidth="1"/>
    <col min="12302" max="12302" width="10.7109375" style="46" customWidth="1"/>
    <col min="12303" max="12307" width="3.28515625" style="46" customWidth="1"/>
    <col min="12308" max="12308" width="3.42578125" style="46" customWidth="1"/>
    <col min="12309" max="12322" width="3.28515625" style="46" customWidth="1"/>
    <col min="12323" max="12323" width="2.85546875" style="46" customWidth="1"/>
    <col min="12324" max="12324" width="2.5703125" style="46" customWidth="1"/>
    <col min="12325" max="12326" width="11.42578125" style="46" customWidth="1"/>
    <col min="12327" max="12544" width="4" style="46"/>
    <col min="12545" max="12545" width="1.7109375" style="46" customWidth="1"/>
    <col min="12546" max="12550" width="3.28515625" style="46" customWidth="1"/>
    <col min="12551" max="12551" width="5.28515625" style="46" customWidth="1"/>
    <col min="12552" max="12556" width="3.28515625" style="46" customWidth="1"/>
    <col min="12557" max="12557" width="4.85546875" style="46" customWidth="1"/>
    <col min="12558" max="12558" width="10.7109375" style="46" customWidth="1"/>
    <col min="12559" max="12563" width="3.28515625" style="46" customWidth="1"/>
    <col min="12564" max="12564" width="3.42578125" style="46" customWidth="1"/>
    <col min="12565" max="12578" width="3.28515625" style="46" customWidth="1"/>
    <col min="12579" max="12579" width="2.85546875" style="46" customWidth="1"/>
    <col min="12580" max="12580" width="2.5703125" style="46" customWidth="1"/>
    <col min="12581" max="12582" width="11.42578125" style="46" customWidth="1"/>
    <col min="12583" max="12800" width="4" style="46"/>
    <col min="12801" max="12801" width="1.7109375" style="46" customWidth="1"/>
    <col min="12802" max="12806" width="3.28515625" style="46" customWidth="1"/>
    <col min="12807" max="12807" width="5.28515625" style="46" customWidth="1"/>
    <col min="12808" max="12812" width="3.28515625" style="46" customWidth="1"/>
    <col min="12813" max="12813" width="4.85546875" style="46" customWidth="1"/>
    <col min="12814" max="12814" width="10.7109375" style="46" customWidth="1"/>
    <col min="12815" max="12819" width="3.28515625" style="46" customWidth="1"/>
    <col min="12820" max="12820" width="3.42578125" style="46" customWidth="1"/>
    <col min="12821" max="12834" width="3.28515625" style="46" customWidth="1"/>
    <col min="12835" max="12835" width="2.85546875" style="46" customWidth="1"/>
    <col min="12836" max="12836" width="2.5703125" style="46" customWidth="1"/>
    <col min="12837" max="12838" width="11.42578125" style="46" customWidth="1"/>
    <col min="12839" max="13056" width="4" style="46"/>
    <col min="13057" max="13057" width="1.7109375" style="46" customWidth="1"/>
    <col min="13058" max="13062" width="3.28515625" style="46" customWidth="1"/>
    <col min="13063" max="13063" width="5.28515625" style="46" customWidth="1"/>
    <col min="13064" max="13068" width="3.28515625" style="46" customWidth="1"/>
    <col min="13069" max="13069" width="4.85546875" style="46" customWidth="1"/>
    <col min="13070" max="13070" width="10.7109375" style="46" customWidth="1"/>
    <col min="13071" max="13075" width="3.28515625" style="46" customWidth="1"/>
    <col min="13076" max="13076" width="3.42578125" style="46" customWidth="1"/>
    <col min="13077" max="13090" width="3.28515625" style="46" customWidth="1"/>
    <col min="13091" max="13091" width="2.85546875" style="46" customWidth="1"/>
    <col min="13092" max="13092" width="2.5703125" style="46" customWidth="1"/>
    <col min="13093" max="13094" width="11.42578125" style="46" customWidth="1"/>
    <col min="13095" max="13312" width="4" style="46"/>
    <col min="13313" max="13313" width="1.7109375" style="46" customWidth="1"/>
    <col min="13314" max="13318" width="3.28515625" style="46" customWidth="1"/>
    <col min="13319" max="13319" width="5.28515625" style="46" customWidth="1"/>
    <col min="13320" max="13324" width="3.28515625" style="46" customWidth="1"/>
    <col min="13325" max="13325" width="4.85546875" style="46" customWidth="1"/>
    <col min="13326" max="13326" width="10.7109375" style="46" customWidth="1"/>
    <col min="13327" max="13331" width="3.28515625" style="46" customWidth="1"/>
    <col min="13332" max="13332" width="3.42578125" style="46" customWidth="1"/>
    <col min="13333" max="13346" width="3.28515625" style="46" customWidth="1"/>
    <col min="13347" max="13347" width="2.85546875" style="46" customWidth="1"/>
    <col min="13348" max="13348" width="2.5703125" style="46" customWidth="1"/>
    <col min="13349" max="13350" width="11.42578125" style="46" customWidth="1"/>
    <col min="13351" max="13568" width="4" style="46"/>
    <col min="13569" max="13569" width="1.7109375" style="46" customWidth="1"/>
    <col min="13570" max="13574" width="3.28515625" style="46" customWidth="1"/>
    <col min="13575" max="13575" width="5.28515625" style="46" customWidth="1"/>
    <col min="13576" max="13580" width="3.28515625" style="46" customWidth="1"/>
    <col min="13581" max="13581" width="4.85546875" style="46" customWidth="1"/>
    <col min="13582" max="13582" width="10.7109375" style="46" customWidth="1"/>
    <col min="13583" max="13587" width="3.28515625" style="46" customWidth="1"/>
    <col min="13588" max="13588" width="3.42578125" style="46" customWidth="1"/>
    <col min="13589" max="13602" width="3.28515625" style="46" customWidth="1"/>
    <col min="13603" max="13603" width="2.85546875" style="46" customWidth="1"/>
    <col min="13604" max="13604" width="2.5703125" style="46" customWidth="1"/>
    <col min="13605" max="13606" width="11.42578125" style="46" customWidth="1"/>
    <col min="13607" max="13824" width="4" style="46"/>
    <col min="13825" max="13825" width="1.7109375" style="46" customWidth="1"/>
    <col min="13826" max="13830" width="3.28515625" style="46" customWidth="1"/>
    <col min="13831" max="13831" width="5.28515625" style="46" customWidth="1"/>
    <col min="13832" max="13836" width="3.28515625" style="46" customWidth="1"/>
    <col min="13837" max="13837" width="4.85546875" style="46" customWidth="1"/>
    <col min="13838" max="13838" width="10.7109375" style="46" customWidth="1"/>
    <col min="13839" max="13843" width="3.28515625" style="46" customWidth="1"/>
    <col min="13844" max="13844" width="3.42578125" style="46" customWidth="1"/>
    <col min="13845" max="13858" width="3.28515625" style="46" customWidth="1"/>
    <col min="13859" max="13859" width="2.85546875" style="46" customWidth="1"/>
    <col min="13860" max="13860" width="2.5703125" style="46" customWidth="1"/>
    <col min="13861" max="13862" width="11.42578125" style="46" customWidth="1"/>
    <col min="13863" max="14080" width="4" style="46"/>
    <col min="14081" max="14081" width="1.7109375" style="46" customWidth="1"/>
    <col min="14082" max="14086" width="3.28515625" style="46" customWidth="1"/>
    <col min="14087" max="14087" width="5.28515625" style="46" customWidth="1"/>
    <col min="14088" max="14092" width="3.28515625" style="46" customWidth="1"/>
    <col min="14093" max="14093" width="4.85546875" style="46" customWidth="1"/>
    <col min="14094" max="14094" width="10.7109375" style="46" customWidth="1"/>
    <col min="14095" max="14099" width="3.28515625" style="46" customWidth="1"/>
    <col min="14100" max="14100" width="3.42578125" style="46" customWidth="1"/>
    <col min="14101" max="14114" width="3.28515625" style="46" customWidth="1"/>
    <col min="14115" max="14115" width="2.85546875" style="46" customWidth="1"/>
    <col min="14116" max="14116" width="2.5703125" style="46" customWidth="1"/>
    <col min="14117" max="14118" width="11.42578125" style="46" customWidth="1"/>
    <col min="14119" max="14336" width="4" style="46"/>
    <col min="14337" max="14337" width="1.7109375" style="46" customWidth="1"/>
    <col min="14338" max="14342" width="3.28515625" style="46" customWidth="1"/>
    <col min="14343" max="14343" width="5.28515625" style="46" customWidth="1"/>
    <col min="14344" max="14348" width="3.28515625" style="46" customWidth="1"/>
    <col min="14349" max="14349" width="4.85546875" style="46" customWidth="1"/>
    <col min="14350" max="14350" width="10.7109375" style="46" customWidth="1"/>
    <col min="14351" max="14355" width="3.28515625" style="46" customWidth="1"/>
    <col min="14356" max="14356" width="3.42578125" style="46" customWidth="1"/>
    <col min="14357" max="14370" width="3.28515625" style="46" customWidth="1"/>
    <col min="14371" max="14371" width="2.85546875" style="46" customWidth="1"/>
    <col min="14372" max="14372" width="2.5703125" style="46" customWidth="1"/>
    <col min="14373" max="14374" width="11.42578125" style="46" customWidth="1"/>
    <col min="14375" max="14592" width="4" style="46"/>
    <col min="14593" max="14593" width="1.7109375" style="46" customWidth="1"/>
    <col min="14594" max="14598" width="3.28515625" style="46" customWidth="1"/>
    <col min="14599" max="14599" width="5.28515625" style="46" customWidth="1"/>
    <col min="14600" max="14604" width="3.28515625" style="46" customWidth="1"/>
    <col min="14605" max="14605" width="4.85546875" style="46" customWidth="1"/>
    <col min="14606" max="14606" width="10.7109375" style="46" customWidth="1"/>
    <col min="14607" max="14611" width="3.28515625" style="46" customWidth="1"/>
    <col min="14612" max="14612" width="3.42578125" style="46" customWidth="1"/>
    <col min="14613" max="14626" width="3.28515625" style="46" customWidth="1"/>
    <col min="14627" max="14627" width="2.85546875" style="46" customWidth="1"/>
    <col min="14628" max="14628" width="2.5703125" style="46" customWidth="1"/>
    <col min="14629" max="14630" width="11.42578125" style="46" customWidth="1"/>
    <col min="14631" max="14848" width="4" style="46"/>
    <col min="14849" max="14849" width="1.7109375" style="46" customWidth="1"/>
    <col min="14850" max="14854" width="3.28515625" style="46" customWidth="1"/>
    <col min="14855" max="14855" width="5.28515625" style="46" customWidth="1"/>
    <col min="14856" max="14860" width="3.28515625" style="46" customWidth="1"/>
    <col min="14861" max="14861" width="4.85546875" style="46" customWidth="1"/>
    <col min="14862" max="14862" width="10.7109375" style="46" customWidth="1"/>
    <col min="14863" max="14867" width="3.28515625" style="46" customWidth="1"/>
    <col min="14868" max="14868" width="3.42578125" style="46" customWidth="1"/>
    <col min="14869" max="14882" width="3.28515625" style="46" customWidth="1"/>
    <col min="14883" max="14883" width="2.85546875" style="46" customWidth="1"/>
    <col min="14884" max="14884" width="2.5703125" style="46" customWidth="1"/>
    <col min="14885" max="14886" width="11.42578125" style="46" customWidth="1"/>
    <col min="14887" max="15104" width="4" style="46"/>
    <col min="15105" max="15105" width="1.7109375" style="46" customWidth="1"/>
    <col min="15106" max="15110" width="3.28515625" style="46" customWidth="1"/>
    <col min="15111" max="15111" width="5.28515625" style="46" customWidth="1"/>
    <col min="15112" max="15116" width="3.28515625" style="46" customWidth="1"/>
    <col min="15117" max="15117" width="4.85546875" style="46" customWidth="1"/>
    <col min="15118" max="15118" width="10.7109375" style="46" customWidth="1"/>
    <col min="15119" max="15123" width="3.28515625" style="46" customWidth="1"/>
    <col min="15124" max="15124" width="3.42578125" style="46" customWidth="1"/>
    <col min="15125" max="15138" width="3.28515625" style="46" customWidth="1"/>
    <col min="15139" max="15139" width="2.85546875" style="46" customWidth="1"/>
    <col min="15140" max="15140" width="2.5703125" style="46" customWidth="1"/>
    <col min="15141" max="15142" width="11.42578125" style="46" customWidth="1"/>
    <col min="15143" max="15360" width="4" style="46"/>
    <col min="15361" max="15361" width="1.7109375" style="46" customWidth="1"/>
    <col min="15362" max="15366" width="3.28515625" style="46" customWidth="1"/>
    <col min="15367" max="15367" width="5.28515625" style="46" customWidth="1"/>
    <col min="15368" max="15372" width="3.28515625" style="46" customWidth="1"/>
    <col min="15373" max="15373" width="4.85546875" style="46" customWidth="1"/>
    <col min="15374" max="15374" width="10.7109375" style="46" customWidth="1"/>
    <col min="15375" max="15379" width="3.28515625" style="46" customWidth="1"/>
    <col min="15380" max="15380" width="3.42578125" style="46" customWidth="1"/>
    <col min="15381" max="15394" width="3.28515625" style="46" customWidth="1"/>
    <col min="15395" max="15395" width="2.85546875" style="46" customWidth="1"/>
    <col min="15396" max="15396" width="2.5703125" style="46" customWidth="1"/>
    <col min="15397" max="15398" width="11.42578125" style="46" customWidth="1"/>
    <col min="15399" max="15616" width="4" style="46"/>
    <col min="15617" max="15617" width="1.7109375" style="46" customWidth="1"/>
    <col min="15618" max="15622" width="3.28515625" style="46" customWidth="1"/>
    <col min="15623" max="15623" width="5.28515625" style="46" customWidth="1"/>
    <col min="15624" max="15628" width="3.28515625" style="46" customWidth="1"/>
    <col min="15629" max="15629" width="4.85546875" style="46" customWidth="1"/>
    <col min="15630" max="15630" width="10.7109375" style="46" customWidth="1"/>
    <col min="15631" max="15635" width="3.28515625" style="46" customWidth="1"/>
    <col min="15636" max="15636" width="3.42578125" style="46" customWidth="1"/>
    <col min="15637" max="15650" width="3.28515625" style="46" customWidth="1"/>
    <col min="15651" max="15651" width="2.85546875" style="46" customWidth="1"/>
    <col min="15652" max="15652" width="2.5703125" style="46" customWidth="1"/>
    <col min="15653" max="15654" width="11.42578125" style="46" customWidth="1"/>
    <col min="15655" max="15872" width="4" style="46"/>
    <col min="15873" max="15873" width="1.7109375" style="46" customWidth="1"/>
    <col min="15874" max="15878" width="3.28515625" style="46" customWidth="1"/>
    <col min="15879" max="15879" width="5.28515625" style="46" customWidth="1"/>
    <col min="15880" max="15884" width="3.28515625" style="46" customWidth="1"/>
    <col min="15885" max="15885" width="4.85546875" style="46" customWidth="1"/>
    <col min="15886" max="15886" width="10.7109375" style="46" customWidth="1"/>
    <col min="15887" max="15891" width="3.28515625" style="46" customWidth="1"/>
    <col min="15892" max="15892" width="3.42578125" style="46" customWidth="1"/>
    <col min="15893" max="15906" width="3.28515625" style="46" customWidth="1"/>
    <col min="15907" max="15907" width="2.85546875" style="46" customWidth="1"/>
    <col min="15908" max="15908" width="2.5703125" style="46" customWidth="1"/>
    <col min="15909" max="15910" width="11.42578125" style="46" customWidth="1"/>
    <col min="15911" max="16128" width="4" style="46"/>
    <col min="16129" max="16129" width="1.7109375" style="46" customWidth="1"/>
    <col min="16130" max="16134" width="3.28515625" style="46" customWidth="1"/>
    <col min="16135" max="16135" width="5.28515625" style="46" customWidth="1"/>
    <col min="16136" max="16140" width="3.28515625" style="46" customWidth="1"/>
    <col min="16141" max="16141" width="4.85546875" style="46" customWidth="1"/>
    <col min="16142" max="16142" width="10.7109375" style="46" customWidth="1"/>
    <col min="16143" max="16147" width="3.28515625" style="46" customWidth="1"/>
    <col min="16148" max="16148" width="3.42578125" style="46" customWidth="1"/>
    <col min="16149" max="16162" width="3.28515625" style="46" customWidth="1"/>
    <col min="16163" max="16163" width="2.85546875" style="46" customWidth="1"/>
    <col min="16164" max="16164" width="2.5703125" style="46" customWidth="1"/>
    <col min="16165" max="16166" width="11.42578125" style="46" customWidth="1"/>
    <col min="16167" max="16384" width="4" style="46"/>
  </cols>
  <sheetData>
    <row r="1" spans="1:35" ht="14.25" customHeight="1" x14ac:dyDescent="0.2">
      <c r="A1" s="99"/>
      <c r="B1" s="100"/>
      <c r="C1" s="100"/>
      <c r="D1" s="100"/>
      <c r="E1" s="100"/>
      <c r="F1" s="100"/>
      <c r="G1" s="100"/>
      <c r="H1" s="101"/>
      <c r="I1" s="108" t="s">
        <v>0</v>
      </c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  <c r="Y1" s="109"/>
      <c r="Z1" s="109"/>
      <c r="AA1" s="109"/>
      <c r="AB1" s="109"/>
      <c r="AC1" s="109"/>
      <c r="AD1" s="110"/>
      <c r="AE1" s="114"/>
      <c r="AF1" s="115"/>
      <c r="AG1" s="115"/>
      <c r="AH1" s="115"/>
      <c r="AI1" s="116"/>
    </row>
    <row r="2" spans="1:35" ht="13.5" customHeight="1" x14ac:dyDescent="0.2">
      <c r="A2" s="102"/>
      <c r="B2" s="103"/>
      <c r="C2" s="103"/>
      <c r="D2" s="103"/>
      <c r="E2" s="103"/>
      <c r="F2" s="103"/>
      <c r="G2" s="103"/>
      <c r="H2" s="104"/>
      <c r="I2" s="111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  <c r="U2" s="112"/>
      <c r="V2" s="112"/>
      <c r="W2" s="112"/>
      <c r="X2" s="112"/>
      <c r="Y2" s="112"/>
      <c r="Z2" s="112"/>
      <c r="AA2" s="112"/>
      <c r="AB2" s="112"/>
      <c r="AC2" s="112"/>
      <c r="AD2" s="113"/>
      <c r="AE2" s="117"/>
      <c r="AF2" s="118"/>
      <c r="AG2" s="118"/>
      <c r="AH2" s="118"/>
      <c r="AI2" s="119"/>
    </row>
    <row r="3" spans="1:35" ht="14.25" customHeight="1" x14ac:dyDescent="0.2">
      <c r="A3" s="102"/>
      <c r="B3" s="103"/>
      <c r="C3" s="103"/>
      <c r="D3" s="103"/>
      <c r="E3" s="103"/>
      <c r="F3" s="103"/>
      <c r="G3" s="103"/>
      <c r="H3" s="104"/>
      <c r="I3" s="108" t="s">
        <v>68</v>
      </c>
      <c r="J3" s="109"/>
      <c r="K3" s="109"/>
      <c r="L3" s="109"/>
      <c r="M3" s="109"/>
      <c r="N3" s="109"/>
      <c r="O3" s="109"/>
      <c r="P3" s="109"/>
      <c r="Q3" s="109"/>
      <c r="R3" s="109"/>
      <c r="S3" s="109"/>
      <c r="T3" s="110"/>
      <c r="U3" s="114" t="s">
        <v>89</v>
      </c>
      <c r="V3" s="115"/>
      <c r="W3" s="115"/>
      <c r="X3" s="115"/>
      <c r="Y3" s="115"/>
      <c r="Z3" s="115"/>
      <c r="AA3" s="115"/>
      <c r="AB3" s="115"/>
      <c r="AC3" s="115"/>
      <c r="AD3" s="116"/>
      <c r="AE3" s="114" t="s">
        <v>2</v>
      </c>
      <c r="AF3" s="115"/>
      <c r="AG3" s="115"/>
      <c r="AH3" s="115"/>
      <c r="AI3" s="116"/>
    </row>
    <row r="4" spans="1:35" ht="14.25" customHeight="1" x14ac:dyDescent="0.2">
      <c r="A4" s="105"/>
      <c r="B4" s="106"/>
      <c r="C4" s="106"/>
      <c r="D4" s="106"/>
      <c r="E4" s="106"/>
      <c r="F4" s="106"/>
      <c r="G4" s="106"/>
      <c r="H4" s="107"/>
      <c r="I4" s="111"/>
      <c r="J4" s="112"/>
      <c r="K4" s="112"/>
      <c r="L4" s="112"/>
      <c r="M4" s="112"/>
      <c r="N4" s="112"/>
      <c r="O4" s="112"/>
      <c r="P4" s="112"/>
      <c r="Q4" s="112"/>
      <c r="R4" s="112"/>
      <c r="S4" s="112"/>
      <c r="T4" s="113"/>
      <c r="U4" s="117"/>
      <c r="V4" s="118"/>
      <c r="W4" s="118"/>
      <c r="X4" s="118"/>
      <c r="Y4" s="118"/>
      <c r="Z4" s="118"/>
      <c r="AA4" s="118"/>
      <c r="AB4" s="118"/>
      <c r="AC4" s="118"/>
      <c r="AD4" s="119"/>
      <c r="AE4" s="117"/>
      <c r="AF4" s="118"/>
      <c r="AG4" s="118"/>
      <c r="AH4" s="118"/>
      <c r="AI4" s="119"/>
    </row>
    <row r="5" spans="1:35" ht="7.5" customHeight="1" x14ac:dyDescent="0.2">
      <c r="A5" s="47"/>
      <c r="B5" s="48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  <c r="AA5" s="48"/>
      <c r="AB5" s="48"/>
      <c r="AC5" s="48"/>
      <c r="AD5" s="48"/>
      <c r="AE5" s="48"/>
      <c r="AF5" s="48"/>
      <c r="AG5" s="48"/>
      <c r="AH5" s="48"/>
      <c r="AI5" s="49"/>
    </row>
    <row r="6" spans="1:35" ht="15" customHeight="1" x14ac:dyDescent="0.2">
      <c r="A6" s="50"/>
      <c r="B6" s="51" t="s">
        <v>4</v>
      </c>
      <c r="C6" s="51"/>
      <c r="D6" s="51"/>
      <c r="E6" s="51"/>
      <c r="F6" s="51"/>
      <c r="G6" s="51"/>
      <c r="H6" s="123" t="str">
        <f>IFERROR(VLOOKUP(H8,'[1]MATRIZ CONTRATISTAS'!$B:$XFD,2,0),"")</f>
        <v/>
      </c>
      <c r="I6" s="124"/>
      <c r="J6" s="124"/>
      <c r="K6" s="124"/>
      <c r="L6" s="124"/>
      <c r="M6" s="124"/>
      <c r="N6" s="124"/>
      <c r="O6" s="124"/>
      <c r="P6" s="124"/>
      <c r="Q6" s="124"/>
      <c r="R6" s="124"/>
      <c r="S6" s="124"/>
      <c r="T6" s="124"/>
      <c r="U6" s="124"/>
      <c r="V6" s="124"/>
      <c r="W6" s="124"/>
      <c r="X6" s="125"/>
      <c r="Y6" s="52"/>
      <c r="Z6" s="53" t="s">
        <v>5</v>
      </c>
      <c r="AA6" s="52"/>
      <c r="AB6" s="52"/>
      <c r="AC6" s="52"/>
      <c r="AD6" s="54"/>
      <c r="AE6" s="54"/>
      <c r="AF6" s="54"/>
      <c r="AG6" s="54"/>
      <c r="AH6" s="54"/>
      <c r="AI6" s="55"/>
    </row>
    <row r="7" spans="1:35" ht="5.0999999999999996" customHeight="1" x14ac:dyDescent="0.2">
      <c r="A7" s="50"/>
      <c r="B7" s="51"/>
      <c r="C7" s="51"/>
      <c r="D7" s="51"/>
      <c r="E7" s="51"/>
      <c r="F7" s="51"/>
      <c r="G7" s="51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1"/>
      <c r="Z7" s="51"/>
      <c r="AA7" s="51"/>
      <c r="AB7" s="51"/>
      <c r="AC7" s="51"/>
      <c r="AD7" s="51"/>
      <c r="AE7" s="51"/>
      <c r="AF7" s="51"/>
      <c r="AG7" s="51"/>
      <c r="AH7" s="51"/>
      <c r="AI7" s="55"/>
    </row>
    <row r="8" spans="1:35" ht="15" customHeight="1" x14ac:dyDescent="0.2">
      <c r="A8" s="50"/>
      <c r="B8" s="51" t="s">
        <v>6</v>
      </c>
      <c r="C8" s="51"/>
      <c r="D8" s="51"/>
      <c r="E8" s="51"/>
      <c r="F8" s="51"/>
      <c r="G8" s="51"/>
      <c r="H8" s="126"/>
      <c r="I8" s="127"/>
      <c r="J8" s="127"/>
      <c r="K8" s="127"/>
      <c r="L8" s="127"/>
      <c r="M8" s="127"/>
      <c r="N8" s="127"/>
      <c r="O8" s="127"/>
      <c r="P8" s="127"/>
      <c r="Q8" s="127"/>
      <c r="R8" s="127"/>
      <c r="S8" s="127"/>
      <c r="T8" s="127"/>
      <c r="U8" s="127"/>
      <c r="V8" s="127"/>
      <c r="W8" s="127"/>
      <c r="X8" s="128"/>
      <c r="Y8" s="52"/>
      <c r="Z8" s="52"/>
      <c r="AA8" s="129"/>
      <c r="AB8" s="129"/>
      <c r="AC8" s="129"/>
      <c r="AD8" s="129"/>
      <c r="AE8" s="129"/>
      <c r="AF8" s="129"/>
      <c r="AG8" s="57"/>
      <c r="AH8" s="57"/>
      <c r="AI8" s="55"/>
    </row>
    <row r="9" spans="1:35" ht="5.0999999999999996" customHeight="1" x14ac:dyDescent="0.2">
      <c r="A9" s="50"/>
      <c r="B9" s="51"/>
      <c r="C9" s="51"/>
      <c r="D9" s="51"/>
      <c r="E9" s="51"/>
      <c r="F9" s="51"/>
      <c r="G9" s="51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6"/>
      <c r="W9" s="56"/>
      <c r="X9" s="56"/>
      <c r="Y9" s="52"/>
      <c r="Z9" s="52"/>
      <c r="AA9" s="129"/>
      <c r="AB9" s="129"/>
      <c r="AC9" s="129"/>
      <c r="AD9" s="129"/>
      <c r="AE9" s="129"/>
      <c r="AF9" s="129"/>
      <c r="AG9" s="57"/>
      <c r="AH9" s="57"/>
      <c r="AI9" s="55"/>
    </row>
    <row r="10" spans="1:35" ht="15" customHeight="1" x14ac:dyDescent="0.2">
      <c r="A10" s="50"/>
      <c r="B10" s="51" t="s">
        <v>7</v>
      </c>
      <c r="C10" s="51"/>
      <c r="D10" s="51"/>
      <c r="E10" s="51"/>
      <c r="F10" s="51"/>
      <c r="G10" s="51"/>
      <c r="H10" s="123" t="str">
        <f>IFERROR(IF(VLOOKUP(H8,'[1]MATRIZ CONTRATISTAS'!$B:$XFD,38,0)=0,"",VLOOKUP(H8,'[1]MATRIZ CONTRATISTAS'!$B:$XFD,38,0)),"")</f>
        <v/>
      </c>
      <c r="I10" s="124"/>
      <c r="J10" s="124"/>
      <c r="K10" s="124"/>
      <c r="L10" s="124"/>
      <c r="M10" s="124"/>
      <c r="N10" s="124"/>
      <c r="O10" s="124"/>
      <c r="P10" s="124"/>
      <c r="Q10" s="124"/>
      <c r="R10" s="124"/>
      <c r="S10" s="124"/>
      <c r="T10" s="124"/>
      <c r="U10" s="124"/>
      <c r="V10" s="124"/>
      <c r="W10" s="124"/>
      <c r="X10" s="125"/>
      <c r="Y10" s="52"/>
      <c r="Z10" s="52"/>
      <c r="AA10" s="129"/>
      <c r="AB10" s="129"/>
      <c r="AC10" s="129"/>
      <c r="AD10" s="129"/>
      <c r="AE10" s="129"/>
      <c r="AF10" s="129"/>
      <c r="AG10" s="57"/>
      <c r="AH10" s="57"/>
      <c r="AI10" s="55"/>
    </row>
    <row r="11" spans="1:35" ht="5.0999999999999996" customHeight="1" x14ac:dyDescent="0.2">
      <c r="A11" s="50"/>
      <c r="B11" s="51"/>
      <c r="C11" s="51"/>
      <c r="D11" s="51"/>
      <c r="E11" s="51"/>
      <c r="F11" s="51"/>
      <c r="G11" s="51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2"/>
      <c r="Z11" s="52"/>
      <c r="AA11" s="129"/>
      <c r="AB11" s="129"/>
      <c r="AC11" s="129"/>
      <c r="AD11" s="129"/>
      <c r="AE11" s="129"/>
      <c r="AF11" s="129"/>
      <c r="AG11" s="57"/>
      <c r="AH11" s="57"/>
      <c r="AI11" s="55"/>
    </row>
    <row r="12" spans="1:35" ht="15" customHeight="1" x14ac:dyDescent="0.2">
      <c r="A12" s="50"/>
      <c r="B12" s="51" t="s">
        <v>8</v>
      </c>
      <c r="C12" s="51"/>
      <c r="D12" s="51"/>
      <c r="E12" s="51"/>
      <c r="F12" s="51"/>
      <c r="G12" s="51"/>
      <c r="H12" s="123" t="str">
        <f>IFERROR(IF(VLOOKUP(H8,'[1]MATRIZ CONTRATISTAS'!$B:$XFD,37,0)=0,"",VLOOKUP(H8,'[1]MATRIZ CONTRATISTAS'!$B:$XFD,37,0)),"")</f>
        <v/>
      </c>
      <c r="I12" s="124"/>
      <c r="J12" s="124"/>
      <c r="K12" s="124"/>
      <c r="L12" s="124"/>
      <c r="M12" s="124"/>
      <c r="N12" s="124"/>
      <c r="O12" s="124"/>
      <c r="P12" s="124"/>
      <c r="Q12" s="124"/>
      <c r="R12" s="124"/>
      <c r="S12" s="124"/>
      <c r="T12" s="124"/>
      <c r="U12" s="124"/>
      <c r="V12" s="124"/>
      <c r="W12" s="124"/>
      <c r="X12" s="125"/>
      <c r="Y12" s="52"/>
      <c r="Z12" s="52"/>
      <c r="AA12" s="129"/>
      <c r="AB12" s="129"/>
      <c r="AC12" s="129"/>
      <c r="AD12" s="129"/>
      <c r="AE12" s="129"/>
      <c r="AF12" s="129"/>
      <c r="AG12" s="57"/>
      <c r="AH12" s="57"/>
      <c r="AI12" s="55"/>
    </row>
    <row r="13" spans="1:35" ht="5.0999999999999996" customHeight="1" x14ac:dyDescent="0.2">
      <c r="A13" s="50"/>
      <c r="B13" s="51"/>
      <c r="C13" s="51"/>
      <c r="D13" s="51"/>
      <c r="E13" s="51"/>
      <c r="F13" s="51"/>
      <c r="G13" s="51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6"/>
      <c r="U13" s="56"/>
      <c r="V13" s="56"/>
      <c r="W13" s="56"/>
      <c r="X13" s="56"/>
      <c r="Y13" s="52"/>
      <c r="Z13" s="52"/>
      <c r="AA13" s="129"/>
      <c r="AB13" s="129"/>
      <c r="AC13" s="129"/>
      <c r="AD13" s="129"/>
      <c r="AE13" s="129"/>
      <c r="AF13" s="129"/>
      <c r="AG13" s="57"/>
      <c r="AH13" s="57"/>
      <c r="AI13" s="55"/>
    </row>
    <row r="14" spans="1:35" ht="15" customHeight="1" x14ac:dyDescent="0.2">
      <c r="A14" s="50"/>
      <c r="B14" s="51" t="s">
        <v>9</v>
      </c>
      <c r="C14" s="51"/>
      <c r="D14" s="51"/>
      <c r="E14" s="51"/>
      <c r="F14" s="51"/>
      <c r="G14" s="51"/>
      <c r="H14" s="130" t="str">
        <f>IFERROR(IF(VLOOKUP(H8,'[1]MATRIZ CONTRATISTAS'!$B:$XFD,39,0)=0,"",VLOOKUP(H8,'[1]MATRIZ CONTRATISTAS'!$B:$XFD,39,0)),"")</f>
        <v/>
      </c>
      <c r="I14" s="131"/>
      <c r="J14" s="131"/>
      <c r="K14" s="131"/>
      <c r="L14" s="131"/>
      <c r="M14" s="131"/>
      <c r="N14" s="131"/>
      <c r="O14" s="131"/>
      <c r="P14" s="131"/>
      <c r="Q14" s="131"/>
      <c r="R14" s="131"/>
      <c r="S14" s="131"/>
      <c r="T14" s="131"/>
      <c r="U14" s="131"/>
      <c r="V14" s="131"/>
      <c r="W14" s="131"/>
      <c r="X14" s="132"/>
      <c r="Y14" s="52"/>
      <c r="Z14" s="52"/>
      <c r="AA14" s="129"/>
      <c r="AB14" s="129"/>
      <c r="AC14" s="129"/>
      <c r="AD14" s="129"/>
      <c r="AE14" s="129"/>
      <c r="AF14" s="129"/>
      <c r="AG14" s="57"/>
      <c r="AH14" s="57"/>
      <c r="AI14" s="55"/>
    </row>
    <row r="15" spans="1:35" ht="5.0999999999999996" customHeight="1" x14ac:dyDescent="0.2">
      <c r="A15" s="50"/>
      <c r="B15" s="51"/>
      <c r="C15" s="51"/>
      <c r="D15" s="51"/>
      <c r="E15" s="51"/>
      <c r="F15" s="51"/>
      <c r="G15" s="51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2"/>
      <c r="Z15" s="52"/>
      <c r="AA15" s="129"/>
      <c r="AB15" s="129"/>
      <c r="AC15" s="129"/>
      <c r="AD15" s="129"/>
      <c r="AE15" s="129"/>
      <c r="AF15" s="129"/>
      <c r="AG15" s="57"/>
      <c r="AH15" s="57"/>
      <c r="AI15" s="55"/>
    </row>
    <row r="16" spans="1:35" ht="15" customHeight="1" x14ac:dyDescent="0.2">
      <c r="A16" s="50"/>
      <c r="B16" s="58" t="s">
        <v>10</v>
      </c>
      <c r="C16" s="51"/>
      <c r="D16" s="51"/>
      <c r="E16" s="51"/>
      <c r="F16" s="51"/>
      <c r="G16" s="51"/>
      <c r="H16" s="123" t="str">
        <f>IFERROR(IF(VLOOKUP(H8,'[1]MATRIZ CONTRATISTAS'!$B:$XFD,12,0)=0,"",VLOOKUP(H8,'[1]MATRIZ CONTRATISTAS'!$B:$XFD,12,0)),"")</f>
        <v/>
      </c>
      <c r="I16" s="124"/>
      <c r="J16" s="124"/>
      <c r="K16" s="124"/>
      <c r="L16" s="124"/>
      <c r="M16" s="124"/>
      <c r="N16" s="124"/>
      <c r="O16" s="124"/>
      <c r="P16" s="124"/>
      <c r="Q16" s="124"/>
      <c r="R16" s="124"/>
      <c r="S16" s="124"/>
      <c r="T16" s="124"/>
      <c r="U16" s="124"/>
      <c r="V16" s="124"/>
      <c r="W16" s="124"/>
      <c r="X16" s="125"/>
      <c r="Y16" s="52"/>
      <c r="Z16" s="52"/>
      <c r="AA16" s="129"/>
      <c r="AB16" s="129"/>
      <c r="AC16" s="129"/>
      <c r="AD16" s="129"/>
      <c r="AE16" s="129"/>
      <c r="AF16" s="129"/>
      <c r="AG16" s="57"/>
      <c r="AH16" s="57"/>
      <c r="AI16" s="55"/>
    </row>
    <row r="17" spans="1:35" ht="5.0999999999999996" customHeight="1" x14ac:dyDescent="0.2">
      <c r="A17" s="50"/>
      <c r="B17" s="51"/>
      <c r="C17" s="51"/>
      <c r="D17" s="51"/>
      <c r="E17" s="51"/>
      <c r="F17" s="51"/>
      <c r="G17" s="51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6"/>
      <c r="X17" s="56"/>
      <c r="Y17" s="52"/>
      <c r="Z17" s="52"/>
      <c r="AA17" s="129"/>
      <c r="AB17" s="129"/>
      <c r="AC17" s="129"/>
      <c r="AD17" s="129"/>
      <c r="AE17" s="129"/>
      <c r="AF17" s="129"/>
      <c r="AG17" s="57"/>
      <c r="AH17" s="57"/>
      <c r="AI17" s="55"/>
    </row>
    <row r="18" spans="1:35" ht="15" customHeight="1" x14ac:dyDescent="0.2">
      <c r="A18" s="50"/>
      <c r="B18" s="51" t="s">
        <v>11</v>
      </c>
      <c r="C18" s="51"/>
      <c r="D18" s="51"/>
      <c r="E18" s="51"/>
      <c r="F18" s="51"/>
      <c r="G18" s="51"/>
      <c r="H18" s="123" t="str">
        <f>IFERROR(IF(VLOOKUP(H8,'[1]MATRIZ CONTRATISTAS'!$B:$XFD,41,0)=0,"",VLOOKUP(H8,'[1]MATRIZ CONTRATISTAS'!$B:$XFD,41,0)),"")</f>
        <v/>
      </c>
      <c r="I18" s="124"/>
      <c r="J18" s="124"/>
      <c r="K18" s="124"/>
      <c r="L18" s="124"/>
      <c r="M18" s="124"/>
      <c r="N18" s="124"/>
      <c r="O18" s="124"/>
      <c r="P18" s="124"/>
      <c r="Q18" s="124"/>
      <c r="R18" s="124"/>
      <c r="S18" s="124"/>
      <c r="T18" s="124"/>
      <c r="U18" s="124"/>
      <c r="V18" s="124"/>
      <c r="W18" s="124"/>
      <c r="X18" s="125"/>
      <c r="Y18" s="52"/>
      <c r="Z18" s="52"/>
      <c r="AA18" s="129"/>
      <c r="AB18" s="129"/>
      <c r="AC18" s="129"/>
      <c r="AD18" s="129"/>
      <c r="AE18" s="129"/>
      <c r="AF18" s="129"/>
      <c r="AG18" s="57"/>
      <c r="AH18" s="57"/>
      <c r="AI18" s="55"/>
    </row>
    <row r="19" spans="1:35" ht="5.0999999999999996" customHeight="1" x14ac:dyDescent="0.2">
      <c r="A19" s="50"/>
      <c r="B19" s="51"/>
      <c r="C19" s="51"/>
      <c r="D19" s="51"/>
      <c r="E19" s="51"/>
      <c r="F19" s="51"/>
      <c r="G19" s="51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2"/>
      <c r="Z19" s="52"/>
      <c r="AA19" s="129"/>
      <c r="AB19" s="129"/>
      <c r="AC19" s="129"/>
      <c r="AD19" s="129"/>
      <c r="AE19" s="129"/>
      <c r="AF19" s="129"/>
      <c r="AG19" s="57"/>
      <c r="AH19" s="57"/>
      <c r="AI19" s="55"/>
    </row>
    <row r="20" spans="1:35" ht="15" customHeight="1" x14ac:dyDescent="0.2">
      <c r="A20" s="50"/>
      <c r="B20" s="51" t="s">
        <v>12</v>
      </c>
      <c r="C20" s="51"/>
      <c r="D20" s="51"/>
      <c r="E20" s="51"/>
      <c r="F20" s="51"/>
      <c r="G20" s="51"/>
      <c r="H20" s="123" t="str">
        <f>IFERROR(IF(VLOOKUP(H8,'[1]MATRIZ CONTRATISTAS'!$B:$XFD,10,0)=0,"",VLOOKUP(H8,'[1]MATRIZ CONTRATISTAS'!$B:$XFD,10,0)),"")</f>
        <v/>
      </c>
      <c r="I20" s="124"/>
      <c r="J20" s="124"/>
      <c r="K20" s="124"/>
      <c r="L20" s="124"/>
      <c r="M20" s="124"/>
      <c r="N20" s="124"/>
      <c r="O20" s="124"/>
      <c r="P20" s="124"/>
      <c r="Q20" s="124"/>
      <c r="R20" s="124"/>
      <c r="S20" s="124"/>
      <c r="T20" s="124"/>
      <c r="U20" s="124"/>
      <c r="V20" s="124"/>
      <c r="W20" s="124"/>
      <c r="X20" s="125"/>
      <c r="Y20" s="52"/>
      <c r="Z20" s="52"/>
      <c r="AA20" s="57"/>
      <c r="AB20" s="57"/>
      <c r="AC20" s="57"/>
      <c r="AD20" s="57"/>
      <c r="AE20" s="57"/>
      <c r="AF20" s="57"/>
      <c r="AG20" s="57"/>
      <c r="AH20" s="57"/>
      <c r="AI20" s="55"/>
    </row>
    <row r="21" spans="1:35" ht="5.0999999999999996" customHeight="1" x14ac:dyDescent="0.2">
      <c r="A21" s="50"/>
      <c r="B21" s="51"/>
      <c r="C21" s="51"/>
      <c r="D21" s="51"/>
      <c r="E21" s="51"/>
      <c r="F21" s="51"/>
      <c r="G21" s="51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5"/>
    </row>
    <row r="22" spans="1:35" ht="15" customHeight="1" x14ac:dyDescent="0.2">
      <c r="A22" s="50"/>
      <c r="B22" s="51" t="s">
        <v>13</v>
      </c>
      <c r="C22" s="51"/>
      <c r="D22" s="51"/>
      <c r="E22" s="51"/>
      <c r="F22" s="51"/>
      <c r="G22" s="51"/>
      <c r="H22" s="123" t="str">
        <f>IFERROR("Movil: " &amp;VLOOKUP(H8,'[1]MATRIZ CONTRATISTAS'!$B:$XFD,35,0)&amp;" Fijo: "&amp;VLOOKUP(H8,'[1]MATRIZ CONTRATISTAS'!$B:$XFD,36,0),"")</f>
        <v/>
      </c>
      <c r="I22" s="124"/>
      <c r="J22" s="124"/>
      <c r="K22" s="124"/>
      <c r="L22" s="124"/>
      <c r="M22" s="124"/>
      <c r="N22" s="124"/>
      <c r="O22" s="124"/>
      <c r="P22" s="124"/>
      <c r="Q22" s="124"/>
      <c r="R22" s="124"/>
      <c r="S22" s="124"/>
      <c r="T22" s="124"/>
      <c r="U22" s="124"/>
      <c r="V22" s="124"/>
      <c r="W22" s="124"/>
      <c r="X22" s="125"/>
      <c r="Y22" s="52"/>
      <c r="Z22" s="52"/>
      <c r="AA22" s="57"/>
      <c r="AB22" s="57"/>
      <c r="AC22" s="57"/>
      <c r="AD22" s="57"/>
      <c r="AE22" s="57"/>
      <c r="AF22" s="57"/>
      <c r="AG22" s="57"/>
      <c r="AH22" s="57"/>
      <c r="AI22" s="55"/>
    </row>
    <row r="23" spans="1:35" s="63" customFormat="1" ht="6.75" customHeight="1" x14ac:dyDescent="0.2">
      <c r="A23" s="59"/>
      <c r="B23" s="60"/>
      <c r="C23" s="60"/>
      <c r="D23" s="60"/>
      <c r="E23" s="60"/>
      <c r="F23" s="60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S23" s="52"/>
      <c r="T23" s="52"/>
      <c r="U23" s="52"/>
      <c r="V23" s="52"/>
      <c r="W23" s="52"/>
      <c r="X23" s="52"/>
      <c r="Y23" s="52"/>
      <c r="Z23" s="60"/>
      <c r="AA23" s="60"/>
      <c r="AB23" s="61"/>
      <c r="AC23" s="61"/>
      <c r="AD23" s="61"/>
      <c r="AE23" s="61"/>
      <c r="AF23" s="61"/>
      <c r="AG23" s="61"/>
      <c r="AH23" s="61"/>
      <c r="AI23" s="62"/>
    </row>
    <row r="24" spans="1:35" ht="5.0999999999999996" customHeight="1" x14ac:dyDescent="0.2">
      <c r="A24" s="50"/>
      <c r="B24" s="133" t="s">
        <v>14</v>
      </c>
      <c r="C24" s="133"/>
      <c r="D24" s="133"/>
      <c r="E24" s="133"/>
      <c r="F24" s="133"/>
      <c r="G24" s="133"/>
      <c r="H24" s="133"/>
      <c r="I24" s="133"/>
      <c r="J24" s="133"/>
      <c r="K24" s="133"/>
      <c r="L24" s="133"/>
      <c r="M24" s="133"/>
      <c r="N24" s="133"/>
      <c r="O24" s="133"/>
      <c r="P24" s="133"/>
      <c r="Q24" s="133"/>
      <c r="R24" s="133"/>
      <c r="S24" s="133"/>
      <c r="T24" s="133"/>
      <c r="U24" s="133"/>
      <c r="V24" s="133"/>
      <c r="W24" s="133"/>
      <c r="X24" s="133"/>
      <c r="Y24" s="133"/>
      <c r="Z24" s="133"/>
      <c r="AA24" s="133"/>
      <c r="AB24" s="133"/>
      <c r="AC24" s="133"/>
      <c r="AD24" s="133"/>
      <c r="AE24" s="133"/>
      <c r="AF24" s="133"/>
      <c r="AG24" s="133"/>
      <c r="AH24" s="133"/>
      <c r="AI24" s="55"/>
    </row>
    <row r="25" spans="1:35" x14ac:dyDescent="0.2">
      <c r="A25" s="50"/>
      <c r="B25" s="133"/>
      <c r="C25" s="133"/>
      <c r="D25" s="133"/>
      <c r="E25" s="133"/>
      <c r="F25" s="133"/>
      <c r="G25" s="133"/>
      <c r="H25" s="133"/>
      <c r="I25" s="133"/>
      <c r="J25" s="133"/>
      <c r="K25" s="133"/>
      <c r="L25" s="133"/>
      <c r="M25" s="133"/>
      <c r="N25" s="133"/>
      <c r="O25" s="133"/>
      <c r="P25" s="133"/>
      <c r="Q25" s="133"/>
      <c r="R25" s="133"/>
      <c r="S25" s="133"/>
      <c r="T25" s="133"/>
      <c r="U25" s="133"/>
      <c r="V25" s="133"/>
      <c r="W25" s="133"/>
      <c r="X25" s="133"/>
      <c r="Y25" s="133"/>
      <c r="Z25" s="133"/>
      <c r="AA25" s="133"/>
      <c r="AB25" s="133"/>
      <c r="AC25" s="133"/>
      <c r="AD25" s="133"/>
      <c r="AE25" s="133"/>
      <c r="AF25" s="133"/>
      <c r="AG25" s="133"/>
      <c r="AH25" s="133"/>
      <c r="AI25" s="55"/>
    </row>
    <row r="26" spans="1:35" ht="5.0999999999999996" customHeight="1" x14ac:dyDescent="0.2">
      <c r="A26" s="50"/>
      <c r="B26" s="60"/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T26" s="51"/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5"/>
    </row>
    <row r="27" spans="1:35" ht="6.75" customHeight="1" x14ac:dyDescent="0.2">
      <c r="A27" s="50"/>
      <c r="B27" s="51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T27" s="51"/>
      <c r="U27" s="51"/>
      <c r="V27" s="51"/>
      <c r="W27" s="51"/>
      <c r="X27" s="51"/>
      <c r="Y27" s="51"/>
      <c r="Z27" s="51"/>
      <c r="AA27" s="51"/>
      <c r="AB27" s="64"/>
      <c r="AC27" s="64"/>
      <c r="AD27" s="64"/>
      <c r="AE27" s="64"/>
      <c r="AF27" s="64"/>
      <c r="AG27" s="64"/>
      <c r="AH27" s="64"/>
      <c r="AI27" s="55"/>
    </row>
    <row r="28" spans="1:35" ht="16.5" customHeight="1" x14ac:dyDescent="0.2">
      <c r="A28" s="50"/>
      <c r="B28" s="58"/>
      <c r="C28" s="65">
        <v>1</v>
      </c>
      <c r="D28" s="66" t="s">
        <v>15</v>
      </c>
      <c r="E28" s="120" t="s">
        <v>69</v>
      </c>
      <c r="F28" s="121"/>
      <c r="G28" s="121"/>
      <c r="H28" s="121"/>
      <c r="I28" s="121"/>
      <c r="J28" s="121"/>
      <c r="K28" s="121"/>
      <c r="L28" s="121"/>
      <c r="M28" s="121"/>
      <c r="N28" s="121"/>
      <c r="O28" s="121"/>
      <c r="P28" s="121"/>
      <c r="Q28" s="121"/>
      <c r="R28" s="121"/>
      <c r="S28" s="58"/>
      <c r="T28" s="67">
        <v>15</v>
      </c>
      <c r="U28" s="66" t="s">
        <v>15</v>
      </c>
      <c r="V28" s="134" t="s">
        <v>62</v>
      </c>
      <c r="W28" s="135"/>
      <c r="X28" s="135"/>
      <c r="Y28" s="135"/>
      <c r="Z28" s="135"/>
      <c r="AA28" s="135"/>
      <c r="AB28" s="135"/>
      <c r="AC28" s="135"/>
      <c r="AD28" s="135"/>
      <c r="AE28" s="135"/>
      <c r="AF28" s="135"/>
      <c r="AG28" s="135"/>
      <c r="AH28" s="135"/>
      <c r="AI28" s="55"/>
    </row>
    <row r="29" spans="1:35" ht="6.75" customHeight="1" x14ac:dyDescent="0.2">
      <c r="A29" s="50"/>
      <c r="B29" s="58"/>
      <c r="C29" s="51"/>
      <c r="D29" s="68"/>
      <c r="E29" s="69"/>
      <c r="F29" s="69"/>
      <c r="G29" s="69"/>
      <c r="H29" s="69"/>
      <c r="I29" s="69"/>
      <c r="J29" s="69"/>
      <c r="K29" s="69"/>
      <c r="L29" s="69"/>
      <c r="M29" s="69"/>
      <c r="N29" s="69"/>
      <c r="O29" s="69"/>
      <c r="P29" s="69"/>
      <c r="Q29" s="69"/>
      <c r="R29" s="69"/>
      <c r="S29" s="58"/>
      <c r="T29" s="67"/>
      <c r="U29" s="68"/>
      <c r="V29" s="70"/>
      <c r="W29" s="70"/>
      <c r="X29" s="70"/>
      <c r="Y29" s="70"/>
      <c r="Z29" s="70"/>
      <c r="AA29" s="70"/>
      <c r="AB29" s="70"/>
      <c r="AC29" s="70"/>
      <c r="AD29" s="70"/>
      <c r="AE29" s="70"/>
      <c r="AF29" s="70"/>
      <c r="AG29" s="70"/>
      <c r="AH29" s="70"/>
      <c r="AI29" s="55"/>
    </row>
    <row r="30" spans="1:35" x14ac:dyDescent="0.2">
      <c r="A30" s="50"/>
      <c r="B30" s="71"/>
      <c r="C30" s="67">
        <v>2</v>
      </c>
      <c r="D30" s="66" t="s">
        <v>15</v>
      </c>
      <c r="E30" s="120" t="s">
        <v>70</v>
      </c>
      <c r="F30" s="121"/>
      <c r="G30" s="121"/>
      <c r="H30" s="121"/>
      <c r="I30" s="121"/>
      <c r="J30" s="121"/>
      <c r="K30" s="121"/>
      <c r="L30" s="121"/>
      <c r="M30" s="121"/>
      <c r="N30" s="121"/>
      <c r="O30" s="121"/>
      <c r="P30" s="121"/>
      <c r="Q30" s="121"/>
      <c r="R30" s="121"/>
      <c r="S30" s="71"/>
      <c r="T30" s="67">
        <v>16</v>
      </c>
      <c r="U30" s="66" t="s">
        <v>15</v>
      </c>
      <c r="V30" s="122" t="s">
        <v>63</v>
      </c>
      <c r="W30" s="122"/>
      <c r="X30" s="122"/>
      <c r="Y30" s="122"/>
      <c r="Z30" s="122"/>
      <c r="AA30" s="122"/>
      <c r="AB30" s="122"/>
      <c r="AC30" s="122"/>
      <c r="AD30" s="122"/>
      <c r="AE30" s="122"/>
      <c r="AF30" s="122"/>
      <c r="AG30" s="122"/>
      <c r="AH30" s="122"/>
      <c r="AI30" s="55"/>
    </row>
    <row r="31" spans="1:35" ht="5.0999999999999996" customHeight="1" x14ac:dyDescent="0.2">
      <c r="A31" s="50"/>
      <c r="B31" s="71"/>
      <c r="C31" s="67"/>
      <c r="D31" s="68"/>
      <c r="E31" s="69"/>
      <c r="F31" s="69"/>
      <c r="G31" s="69"/>
      <c r="H31" s="69"/>
      <c r="I31" s="69"/>
      <c r="J31" s="69"/>
      <c r="K31" s="69"/>
      <c r="L31" s="69"/>
      <c r="M31" s="69"/>
      <c r="N31" s="69"/>
      <c r="O31" s="69"/>
      <c r="P31" s="69"/>
      <c r="Q31" s="69"/>
      <c r="R31" s="69"/>
      <c r="S31" s="71"/>
      <c r="T31" s="67"/>
      <c r="U31" s="68"/>
      <c r="V31" s="122"/>
      <c r="W31" s="122"/>
      <c r="X31" s="122"/>
      <c r="Y31" s="122"/>
      <c r="Z31" s="122"/>
      <c r="AA31" s="122"/>
      <c r="AB31" s="122"/>
      <c r="AC31" s="122"/>
      <c r="AD31" s="122"/>
      <c r="AE31" s="122"/>
      <c r="AF31" s="122"/>
      <c r="AG31" s="122"/>
      <c r="AH31" s="122"/>
      <c r="AI31" s="55"/>
    </row>
    <row r="32" spans="1:35" ht="15" customHeight="1" x14ac:dyDescent="0.2">
      <c r="A32" s="50"/>
      <c r="B32" s="71"/>
      <c r="C32" s="67">
        <v>3</v>
      </c>
      <c r="D32" s="66" t="s">
        <v>15</v>
      </c>
      <c r="E32" s="120" t="s">
        <v>71</v>
      </c>
      <c r="F32" s="121"/>
      <c r="G32" s="121"/>
      <c r="H32" s="121"/>
      <c r="I32" s="121"/>
      <c r="J32" s="121"/>
      <c r="K32" s="121"/>
      <c r="L32" s="121"/>
      <c r="M32" s="121"/>
      <c r="N32" s="121"/>
      <c r="O32" s="121"/>
      <c r="P32" s="121"/>
      <c r="Q32" s="121"/>
      <c r="R32" s="121"/>
      <c r="S32" s="71"/>
      <c r="T32" s="67"/>
      <c r="U32" s="68"/>
      <c r="V32" s="122"/>
      <c r="W32" s="122"/>
      <c r="X32" s="122"/>
      <c r="Y32" s="122"/>
      <c r="Z32" s="122"/>
      <c r="AA32" s="122"/>
      <c r="AB32" s="122"/>
      <c r="AC32" s="122"/>
      <c r="AD32" s="122"/>
      <c r="AE32" s="122"/>
      <c r="AF32" s="122"/>
      <c r="AG32" s="122"/>
      <c r="AH32" s="122"/>
      <c r="AI32" s="55"/>
    </row>
    <row r="33" spans="1:35" ht="5.0999999999999996" customHeight="1" x14ac:dyDescent="0.2">
      <c r="A33" s="50"/>
      <c r="B33" s="71"/>
      <c r="C33" s="67"/>
      <c r="D33" s="68"/>
      <c r="E33" s="69"/>
      <c r="F33" s="69"/>
      <c r="G33" s="69"/>
      <c r="H33" s="69"/>
      <c r="I33" s="69"/>
      <c r="J33" s="69"/>
      <c r="K33" s="69"/>
      <c r="L33" s="69"/>
      <c r="M33" s="69"/>
      <c r="N33" s="69"/>
      <c r="O33" s="69"/>
      <c r="P33" s="69"/>
      <c r="Q33" s="69"/>
      <c r="R33" s="69"/>
      <c r="S33" s="58"/>
      <c r="T33" s="67"/>
      <c r="U33" s="68"/>
      <c r="V33" s="58"/>
      <c r="W33" s="58"/>
      <c r="X33" s="58"/>
      <c r="Y33" s="58"/>
      <c r="Z33" s="58"/>
      <c r="AA33" s="58"/>
      <c r="AB33" s="58"/>
      <c r="AC33" s="72"/>
      <c r="AD33" s="72"/>
      <c r="AE33" s="72"/>
      <c r="AF33" s="72"/>
      <c r="AG33" s="72"/>
      <c r="AH33" s="64"/>
      <c r="AI33" s="55"/>
    </row>
    <row r="34" spans="1:35" x14ac:dyDescent="0.2">
      <c r="A34" s="50"/>
      <c r="B34" s="71"/>
      <c r="C34" s="67">
        <v>4</v>
      </c>
      <c r="D34" s="66" t="s">
        <v>15</v>
      </c>
      <c r="E34" s="120" t="s">
        <v>72</v>
      </c>
      <c r="F34" s="121"/>
      <c r="G34" s="121"/>
      <c r="H34" s="121"/>
      <c r="I34" s="121"/>
      <c r="J34" s="121"/>
      <c r="K34" s="121"/>
      <c r="L34" s="121"/>
      <c r="M34" s="121"/>
      <c r="N34" s="121"/>
      <c r="O34" s="121"/>
      <c r="P34" s="121"/>
      <c r="Q34" s="121"/>
      <c r="R34" s="121"/>
      <c r="S34" s="71"/>
      <c r="T34" s="67">
        <v>17</v>
      </c>
      <c r="U34" s="66" t="s">
        <v>15</v>
      </c>
      <c r="V34" s="134" t="s">
        <v>64</v>
      </c>
      <c r="W34" s="135"/>
      <c r="X34" s="135"/>
      <c r="Y34" s="135"/>
      <c r="Z34" s="135"/>
      <c r="AA34" s="135"/>
      <c r="AB34" s="135"/>
      <c r="AC34" s="135"/>
      <c r="AD34" s="135"/>
      <c r="AE34" s="135"/>
      <c r="AF34" s="135"/>
      <c r="AG34" s="135"/>
      <c r="AH34" s="135"/>
      <c r="AI34" s="55"/>
    </row>
    <row r="35" spans="1:35" ht="5.0999999999999996" customHeight="1" x14ac:dyDescent="0.2">
      <c r="A35" s="50"/>
      <c r="B35" s="71"/>
      <c r="C35" s="67"/>
      <c r="D35" s="68"/>
      <c r="E35" s="69"/>
      <c r="F35" s="69"/>
      <c r="G35" s="69"/>
      <c r="H35" s="69"/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58"/>
      <c r="T35" s="67"/>
      <c r="U35" s="6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72"/>
      <c r="AH35" s="64"/>
      <c r="AI35" s="55"/>
    </row>
    <row r="36" spans="1:35" x14ac:dyDescent="0.2">
      <c r="A36" s="50"/>
      <c r="B36" s="71"/>
      <c r="C36" s="67">
        <v>5</v>
      </c>
      <c r="D36" s="66" t="s">
        <v>15</v>
      </c>
      <c r="E36" s="120" t="s">
        <v>73</v>
      </c>
      <c r="F36" s="121"/>
      <c r="G36" s="121"/>
      <c r="H36" s="121"/>
      <c r="I36" s="121"/>
      <c r="J36" s="121"/>
      <c r="K36" s="121"/>
      <c r="L36" s="121"/>
      <c r="M36" s="121"/>
      <c r="N36" s="121"/>
      <c r="O36" s="121"/>
      <c r="P36" s="121"/>
      <c r="Q36" s="121"/>
      <c r="R36" s="121"/>
      <c r="S36" s="71"/>
      <c r="T36" s="67">
        <v>18</v>
      </c>
      <c r="U36" s="66" t="s">
        <v>15</v>
      </c>
      <c r="V36" s="134" t="s">
        <v>65</v>
      </c>
      <c r="W36" s="135"/>
      <c r="X36" s="135"/>
      <c r="Y36" s="135"/>
      <c r="Z36" s="135"/>
      <c r="AA36" s="135"/>
      <c r="AB36" s="135"/>
      <c r="AC36" s="135"/>
      <c r="AD36" s="135"/>
      <c r="AE36" s="135"/>
      <c r="AF36" s="135"/>
      <c r="AG36" s="135"/>
      <c r="AH36" s="135"/>
      <c r="AI36" s="55"/>
    </row>
    <row r="37" spans="1:35" ht="5.0999999999999996" customHeight="1" x14ac:dyDescent="0.2">
      <c r="A37" s="50"/>
      <c r="B37" s="71"/>
      <c r="C37" s="67"/>
      <c r="D37" s="68"/>
      <c r="E37" s="69"/>
      <c r="F37" s="69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58"/>
      <c r="T37" s="67"/>
      <c r="U37" s="68"/>
      <c r="V37" s="58"/>
      <c r="W37" s="58"/>
      <c r="X37" s="58"/>
      <c r="Y37" s="58"/>
      <c r="Z37" s="58"/>
      <c r="AA37" s="58"/>
      <c r="AB37" s="58"/>
      <c r="AC37" s="72"/>
      <c r="AD37" s="72"/>
      <c r="AE37" s="72"/>
      <c r="AF37" s="72"/>
      <c r="AG37" s="72"/>
      <c r="AH37" s="64"/>
      <c r="AI37" s="55"/>
    </row>
    <row r="38" spans="1:35" ht="14.25" customHeight="1" x14ac:dyDescent="0.2">
      <c r="A38" s="50"/>
      <c r="B38" s="71"/>
      <c r="C38" s="67">
        <v>6</v>
      </c>
      <c r="D38" s="66"/>
      <c r="E38" s="120" t="s">
        <v>74</v>
      </c>
      <c r="F38" s="121"/>
      <c r="G38" s="121"/>
      <c r="H38" s="121"/>
      <c r="I38" s="121"/>
      <c r="J38" s="121"/>
      <c r="K38" s="121"/>
      <c r="L38" s="121"/>
      <c r="M38" s="121"/>
      <c r="N38" s="121"/>
      <c r="O38" s="121"/>
      <c r="P38" s="121"/>
      <c r="Q38" s="121"/>
      <c r="R38" s="121"/>
      <c r="S38" s="71"/>
      <c r="T38" s="67">
        <v>19</v>
      </c>
      <c r="U38" s="66" t="s">
        <v>15</v>
      </c>
      <c r="V38" s="122" t="s">
        <v>66</v>
      </c>
      <c r="W38" s="122"/>
      <c r="X38" s="122"/>
      <c r="Y38" s="122"/>
      <c r="Z38" s="122"/>
      <c r="AA38" s="122"/>
      <c r="AB38" s="122"/>
      <c r="AC38" s="122"/>
      <c r="AD38" s="122"/>
      <c r="AE38" s="122"/>
      <c r="AF38" s="122"/>
      <c r="AG38" s="122"/>
      <c r="AH38" s="122"/>
      <c r="AI38" s="55"/>
    </row>
    <row r="39" spans="1:35" ht="5.0999999999999996" customHeight="1" x14ac:dyDescent="0.2">
      <c r="A39" s="50"/>
      <c r="B39" s="71"/>
      <c r="C39" s="67"/>
      <c r="D39" s="68"/>
      <c r="E39" s="69"/>
      <c r="F39" s="69"/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58"/>
      <c r="T39" s="67"/>
      <c r="U39" s="73"/>
      <c r="V39" s="122"/>
      <c r="W39" s="122"/>
      <c r="X39" s="122"/>
      <c r="Y39" s="122"/>
      <c r="Z39" s="122"/>
      <c r="AA39" s="122"/>
      <c r="AB39" s="122"/>
      <c r="AC39" s="122"/>
      <c r="AD39" s="122"/>
      <c r="AE39" s="122"/>
      <c r="AF39" s="122"/>
      <c r="AG39" s="122"/>
      <c r="AH39" s="122"/>
      <c r="AI39" s="55"/>
    </row>
    <row r="40" spans="1:35" ht="14.25" customHeight="1" x14ac:dyDescent="0.2">
      <c r="A40" s="50"/>
      <c r="B40" s="71"/>
      <c r="C40" s="67">
        <v>7</v>
      </c>
      <c r="D40" s="66" t="s">
        <v>15</v>
      </c>
      <c r="E40" s="120" t="s">
        <v>75</v>
      </c>
      <c r="F40" s="121"/>
      <c r="G40" s="121"/>
      <c r="H40" s="121"/>
      <c r="I40" s="121"/>
      <c r="J40" s="121"/>
      <c r="K40" s="121"/>
      <c r="L40" s="121"/>
      <c r="M40" s="121"/>
      <c r="N40" s="121"/>
      <c r="O40" s="121"/>
      <c r="P40" s="121"/>
      <c r="Q40" s="121"/>
      <c r="R40" s="121"/>
      <c r="S40" s="71"/>
      <c r="T40" s="67"/>
      <c r="U40" s="73"/>
      <c r="V40" s="122"/>
      <c r="W40" s="122"/>
      <c r="X40" s="122"/>
      <c r="Y40" s="122"/>
      <c r="Z40" s="122"/>
      <c r="AA40" s="122"/>
      <c r="AB40" s="122"/>
      <c r="AC40" s="122"/>
      <c r="AD40" s="122"/>
      <c r="AE40" s="122"/>
      <c r="AF40" s="122"/>
      <c r="AG40" s="122"/>
      <c r="AH40" s="122"/>
      <c r="AI40" s="55"/>
    </row>
    <row r="41" spans="1:35" ht="5.0999999999999996" customHeight="1" x14ac:dyDescent="0.2">
      <c r="A41" s="50"/>
      <c r="B41" s="58"/>
      <c r="C41" s="67"/>
      <c r="D41" s="68"/>
      <c r="E41" s="69"/>
      <c r="F41" s="69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58"/>
      <c r="T41" s="67"/>
      <c r="U41" s="73"/>
      <c r="V41" s="122"/>
      <c r="W41" s="122"/>
      <c r="X41" s="122"/>
      <c r="Y41" s="122"/>
      <c r="Z41" s="122"/>
      <c r="AA41" s="122"/>
      <c r="AB41" s="122"/>
      <c r="AC41" s="122"/>
      <c r="AD41" s="122"/>
      <c r="AE41" s="122"/>
      <c r="AF41" s="122"/>
      <c r="AG41" s="122"/>
      <c r="AH41" s="122"/>
      <c r="AI41" s="55"/>
    </row>
    <row r="42" spans="1:35" ht="15" customHeight="1" x14ac:dyDescent="0.2">
      <c r="A42" s="50"/>
      <c r="B42" s="71"/>
      <c r="C42" s="67">
        <v>8</v>
      </c>
      <c r="D42" s="66" t="s">
        <v>15</v>
      </c>
      <c r="E42" s="120" t="s">
        <v>76</v>
      </c>
      <c r="F42" s="121"/>
      <c r="G42" s="121"/>
      <c r="H42" s="121"/>
      <c r="I42" s="121"/>
      <c r="J42" s="121"/>
      <c r="K42" s="121"/>
      <c r="L42" s="121"/>
      <c r="M42" s="121"/>
      <c r="N42" s="121"/>
      <c r="O42" s="121"/>
      <c r="P42" s="121"/>
      <c r="Q42" s="121"/>
      <c r="R42" s="121"/>
      <c r="S42" s="71"/>
      <c r="T42" s="67"/>
      <c r="U42" s="73"/>
      <c r="V42" s="122"/>
      <c r="W42" s="122"/>
      <c r="X42" s="122"/>
      <c r="Y42" s="122"/>
      <c r="Z42" s="122"/>
      <c r="AA42" s="122"/>
      <c r="AB42" s="122"/>
      <c r="AC42" s="122"/>
      <c r="AD42" s="122"/>
      <c r="AE42" s="122"/>
      <c r="AF42" s="122"/>
      <c r="AG42" s="122"/>
      <c r="AH42" s="122"/>
      <c r="AI42" s="55"/>
    </row>
    <row r="43" spans="1:35" ht="4.5" customHeight="1" x14ac:dyDescent="0.2">
      <c r="A43" s="50"/>
      <c r="B43" s="71"/>
      <c r="C43" s="67"/>
      <c r="D43" s="68"/>
      <c r="E43" s="69"/>
      <c r="F43" s="69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71"/>
      <c r="T43" s="58"/>
      <c r="U43" s="73"/>
      <c r="V43" s="58"/>
      <c r="W43" s="58"/>
      <c r="X43" s="58"/>
      <c r="Y43" s="58"/>
      <c r="Z43" s="58"/>
      <c r="AA43" s="58"/>
      <c r="AB43" s="58"/>
      <c r="AC43" s="72"/>
      <c r="AD43" s="72"/>
      <c r="AE43" s="72"/>
      <c r="AF43" s="72"/>
      <c r="AG43" s="72"/>
      <c r="AH43" s="64"/>
      <c r="AI43" s="55"/>
    </row>
    <row r="44" spans="1:35" ht="15" customHeight="1" x14ac:dyDescent="0.2">
      <c r="A44" s="50"/>
      <c r="B44" s="71"/>
      <c r="C44" s="67">
        <v>9</v>
      </c>
      <c r="D44" s="66" t="s">
        <v>15</v>
      </c>
      <c r="E44" s="120" t="s">
        <v>77</v>
      </c>
      <c r="F44" s="121"/>
      <c r="G44" s="121"/>
      <c r="H44" s="121"/>
      <c r="I44" s="121"/>
      <c r="J44" s="121"/>
      <c r="K44" s="121"/>
      <c r="L44" s="121"/>
      <c r="M44" s="121"/>
      <c r="N44" s="121"/>
      <c r="O44" s="121"/>
      <c r="P44" s="121"/>
      <c r="Q44" s="121"/>
      <c r="R44" s="121"/>
      <c r="S44" s="71"/>
      <c r="T44" s="58">
        <v>20</v>
      </c>
      <c r="U44" s="74" t="s">
        <v>15</v>
      </c>
      <c r="V44" s="58" t="s">
        <v>67</v>
      </c>
      <c r="W44" s="58"/>
      <c r="X44" s="58"/>
      <c r="Y44" s="58"/>
      <c r="Z44" s="58"/>
      <c r="AA44" s="58"/>
      <c r="AB44" s="58"/>
      <c r="AC44" s="72"/>
      <c r="AD44" s="72"/>
      <c r="AE44" s="72"/>
      <c r="AF44" s="72"/>
      <c r="AG44" s="72"/>
      <c r="AH44" s="64"/>
      <c r="AI44" s="55"/>
    </row>
    <row r="45" spans="1:35" ht="5.0999999999999996" customHeight="1" x14ac:dyDescent="0.2">
      <c r="A45" s="50"/>
      <c r="B45" s="58"/>
      <c r="C45" s="67"/>
      <c r="D45" s="68"/>
      <c r="E45" s="69"/>
      <c r="F45" s="69"/>
      <c r="G45" s="69"/>
      <c r="H45" s="69"/>
      <c r="I45" s="69"/>
      <c r="J45" s="69"/>
      <c r="K45" s="69"/>
      <c r="L45" s="69"/>
      <c r="M45" s="69"/>
      <c r="N45" s="69"/>
      <c r="O45" s="69"/>
      <c r="P45" s="69"/>
      <c r="Q45" s="69"/>
      <c r="R45" s="69"/>
      <c r="S45" s="71"/>
      <c r="T45" s="58"/>
      <c r="U45" s="70"/>
      <c r="V45" s="58"/>
      <c r="W45" s="58"/>
      <c r="X45" s="58"/>
      <c r="Y45" s="58"/>
      <c r="Z45" s="58"/>
      <c r="AA45" s="58"/>
      <c r="AB45" s="58"/>
      <c r="AC45" s="72"/>
      <c r="AD45" s="72"/>
      <c r="AE45" s="72"/>
      <c r="AF45" s="72"/>
      <c r="AG45" s="72"/>
      <c r="AH45" s="51"/>
      <c r="AI45" s="55"/>
    </row>
    <row r="46" spans="1:35" ht="15" customHeight="1" x14ac:dyDescent="0.2">
      <c r="A46" s="50"/>
      <c r="B46" s="71"/>
      <c r="C46" s="67">
        <v>10</v>
      </c>
      <c r="D46" s="66" t="s">
        <v>15</v>
      </c>
      <c r="E46" s="120" t="s">
        <v>78</v>
      </c>
      <c r="F46" s="121"/>
      <c r="G46" s="121"/>
      <c r="H46" s="121"/>
      <c r="I46" s="121"/>
      <c r="J46" s="121"/>
      <c r="K46" s="121"/>
      <c r="L46" s="121"/>
      <c r="M46" s="121"/>
      <c r="N46" s="121"/>
      <c r="O46" s="121"/>
      <c r="P46" s="121"/>
      <c r="Q46" s="121"/>
      <c r="R46" s="121"/>
      <c r="S46" s="71"/>
      <c r="T46" s="58"/>
      <c r="U46" s="70"/>
      <c r="V46" s="58"/>
      <c r="W46" s="58"/>
      <c r="X46" s="58"/>
      <c r="Y46" s="58"/>
      <c r="Z46" s="58"/>
      <c r="AA46" s="58"/>
      <c r="AB46" s="58"/>
      <c r="AC46" s="72"/>
      <c r="AD46" s="72"/>
      <c r="AE46" s="72"/>
      <c r="AF46" s="72"/>
      <c r="AG46" s="72"/>
      <c r="AH46" s="64"/>
      <c r="AI46" s="55"/>
    </row>
    <row r="47" spans="1:35" ht="5.0999999999999996" customHeight="1" x14ac:dyDescent="0.2">
      <c r="A47" s="50"/>
      <c r="B47" s="58"/>
      <c r="C47" s="67"/>
      <c r="D47" s="68"/>
      <c r="E47" s="69"/>
      <c r="F47" s="69"/>
      <c r="G47" s="69"/>
      <c r="H47" s="69"/>
      <c r="I47" s="69"/>
      <c r="J47" s="69"/>
      <c r="K47" s="69"/>
      <c r="L47" s="69"/>
      <c r="M47" s="69"/>
      <c r="N47" s="69"/>
      <c r="O47" s="69"/>
      <c r="P47" s="69"/>
      <c r="Q47" s="69"/>
      <c r="R47" s="69"/>
      <c r="S47" s="71"/>
      <c r="T47" s="58"/>
      <c r="U47" s="70"/>
      <c r="V47" s="58"/>
      <c r="W47" s="58"/>
      <c r="X47" s="58"/>
      <c r="Y47" s="58"/>
      <c r="Z47" s="58"/>
      <c r="AA47" s="58"/>
      <c r="AB47" s="58"/>
      <c r="AC47" s="58"/>
      <c r="AD47" s="58"/>
      <c r="AE47" s="58"/>
      <c r="AF47" s="58"/>
      <c r="AG47" s="58"/>
      <c r="AH47" s="51"/>
      <c r="AI47" s="55"/>
    </row>
    <row r="48" spans="1:35" ht="15" customHeight="1" x14ac:dyDescent="0.2">
      <c r="A48" s="50"/>
      <c r="B48" s="71"/>
      <c r="C48" s="67">
        <v>11</v>
      </c>
      <c r="D48" s="66" t="s">
        <v>15</v>
      </c>
      <c r="E48" s="120" t="s">
        <v>79</v>
      </c>
      <c r="F48" s="121"/>
      <c r="G48" s="121"/>
      <c r="H48" s="121"/>
      <c r="I48" s="121"/>
      <c r="J48" s="121"/>
      <c r="K48" s="121"/>
      <c r="L48" s="121"/>
      <c r="M48" s="121"/>
      <c r="N48" s="121"/>
      <c r="O48" s="121"/>
      <c r="P48" s="121"/>
      <c r="Q48" s="121"/>
      <c r="R48" s="121"/>
      <c r="S48" s="71"/>
      <c r="T48" s="58"/>
      <c r="U48" s="70"/>
      <c r="V48" s="58"/>
      <c r="W48" s="58"/>
      <c r="X48" s="58"/>
      <c r="Y48" s="58"/>
      <c r="Z48" s="58"/>
      <c r="AA48" s="58"/>
      <c r="AB48" s="58"/>
      <c r="AC48" s="58"/>
      <c r="AD48" s="58"/>
      <c r="AE48" s="58"/>
      <c r="AF48" s="58"/>
      <c r="AG48" s="58"/>
      <c r="AH48" s="51"/>
      <c r="AI48" s="55"/>
    </row>
    <row r="49" spans="1:35" ht="5.0999999999999996" customHeight="1" x14ac:dyDescent="0.2">
      <c r="A49" s="50"/>
      <c r="B49" s="71"/>
      <c r="C49" s="67"/>
      <c r="D49" s="68"/>
      <c r="E49" s="69"/>
      <c r="F49" s="69"/>
      <c r="G49" s="69"/>
      <c r="H49" s="69"/>
      <c r="I49" s="69"/>
      <c r="J49" s="69"/>
      <c r="K49" s="69"/>
      <c r="L49" s="69"/>
      <c r="M49" s="69"/>
      <c r="N49" s="69"/>
      <c r="O49" s="69"/>
      <c r="P49" s="69"/>
      <c r="Q49" s="69"/>
      <c r="R49" s="69"/>
      <c r="S49" s="58"/>
      <c r="T49" s="58"/>
      <c r="U49" s="70"/>
      <c r="V49" s="58"/>
      <c r="W49" s="58"/>
      <c r="X49" s="58"/>
      <c r="Y49" s="58"/>
      <c r="Z49" s="58"/>
      <c r="AA49" s="58"/>
      <c r="AB49" s="58"/>
      <c r="AC49" s="58"/>
      <c r="AD49" s="58"/>
      <c r="AE49" s="58"/>
      <c r="AF49" s="58"/>
      <c r="AG49" s="58"/>
      <c r="AH49" s="51"/>
      <c r="AI49" s="55"/>
    </row>
    <row r="50" spans="1:35" ht="15" customHeight="1" x14ac:dyDescent="0.2">
      <c r="A50" s="50"/>
      <c r="B50" s="71"/>
      <c r="C50" s="67">
        <v>12</v>
      </c>
      <c r="D50" s="66" t="s">
        <v>15</v>
      </c>
      <c r="E50" s="120" t="s">
        <v>80</v>
      </c>
      <c r="F50" s="121"/>
      <c r="G50" s="121"/>
      <c r="H50" s="121"/>
      <c r="I50" s="121"/>
      <c r="J50" s="121"/>
      <c r="K50" s="121"/>
      <c r="L50" s="121"/>
      <c r="M50" s="121"/>
      <c r="N50" s="121"/>
      <c r="O50" s="121"/>
      <c r="P50" s="121"/>
      <c r="Q50" s="121"/>
      <c r="R50" s="121"/>
      <c r="S50" s="121"/>
      <c r="T50" s="58"/>
      <c r="U50" s="70"/>
      <c r="V50" s="58"/>
      <c r="W50" s="58"/>
      <c r="X50" s="58"/>
      <c r="Y50" s="58"/>
      <c r="Z50" s="58"/>
      <c r="AA50" s="58"/>
      <c r="AB50" s="58"/>
      <c r="AC50" s="58"/>
      <c r="AD50" s="58"/>
      <c r="AE50" s="58"/>
      <c r="AF50" s="58"/>
      <c r="AG50" s="58"/>
      <c r="AH50" s="51"/>
      <c r="AI50" s="55"/>
    </row>
    <row r="51" spans="1:35" ht="4.5" customHeight="1" x14ac:dyDescent="0.2">
      <c r="A51" s="50"/>
      <c r="B51" s="71"/>
      <c r="C51" s="67"/>
      <c r="D51" s="68"/>
      <c r="E51" s="69"/>
      <c r="F51" s="69"/>
      <c r="G51" s="69"/>
      <c r="H51" s="69"/>
      <c r="I51" s="69"/>
      <c r="J51" s="69"/>
      <c r="K51" s="69"/>
      <c r="L51" s="69"/>
      <c r="M51" s="69"/>
      <c r="N51" s="69"/>
      <c r="O51" s="69"/>
      <c r="P51" s="69"/>
      <c r="Q51" s="69"/>
      <c r="R51" s="69"/>
      <c r="S51" s="58"/>
      <c r="T51" s="58"/>
      <c r="U51" s="70"/>
      <c r="V51" s="58"/>
      <c r="W51" s="58"/>
      <c r="X51" s="58"/>
      <c r="Y51" s="58"/>
      <c r="Z51" s="58"/>
      <c r="AA51" s="58"/>
      <c r="AB51" s="58"/>
      <c r="AC51" s="58"/>
      <c r="AD51" s="58"/>
      <c r="AE51" s="58"/>
      <c r="AF51" s="58"/>
      <c r="AG51" s="58"/>
      <c r="AH51" s="51"/>
      <c r="AI51" s="55"/>
    </row>
    <row r="52" spans="1:35" ht="15" customHeight="1" x14ac:dyDescent="0.2">
      <c r="A52" s="50"/>
      <c r="B52" s="71"/>
      <c r="C52" s="67">
        <v>13</v>
      </c>
      <c r="D52" s="75" t="s">
        <v>15</v>
      </c>
      <c r="E52" s="120" t="s">
        <v>81</v>
      </c>
      <c r="F52" s="121"/>
      <c r="G52" s="121"/>
      <c r="H52" s="121"/>
      <c r="I52" s="121"/>
      <c r="J52" s="121"/>
      <c r="K52" s="121"/>
      <c r="L52" s="121"/>
      <c r="M52" s="121"/>
      <c r="N52" s="121"/>
      <c r="O52" s="121"/>
      <c r="P52" s="121"/>
      <c r="Q52" s="121"/>
      <c r="R52" s="121"/>
      <c r="S52" s="71"/>
      <c r="T52" s="58"/>
      <c r="U52" s="70"/>
      <c r="V52" s="58"/>
      <c r="W52" s="58"/>
      <c r="X52" s="58"/>
      <c r="Y52" s="58"/>
      <c r="Z52" s="58"/>
      <c r="AA52" s="58"/>
      <c r="AB52" s="58"/>
      <c r="AC52" s="58"/>
      <c r="AD52" s="58"/>
      <c r="AE52" s="58"/>
      <c r="AF52" s="58"/>
      <c r="AG52" s="58"/>
      <c r="AH52" s="51"/>
      <c r="AI52" s="55"/>
    </row>
    <row r="53" spans="1:35" ht="4.5" customHeight="1" x14ac:dyDescent="0.2">
      <c r="A53" s="50"/>
      <c r="B53" s="71"/>
      <c r="C53" s="58"/>
      <c r="D53" s="68"/>
      <c r="E53" s="69"/>
      <c r="F53" s="69"/>
      <c r="G53" s="69"/>
      <c r="H53" s="69"/>
      <c r="I53" s="69"/>
      <c r="J53" s="69"/>
      <c r="K53" s="69"/>
      <c r="L53" s="69"/>
      <c r="M53" s="69"/>
      <c r="N53" s="69"/>
      <c r="O53" s="69"/>
      <c r="P53" s="69"/>
      <c r="Q53" s="69"/>
      <c r="R53" s="69"/>
      <c r="S53" s="58"/>
      <c r="T53" s="58"/>
      <c r="U53" s="70"/>
      <c r="V53" s="58"/>
      <c r="W53" s="58"/>
      <c r="X53" s="58"/>
      <c r="Y53" s="58"/>
      <c r="Z53" s="58"/>
      <c r="AA53" s="58"/>
      <c r="AB53" s="58"/>
      <c r="AC53" s="58"/>
      <c r="AD53" s="58"/>
      <c r="AE53" s="58"/>
      <c r="AF53" s="58"/>
      <c r="AG53" s="58"/>
      <c r="AH53" s="51"/>
      <c r="AI53" s="55"/>
    </row>
    <row r="54" spans="1:35" ht="15" customHeight="1" x14ac:dyDescent="0.2">
      <c r="A54" s="50"/>
      <c r="B54" s="58"/>
      <c r="C54" s="67">
        <v>14</v>
      </c>
      <c r="D54" s="66" t="s">
        <v>15</v>
      </c>
      <c r="E54" s="120" t="s">
        <v>82</v>
      </c>
      <c r="F54" s="121"/>
      <c r="G54" s="121"/>
      <c r="H54" s="121"/>
      <c r="I54" s="121"/>
      <c r="J54" s="121"/>
      <c r="K54" s="121"/>
      <c r="L54" s="121"/>
      <c r="M54" s="121"/>
      <c r="N54" s="121"/>
      <c r="O54" s="121"/>
      <c r="P54" s="121"/>
      <c r="Q54" s="121"/>
      <c r="R54" s="121"/>
      <c r="S54" s="71"/>
      <c r="T54" s="58"/>
      <c r="U54" s="70"/>
      <c r="V54" s="58"/>
      <c r="W54" s="58"/>
      <c r="X54" s="58"/>
      <c r="Y54" s="58"/>
      <c r="Z54" s="58"/>
      <c r="AA54" s="58"/>
      <c r="AB54" s="58"/>
      <c r="AC54" s="58"/>
      <c r="AD54" s="58"/>
      <c r="AE54" s="58"/>
      <c r="AF54" s="58"/>
      <c r="AG54" s="58"/>
      <c r="AH54" s="51"/>
      <c r="AI54" s="55"/>
    </row>
    <row r="55" spans="1:35" ht="10.5" customHeight="1" x14ac:dyDescent="0.2">
      <c r="A55" s="50"/>
      <c r="B55" s="71"/>
      <c r="C55" s="58"/>
      <c r="D55" s="69"/>
      <c r="E55" s="58"/>
      <c r="F55" s="58"/>
      <c r="G55" s="58"/>
      <c r="H55" s="58"/>
      <c r="I55" s="58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70"/>
      <c r="V55" s="58"/>
      <c r="W55" s="58"/>
      <c r="X55" s="58"/>
      <c r="Y55" s="58"/>
      <c r="Z55" s="58"/>
      <c r="AA55" s="58"/>
      <c r="AB55" s="58"/>
      <c r="AC55" s="58"/>
      <c r="AD55" s="58"/>
      <c r="AE55" s="58"/>
      <c r="AF55" s="58"/>
      <c r="AG55" s="58"/>
      <c r="AH55" s="51"/>
      <c r="AI55" s="55"/>
    </row>
    <row r="56" spans="1:35" ht="5.0999999999999996" customHeight="1" x14ac:dyDescent="0.2">
      <c r="A56" s="76"/>
      <c r="B56" s="77"/>
      <c r="C56" s="77"/>
      <c r="D56" s="77"/>
      <c r="E56" s="77"/>
      <c r="F56" s="77"/>
      <c r="G56" s="77"/>
      <c r="H56" s="77"/>
      <c r="I56" s="77"/>
      <c r="J56" s="77"/>
      <c r="K56" s="78"/>
      <c r="L56" s="78"/>
      <c r="M56" s="78"/>
      <c r="N56" s="78"/>
      <c r="O56" s="78"/>
      <c r="P56" s="78"/>
      <c r="Q56" s="78"/>
      <c r="R56" s="78"/>
      <c r="S56" s="78"/>
      <c r="T56" s="78"/>
      <c r="U56" s="78"/>
      <c r="V56" s="77"/>
      <c r="W56" s="77"/>
      <c r="X56" s="78"/>
      <c r="Y56" s="78"/>
      <c r="Z56" s="78"/>
      <c r="AA56" s="78"/>
      <c r="AB56" s="78"/>
      <c r="AC56" s="78"/>
      <c r="AD56" s="78"/>
      <c r="AE56" s="78"/>
      <c r="AF56" s="78"/>
      <c r="AG56" s="78"/>
      <c r="AH56" s="78"/>
      <c r="AI56" s="79"/>
    </row>
    <row r="57" spans="1:35" hidden="1" x14ac:dyDescent="0.2">
      <c r="A57" s="80"/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  <c r="P57" s="81"/>
      <c r="Q57" s="81"/>
      <c r="R57" s="81"/>
      <c r="S57" s="81"/>
      <c r="T57" s="81"/>
      <c r="U57" s="81"/>
      <c r="V57" s="81"/>
      <c r="W57" s="81"/>
      <c r="X57" s="81"/>
      <c r="Y57" s="81"/>
      <c r="Z57" s="81"/>
      <c r="AA57" s="81"/>
      <c r="AB57" s="81"/>
      <c r="AC57" s="81"/>
      <c r="AD57" s="81"/>
      <c r="AE57" s="81"/>
      <c r="AF57" s="81"/>
      <c r="AG57" s="81"/>
      <c r="AH57" s="81"/>
      <c r="AI57" s="82"/>
    </row>
    <row r="60" spans="1:35" ht="14.25" x14ac:dyDescent="0.2">
      <c r="F60" s="83" t="s">
        <v>36</v>
      </c>
      <c r="G60" s="83"/>
      <c r="H60" s="83"/>
      <c r="I60" s="83"/>
      <c r="J60" s="83"/>
      <c r="K60" s="36"/>
      <c r="L60" s="83"/>
      <c r="M60" s="83"/>
      <c r="N60" s="83"/>
      <c r="O60" s="83"/>
      <c r="P60" s="83"/>
      <c r="Q60" s="83"/>
      <c r="R60" s="83"/>
      <c r="S60" s="83"/>
      <c r="T60" s="36"/>
      <c r="U60" s="84" t="s">
        <v>37</v>
      </c>
      <c r="V60" s="83"/>
      <c r="W60" s="83"/>
      <c r="X60" s="83"/>
      <c r="Y60" s="83"/>
      <c r="Z60" s="83"/>
      <c r="AA60" s="83"/>
      <c r="AB60" s="83"/>
      <c r="AC60" s="83"/>
      <c r="AD60" s="83"/>
      <c r="AE60" s="83"/>
    </row>
  </sheetData>
  <mergeCells count="36">
    <mergeCell ref="E54:R54"/>
    <mergeCell ref="E34:R34"/>
    <mergeCell ref="V34:AH34"/>
    <mergeCell ref="E36:R36"/>
    <mergeCell ref="V36:AH36"/>
    <mergeCell ref="E38:R38"/>
    <mergeCell ref="V38:AH42"/>
    <mergeCell ref="E40:R40"/>
    <mergeCell ref="E42:R42"/>
    <mergeCell ref="E44:R44"/>
    <mergeCell ref="E46:R46"/>
    <mergeCell ref="E48:R48"/>
    <mergeCell ref="E50:S50"/>
    <mergeCell ref="E52:R52"/>
    <mergeCell ref="E30:R30"/>
    <mergeCell ref="V30:AH32"/>
    <mergeCell ref="E32:R32"/>
    <mergeCell ref="H6:X6"/>
    <mergeCell ref="H8:X8"/>
    <mergeCell ref="AA8:AF19"/>
    <mergeCell ref="H10:X10"/>
    <mergeCell ref="H12:X12"/>
    <mergeCell ref="H14:X14"/>
    <mergeCell ref="H16:X16"/>
    <mergeCell ref="H18:X18"/>
    <mergeCell ref="H20:X20"/>
    <mergeCell ref="H22:X22"/>
    <mergeCell ref="B24:AH25"/>
    <mergeCell ref="E28:R28"/>
    <mergeCell ref="V28:AH28"/>
    <mergeCell ref="A1:H4"/>
    <mergeCell ref="I1:AD2"/>
    <mergeCell ref="AE1:AI2"/>
    <mergeCell ref="I3:T4"/>
    <mergeCell ref="U3:AD4"/>
    <mergeCell ref="AE3:AI4"/>
  </mergeCells>
  <hyperlinks>
    <hyperlink ref="U60" r:id="rId1"/>
  </hyperlinks>
  <printOptions horizontalCentered="1"/>
  <pageMargins left="0.23622047244094491" right="0.23622047244094491" top="0.74803149606299213" bottom="0.74803149606299213" header="0.31496062992125984" footer="0.31496062992125984"/>
  <pageSetup scale="83" orientation="portrait" horizontalDpi="4294967294" verticalDpi="4294967294" r:id="rId2"/>
  <headerFooter scaleWithDoc="0" alignWithMargins="0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A1:AJ60"/>
  <sheetViews>
    <sheetView showGridLines="0" showWhiteSpace="0" zoomScale="90" zoomScaleNormal="90" zoomScaleSheetLayoutView="90" zoomScalePageLayoutView="30" workbookViewId="0">
      <selection activeCell="E5" sqref="E5"/>
    </sheetView>
  </sheetViews>
  <sheetFormatPr baseColWidth="10" defaultColWidth="4" defaultRowHeight="12.75" x14ac:dyDescent="0.2"/>
  <cols>
    <col min="1" max="1" width="1.7109375" style="46" customWidth="1"/>
    <col min="2" max="6" width="3.28515625" style="46" customWidth="1"/>
    <col min="7" max="7" width="5.28515625" style="46" customWidth="1"/>
    <col min="8" max="12" width="3.28515625" style="46" customWidth="1"/>
    <col min="13" max="13" width="4.85546875" style="46" customWidth="1"/>
    <col min="14" max="14" width="10.7109375" style="46" customWidth="1"/>
    <col min="15" max="18" width="3.28515625" style="46" customWidth="1"/>
    <col min="19" max="19" width="3.28515625" style="51" customWidth="1"/>
    <col min="20" max="20" width="3.42578125" style="46" customWidth="1"/>
    <col min="21" max="34" width="3.28515625" style="46" customWidth="1"/>
    <col min="35" max="35" width="2.85546875" style="46" customWidth="1"/>
    <col min="36" max="36" width="2.5703125" style="46" customWidth="1"/>
    <col min="37" max="38" width="11.42578125" style="46" customWidth="1"/>
    <col min="39" max="256" width="4" style="46"/>
    <col min="257" max="257" width="1.7109375" style="46" customWidth="1"/>
    <col min="258" max="262" width="3.28515625" style="46" customWidth="1"/>
    <col min="263" max="263" width="5.28515625" style="46" customWidth="1"/>
    <col min="264" max="268" width="3.28515625" style="46" customWidth="1"/>
    <col min="269" max="269" width="4.85546875" style="46" customWidth="1"/>
    <col min="270" max="270" width="10.7109375" style="46" customWidth="1"/>
    <col min="271" max="275" width="3.28515625" style="46" customWidth="1"/>
    <col min="276" max="276" width="3.42578125" style="46" customWidth="1"/>
    <col min="277" max="290" width="3.28515625" style="46" customWidth="1"/>
    <col min="291" max="291" width="2.85546875" style="46" customWidth="1"/>
    <col min="292" max="292" width="2.5703125" style="46" customWidth="1"/>
    <col min="293" max="294" width="11.42578125" style="46" customWidth="1"/>
    <col min="295" max="512" width="4" style="46"/>
    <col min="513" max="513" width="1.7109375" style="46" customWidth="1"/>
    <col min="514" max="518" width="3.28515625" style="46" customWidth="1"/>
    <col min="519" max="519" width="5.28515625" style="46" customWidth="1"/>
    <col min="520" max="524" width="3.28515625" style="46" customWidth="1"/>
    <col min="525" max="525" width="4.85546875" style="46" customWidth="1"/>
    <col min="526" max="526" width="10.7109375" style="46" customWidth="1"/>
    <col min="527" max="531" width="3.28515625" style="46" customWidth="1"/>
    <col min="532" max="532" width="3.42578125" style="46" customWidth="1"/>
    <col min="533" max="546" width="3.28515625" style="46" customWidth="1"/>
    <col min="547" max="547" width="2.85546875" style="46" customWidth="1"/>
    <col min="548" max="548" width="2.5703125" style="46" customWidth="1"/>
    <col min="549" max="550" width="11.42578125" style="46" customWidth="1"/>
    <col min="551" max="768" width="4" style="46"/>
    <col min="769" max="769" width="1.7109375" style="46" customWidth="1"/>
    <col min="770" max="774" width="3.28515625" style="46" customWidth="1"/>
    <col min="775" max="775" width="5.28515625" style="46" customWidth="1"/>
    <col min="776" max="780" width="3.28515625" style="46" customWidth="1"/>
    <col min="781" max="781" width="4.85546875" style="46" customWidth="1"/>
    <col min="782" max="782" width="10.7109375" style="46" customWidth="1"/>
    <col min="783" max="787" width="3.28515625" style="46" customWidth="1"/>
    <col min="788" max="788" width="3.42578125" style="46" customWidth="1"/>
    <col min="789" max="802" width="3.28515625" style="46" customWidth="1"/>
    <col min="803" max="803" width="2.85546875" style="46" customWidth="1"/>
    <col min="804" max="804" width="2.5703125" style="46" customWidth="1"/>
    <col min="805" max="806" width="11.42578125" style="46" customWidth="1"/>
    <col min="807" max="1024" width="4" style="46"/>
    <col min="1025" max="1025" width="1.7109375" style="46" customWidth="1"/>
    <col min="1026" max="1030" width="3.28515625" style="46" customWidth="1"/>
    <col min="1031" max="1031" width="5.28515625" style="46" customWidth="1"/>
    <col min="1032" max="1036" width="3.28515625" style="46" customWidth="1"/>
    <col min="1037" max="1037" width="4.85546875" style="46" customWidth="1"/>
    <col min="1038" max="1038" width="10.7109375" style="46" customWidth="1"/>
    <col min="1039" max="1043" width="3.28515625" style="46" customWidth="1"/>
    <col min="1044" max="1044" width="3.42578125" style="46" customWidth="1"/>
    <col min="1045" max="1058" width="3.28515625" style="46" customWidth="1"/>
    <col min="1059" max="1059" width="2.85546875" style="46" customWidth="1"/>
    <col min="1060" max="1060" width="2.5703125" style="46" customWidth="1"/>
    <col min="1061" max="1062" width="11.42578125" style="46" customWidth="1"/>
    <col min="1063" max="1280" width="4" style="46"/>
    <col min="1281" max="1281" width="1.7109375" style="46" customWidth="1"/>
    <col min="1282" max="1286" width="3.28515625" style="46" customWidth="1"/>
    <col min="1287" max="1287" width="5.28515625" style="46" customWidth="1"/>
    <col min="1288" max="1292" width="3.28515625" style="46" customWidth="1"/>
    <col min="1293" max="1293" width="4.85546875" style="46" customWidth="1"/>
    <col min="1294" max="1294" width="10.7109375" style="46" customWidth="1"/>
    <col min="1295" max="1299" width="3.28515625" style="46" customWidth="1"/>
    <col min="1300" max="1300" width="3.42578125" style="46" customWidth="1"/>
    <col min="1301" max="1314" width="3.28515625" style="46" customWidth="1"/>
    <col min="1315" max="1315" width="2.85546875" style="46" customWidth="1"/>
    <col min="1316" max="1316" width="2.5703125" style="46" customWidth="1"/>
    <col min="1317" max="1318" width="11.42578125" style="46" customWidth="1"/>
    <col min="1319" max="1536" width="4" style="46"/>
    <col min="1537" max="1537" width="1.7109375" style="46" customWidth="1"/>
    <col min="1538" max="1542" width="3.28515625" style="46" customWidth="1"/>
    <col min="1543" max="1543" width="5.28515625" style="46" customWidth="1"/>
    <col min="1544" max="1548" width="3.28515625" style="46" customWidth="1"/>
    <col min="1549" max="1549" width="4.85546875" style="46" customWidth="1"/>
    <col min="1550" max="1550" width="10.7109375" style="46" customWidth="1"/>
    <col min="1551" max="1555" width="3.28515625" style="46" customWidth="1"/>
    <col min="1556" max="1556" width="3.42578125" style="46" customWidth="1"/>
    <col min="1557" max="1570" width="3.28515625" style="46" customWidth="1"/>
    <col min="1571" max="1571" width="2.85546875" style="46" customWidth="1"/>
    <col min="1572" max="1572" width="2.5703125" style="46" customWidth="1"/>
    <col min="1573" max="1574" width="11.42578125" style="46" customWidth="1"/>
    <col min="1575" max="1792" width="4" style="46"/>
    <col min="1793" max="1793" width="1.7109375" style="46" customWidth="1"/>
    <col min="1794" max="1798" width="3.28515625" style="46" customWidth="1"/>
    <col min="1799" max="1799" width="5.28515625" style="46" customWidth="1"/>
    <col min="1800" max="1804" width="3.28515625" style="46" customWidth="1"/>
    <col min="1805" max="1805" width="4.85546875" style="46" customWidth="1"/>
    <col min="1806" max="1806" width="10.7109375" style="46" customWidth="1"/>
    <col min="1807" max="1811" width="3.28515625" style="46" customWidth="1"/>
    <col min="1812" max="1812" width="3.42578125" style="46" customWidth="1"/>
    <col min="1813" max="1826" width="3.28515625" style="46" customWidth="1"/>
    <col min="1827" max="1827" width="2.85546875" style="46" customWidth="1"/>
    <col min="1828" max="1828" width="2.5703125" style="46" customWidth="1"/>
    <col min="1829" max="1830" width="11.42578125" style="46" customWidth="1"/>
    <col min="1831" max="2048" width="4" style="46"/>
    <col min="2049" max="2049" width="1.7109375" style="46" customWidth="1"/>
    <col min="2050" max="2054" width="3.28515625" style="46" customWidth="1"/>
    <col min="2055" max="2055" width="5.28515625" style="46" customWidth="1"/>
    <col min="2056" max="2060" width="3.28515625" style="46" customWidth="1"/>
    <col min="2061" max="2061" width="4.85546875" style="46" customWidth="1"/>
    <col min="2062" max="2062" width="10.7109375" style="46" customWidth="1"/>
    <col min="2063" max="2067" width="3.28515625" style="46" customWidth="1"/>
    <col min="2068" max="2068" width="3.42578125" style="46" customWidth="1"/>
    <col min="2069" max="2082" width="3.28515625" style="46" customWidth="1"/>
    <col min="2083" max="2083" width="2.85546875" style="46" customWidth="1"/>
    <col min="2084" max="2084" width="2.5703125" style="46" customWidth="1"/>
    <col min="2085" max="2086" width="11.42578125" style="46" customWidth="1"/>
    <col min="2087" max="2304" width="4" style="46"/>
    <col min="2305" max="2305" width="1.7109375" style="46" customWidth="1"/>
    <col min="2306" max="2310" width="3.28515625" style="46" customWidth="1"/>
    <col min="2311" max="2311" width="5.28515625" style="46" customWidth="1"/>
    <col min="2312" max="2316" width="3.28515625" style="46" customWidth="1"/>
    <col min="2317" max="2317" width="4.85546875" style="46" customWidth="1"/>
    <col min="2318" max="2318" width="10.7109375" style="46" customWidth="1"/>
    <col min="2319" max="2323" width="3.28515625" style="46" customWidth="1"/>
    <col min="2324" max="2324" width="3.42578125" style="46" customWidth="1"/>
    <col min="2325" max="2338" width="3.28515625" style="46" customWidth="1"/>
    <col min="2339" max="2339" width="2.85546875" style="46" customWidth="1"/>
    <col min="2340" max="2340" width="2.5703125" style="46" customWidth="1"/>
    <col min="2341" max="2342" width="11.42578125" style="46" customWidth="1"/>
    <col min="2343" max="2560" width="4" style="46"/>
    <col min="2561" max="2561" width="1.7109375" style="46" customWidth="1"/>
    <col min="2562" max="2566" width="3.28515625" style="46" customWidth="1"/>
    <col min="2567" max="2567" width="5.28515625" style="46" customWidth="1"/>
    <col min="2568" max="2572" width="3.28515625" style="46" customWidth="1"/>
    <col min="2573" max="2573" width="4.85546875" style="46" customWidth="1"/>
    <col min="2574" max="2574" width="10.7109375" style="46" customWidth="1"/>
    <col min="2575" max="2579" width="3.28515625" style="46" customWidth="1"/>
    <col min="2580" max="2580" width="3.42578125" style="46" customWidth="1"/>
    <col min="2581" max="2594" width="3.28515625" style="46" customWidth="1"/>
    <col min="2595" max="2595" width="2.85546875" style="46" customWidth="1"/>
    <col min="2596" max="2596" width="2.5703125" style="46" customWidth="1"/>
    <col min="2597" max="2598" width="11.42578125" style="46" customWidth="1"/>
    <col min="2599" max="2816" width="4" style="46"/>
    <col min="2817" max="2817" width="1.7109375" style="46" customWidth="1"/>
    <col min="2818" max="2822" width="3.28515625" style="46" customWidth="1"/>
    <col min="2823" max="2823" width="5.28515625" style="46" customWidth="1"/>
    <col min="2824" max="2828" width="3.28515625" style="46" customWidth="1"/>
    <col min="2829" max="2829" width="4.85546875" style="46" customWidth="1"/>
    <col min="2830" max="2830" width="10.7109375" style="46" customWidth="1"/>
    <col min="2831" max="2835" width="3.28515625" style="46" customWidth="1"/>
    <col min="2836" max="2836" width="3.42578125" style="46" customWidth="1"/>
    <col min="2837" max="2850" width="3.28515625" style="46" customWidth="1"/>
    <col min="2851" max="2851" width="2.85546875" style="46" customWidth="1"/>
    <col min="2852" max="2852" width="2.5703125" style="46" customWidth="1"/>
    <col min="2853" max="2854" width="11.42578125" style="46" customWidth="1"/>
    <col min="2855" max="3072" width="4" style="46"/>
    <col min="3073" max="3073" width="1.7109375" style="46" customWidth="1"/>
    <col min="3074" max="3078" width="3.28515625" style="46" customWidth="1"/>
    <col min="3079" max="3079" width="5.28515625" style="46" customWidth="1"/>
    <col min="3080" max="3084" width="3.28515625" style="46" customWidth="1"/>
    <col min="3085" max="3085" width="4.85546875" style="46" customWidth="1"/>
    <col min="3086" max="3086" width="10.7109375" style="46" customWidth="1"/>
    <col min="3087" max="3091" width="3.28515625" style="46" customWidth="1"/>
    <col min="3092" max="3092" width="3.42578125" style="46" customWidth="1"/>
    <col min="3093" max="3106" width="3.28515625" style="46" customWidth="1"/>
    <col min="3107" max="3107" width="2.85546875" style="46" customWidth="1"/>
    <col min="3108" max="3108" width="2.5703125" style="46" customWidth="1"/>
    <col min="3109" max="3110" width="11.42578125" style="46" customWidth="1"/>
    <col min="3111" max="3328" width="4" style="46"/>
    <col min="3329" max="3329" width="1.7109375" style="46" customWidth="1"/>
    <col min="3330" max="3334" width="3.28515625" style="46" customWidth="1"/>
    <col min="3335" max="3335" width="5.28515625" style="46" customWidth="1"/>
    <col min="3336" max="3340" width="3.28515625" style="46" customWidth="1"/>
    <col min="3341" max="3341" width="4.85546875" style="46" customWidth="1"/>
    <col min="3342" max="3342" width="10.7109375" style="46" customWidth="1"/>
    <col min="3343" max="3347" width="3.28515625" style="46" customWidth="1"/>
    <col min="3348" max="3348" width="3.42578125" style="46" customWidth="1"/>
    <col min="3349" max="3362" width="3.28515625" style="46" customWidth="1"/>
    <col min="3363" max="3363" width="2.85546875" style="46" customWidth="1"/>
    <col min="3364" max="3364" width="2.5703125" style="46" customWidth="1"/>
    <col min="3365" max="3366" width="11.42578125" style="46" customWidth="1"/>
    <col min="3367" max="3584" width="4" style="46"/>
    <col min="3585" max="3585" width="1.7109375" style="46" customWidth="1"/>
    <col min="3586" max="3590" width="3.28515625" style="46" customWidth="1"/>
    <col min="3591" max="3591" width="5.28515625" style="46" customWidth="1"/>
    <col min="3592" max="3596" width="3.28515625" style="46" customWidth="1"/>
    <col min="3597" max="3597" width="4.85546875" style="46" customWidth="1"/>
    <col min="3598" max="3598" width="10.7109375" style="46" customWidth="1"/>
    <col min="3599" max="3603" width="3.28515625" style="46" customWidth="1"/>
    <col min="3604" max="3604" width="3.42578125" style="46" customWidth="1"/>
    <col min="3605" max="3618" width="3.28515625" style="46" customWidth="1"/>
    <col min="3619" max="3619" width="2.85546875" style="46" customWidth="1"/>
    <col min="3620" max="3620" width="2.5703125" style="46" customWidth="1"/>
    <col min="3621" max="3622" width="11.42578125" style="46" customWidth="1"/>
    <col min="3623" max="3840" width="4" style="46"/>
    <col min="3841" max="3841" width="1.7109375" style="46" customWidth="1"/>
    <col min="3842" max="3846" width="3.28515625" style="46" customWidth="1"/>
    <col min="3847" max="3847" width="5.28515625" style="46" customWidth="1"/>
    <col min="3848" max="3852" width="3.28515625" style="46" customWidth="1"/>
    <col min="3853" max="3853" width="4.85546875" style="46" customWidth="1"/>
    <col min="3854" max="3854" width="10.7109375" style="46" customWidth="1"/>
    <col min="3855" max="3859" width="3.28515625" style="46" customWidth="1"/>
    <col min="3860" max="3860" width="3.42578125" style="46" customWidth="1"/>
    <col min="3861" max="3874" width="3.28515625" style="46" customWidth="1"/>
    <col min="3875" max="3875" width="2.85546875" style="46" customWidth="1"/>
    <col min="3876" max="3876" width="2.5703125" style="46" customWidth="1"/>
    <col min="3877" max="3878" width="11.42578125" style="46" customWidth="1"/>
    <col min="3879" max="4096" width="4" style="46"/>
    <col min="4097" max="4097" width="1.7109375" style="46" customWidth="1"/>
    <col min="4098" max="4102" width="3.28515625" style="46" customWidth="1"/>
    <col min="4103" max="4103" width="5.28515625" style="46" customWidth="1"/>
    <col min="4104" max="4108" width="3.28515625" style="46" customWidth="1"/>
    <col min="4109" max="4109" width="4.85546875" style="46" customWidth="1"/>
    <col min="4110" max="4110" width="10.7109375" style="46" customWidth="1"/>
    <col min="4111" max="4115" width="3.28515625" style="46" customWidth="1"/>
    <col min="4116" max="4116" width="3.42578125" style="46" customWidth="1"/>
    <col min="4117" max="4130" width="3.28515625" style="46" customWidth="1"/>
    <col min="4131" max="4131" width="2.85546875" style="46" customWidth="1"/>
    <col min="4132" max="4132" width="2.5703125" style="46" customWidth="1"/>
    <col min="4133" max="4134" width="11.42578125" style="46" customWidth="1"/>
    <col min="4135" max="4352" width="4" style="46"/>
    <col min="4353" max="4353" width="1.7109375" style="46" customWidth="1"/>
    <col min="4354" max="4358" width="3.28515625" style="46" customWidth="1"/>
    <col min="4359" max="4359" width="5.28515625" style="46" customWidth="1"/>
    <col min="4360" max="4364" width="3.28515625" style="46" customWidth="1"/>
    <col min="4365" max="4365" width="4.85546875" style="46" customWidth="1"/>
    <col min="4366" max="4366" width="10.7109375" style="46" customWidth="1"/>
    <col min="4367" max="4371" width="3.28515625" style="46" customWidth="1"/>
    <col min="4372" max="4372" width="3.42578125" style="46" customWidth="1"/>
    <col min="4373" max="4386" width="3.28515625" style="46" customWidth="1"/>
    <col min="4387" max="4387" width="2.85546875" style="46" customWidth="1"/>
    <col min="4388" max="4388" width="2.5703125" style="46" customWidth="1"/>
    <col min="4389" max="4390" width="11.42578125" style="46" customWidth="1"/>
    <col min="4391" max="4608" width="4" style="46"/>
    <col min="4609" max="4609" width="1.7109375" style="46" customWidth="1"/>
    <col min="4610" max="4614" width="3.28515625" style="46" customWidth="1"/>
    <col min="4615" max="4615" width="5.28515625" style="46" customWidth="1"/>
    <col min="4616" max="4620" width="3.28515625" style="46" customWidth="1"/>
    <col min="4621" max="4621" width="4.85546875" style="46" customWidth="1"/>
    <col min="4622" max="4622" width="10.7109375" style="46" customWidth="1"/>
    <col min="4623" max="4627" width="3.28515625" style="46" customWidth="1"/>
    <col min="4628" max="4628" width="3.42578125" style="46" customWidth="1"/>
    <col min="4629" max="4642" width="3.28515625" style="46" customWidth="1"/>
    <col min="4643" max="4643" width="2.85546875" style="46" customWidth="1"/>
    <col min="4644" max="4644" width="2.5703125" style="46" customWidth="1"/>
    <col min="4645" max="4646" width="11.42578125" style="46" customWidth="1"/>
    <col min="4647" max="4864" width="4" style="46"/>
    <col min="4865" max="4865" width="1.7109375" style="46" customWidth="1"/>
    <col min="4866" max="4870" width="3.28515625" style="46" customWidth="1"/>
    <col min="4871" max="4871" width="5.28515625" style="46" customWidth="1"/>
    <col min="4872" max="4876" width="3.28515625" style="46" customWidth="1"/>
    <col min="4877" max="4877" width="4.85546875" style="46" customWidth="1"/>
    <col min="4878" max="4878" width="10.7109375" style="46" customWidth="1"/>
    <col min="4879" max="4883" width="3.28515625" style="46" customWidth="1"/>
    <col min="4884" max="4884" width="3.42578125" style="46" customWidth="1"/>
    <col min="4885" max="4898" width="3.28515625" style="46" customWidth="1"/>
    <col min="4899" max="4899" width="2.85546875" style="46" customWidth="1"/>
    <col min="4900" max="4900" width="2.5703125" style="46" customWidth="1"/>
    <col min="4901" max="4902" width="11.42578125" style="46" customWidth="1"/>
    <col min="4903" max="5120" width="4" style="46"/>
    <col min="5121" max="5121" width="1.7109375" style="46" customWidth="1"/>
    <col min="5122" max="5126" width="3.28515625" style="46" customWidth="1"/>
    <col min="5127" max="5127" width="5.28515625" style="46" customWidth="1"/>
    <col min="5128" max="5132" width="3.28515625" style="46" customWidth="1"/>
    <col min="5133" max="5133" width="4.85546875" style="46" customWidth="1"/>
    <col min="5134" max="5134" width="10.7109375" style="46" customWidth="1"/>
    <col min="5135" max="5139" width="3.28515625" style="46" customWidth="1"/>
    <col min="5140" max="5140" width="3.42578125" style="46" customWidth="1"/>
    <col min="5141" max="5154" width="3.28515625" style="46" customWidth="1"/>
    <col min="5155" max="5155" width="2.85546875" style="46" customWidth="1"/>
    <col min="5156" max="5156" width="2.5703125" style="46" customWidth="1"/>
    <col min="5157" max="5158" width="11.42578125" style="46" customWidth="1"/>
    <col min="5159" max="5376" width="4" style="46"/>
    <col min="5377" max="5377" width="1.7109375" style="46" customWidth="1"/>
    <col min="5378" max="5382" width="3.28515625" style="46" customWidth="1"/>
    <col min="5383" max="5383" width="5.28515625" style="46" customWidth="1"/>
    <col min="5384" max="5388" width="3.28515625" style="46" customWidth="1"/>
    <col min="5389" max="5389" width="4.85546875" style="46" customWidth="1"/>
    <col min="5390" max="5390" width="10.7109375" style="46" customWidth="1"/>
    <col min="5391" max="5395" width="3.28515625" style="46" customWidth="1"/>
    <col min="5396" max="5396" width="3.42578125" style="46" customWidth="1"/>
    <col min="5397" max="5410" width="3.28515625" style="46" customWidth="1"/>
    <col min="5411" max="5411" width="2.85546875" style="46" customWidth="1"/>
    <col min="5412" max="5412" width="2.5703125" style="46" customWidth="1"/>
    <col min="5413" max="5414" width="11.42578125" style="46" customWidth="1"/>
    <col min="5415" max="5632" width="4" style="46"/>
    <col min="5633" max="5633" width="1.7109375" style="46" customWidth="1"/>
    <col min="5634" max="5638" width="3.28515625" style="46" customWidth="1"/>
    <col min="5639" max="5639" width="5.28515625" style="46" customWidth="1"/>
    <col min="5640" max="5644" width="3.28515625" style="46" customWidth="1"/>
    <col min="5645" max="5645" width="4.85546875" style="46" customWidth="1"/>
    <col min="5646" max="5646" width="10.7109375" style="46" customWidth="1"/>
    <col min="5647" max="5651" width="3.28515625" style="46" customWidth="1"/>
    <col min="5652" max="5652" width="3.42578125" style="46" customWidth="1"/>
    <col min="5653" max="5666" width="3.28515625" style="46" customWidth="1"/>
    <col min="5667" max="5667" width="2.85546875" style="46" customWidth="1"/>
    <col min="5668" max="5668" width="2.5703125" style="46" customWidth="1"/>
    <col min="5669" max="5670" width="11.42578125" style="46" customWidth="1"/>
    <col min="5671" max="5888" width="4" style="46"/>
    <col min="5889" max="5889" width="1.7109375" style="46" customWidth="1"/>
    <col min="5890" max="5894" width="3.28515625" style="46" customWidth="1"/>
    <col min="5895" max="5895" width="5.28515625" style="46" customWidth="1"/>
    <col min="5896" max="5900" width="3.28515625" style="46" customWidth="1"/>
    <col min="5901" max="5901" width="4.85546875" style="46" customWidth="1"/>
    <col min="5902" max="5902" width="10.7109375" style="46" customWidth="1"/>
    <col min="5903" max="5907" width="3.28515625" style="46" customWidth="1"/>
    <col min="5908" max="5908" width="3.42578125" style="46" customWidth="1"/>
    <col min="5909" max="5922" width="3.28515625" style="46" customWidth="1"/>
    <col min="5923" max="5923" width="2.85546875" style="46" customWidth="1"/>
    <col min="5924" max="5924" width="2.5703125" style="46" customWidth="1"/>
    <col min="5925" max="5926" width="11.42578125" style="46" customWidth="1"/>
    <col min="5927" max="6144" width="4" style="46"/>
    <col min="6145" max="6145" width="1.7109375" style="46" customWidth="1"/>
    <col min="6146" max="6150" width="3.28515625" style="46" customWidth="1"/>
    <col min="6151" max="6151" width="5.28515625" style="46" customWidth="1"/>
    <col min="6152" max="6156" width="3.28515625" style="46" customWidth="1"/>
    <col min="6157" max="6157" width="4.85546875" style="46" customWidth="1"/>
    <col min="6158" max="6158" width="10.7109375" style="46" customWidth="1"/>
    <col min="6159" max="6163" width="3.28515625" style="46" customWidth="1"/>
    <col min="6164" max="6164" width="3.42578125" style="46" customWidth="1"/>
    <col min="6165" max="6178" width="3.28515625" style="46" customWidth="1"/>
    <col min="6179" max="6179" width="2.85546875" style="46" customWidth="1"/>
    <col min="6180" max="6180" width="2.5703125" style="46" customWidth="1"/>
    <col min="6181" max="6182" width="11.42578125" style="46" customWidth="1"/>
    <col min="6183" max="6400" width="4" style="46"/>
    <col min="6401" max="6401" width="1.7109375" style="46" customWidth="1"/>
    <col min="6402" max="6406" width="3.28515625" style="46" customWidth="1"/>
    <col min="6407" max="6407" width="5.28515625" style="46" customWidth="1"/>
    <col min="6408" max="6412" width="3.28515625" style="46" customWidth="1"/>
    <col min="6413" max="6413" width="4.85546875" style="46" customWidth="1"/>
    <col min="6414" max="6414" width="10.7109375" style="46" customWidth="1"/>
    <col min="6415" max="6419" width="3.28515625" style="46" customWidth="1"/>
    <col min="6420" max="6420" width="3.42578125" style="46" customWidth="1"/>
    <col min="6421" max="6434" width="3.28515625" style="46" customWidth="1"/>
    <col min="6435" max="6435" width="2.85546875" style="46" customWidth="1"/>
    <col min="6436" max="6436" width="2.5703125" style="46" customWidth="1"/>
    <col min="6437" max="6438" width="11.42578125" style="46" customWidth="1"/>
    <col min="6439" max="6656" width="4" style="46"/>
    <col min="6657" max="6657" width="1.7109375" style="46" customWidth="1"/>
    <col min="6658" max="6662" width="3.28515625" style="46" customWidth="1"/>
    <col min="6663" max="6663" width="5.28515625" style="46" customWidth="1"/>
    <col min="6664" max="6668" width="3.28515625" style="46" customWidth="1"/>
    <col min="6669" max="6669" width="4.85546875" style="46" customWidth="1"/>
    <col min="6670" max="6670" width="10.7109375" style="46" customWidth="1"/>
    <col min="6671" max="6675" width="3.28515625" style="46" customWidth="1"/>
    <col min="6676" max="6676" width="3.42578125" style="46" customWidth="1"/>
    <col min="6677" max="6690" width="3.28515625" style="46" customWidth="1"/>
    <col min="6691" max="6691" width="2.85546875" style="46" customWidth="1"/>
    <col min="6692" max="6692" width="2.5703125" style="46" customWidth="1"/>
    <col min="6693" max="6694" width="11.42578125" style="46" customWidth="1"/>
    <col min="6695" max="6912" width="4" style="46"/>
    <col min="6913" max="6913" width="1.7109375" style="46" customWidth="1"/>
    <col min="6914" max="6918" width="3.28515625" style="46" customWidth="1"/>
    <col min="6919" max="6919" width="5.28515625" style="46" customWidth="1"/>
    <col min="6920" max="6924" width="3.28515625" style="46" customWidth="1"/>
    <col min="6925" max="6925" width="4.85546875" style="46" customWidth="1"/>
    <col min="6926" max="6926" width="10.7109375" style="46" customWidth="1"/>
    <col min="6927" max="6931" width="3.28515625" style="46" customWidth="1"/>
    <col min="6932" max="6932" width="3.42578125" style="46" customWidth="1"/>
    <col min="6933" max="6946" width="3.28515625" style="46" customWidth="1"/>
    <col min="6947" max="6947" width="2.85546875" style="46" customWidth="1"/>
    <col min="6948" max="6948" width="2.5703125" style="46" customWidth="1"/>
    <col min="6949" max="6950" width="11.42578125" style="46" customWidth="1"/>
    <col min="6951" max="7168" width="4" style="46"/>
    <col min="7169" max="7169" width="1.7109375" style="46" customWidth="1"/>
    <col min="7170" max="7174" width="3.28515625" style="46" customWidth="1"/>
    <col min="7175" max="7175" width="5.28515625" style="46" customWidth="1"/>
    <col min="7176" max="7180" width="3.28515625" style="46" customWidth="1"/>
    <col min="7181" max="7181" width="4.85546875" style="46" customWidth="1"/>
    <col min="7182" max="7182" width="10.7109375" style="46" customWidth="1"/>
    <col min="7183" max="7187" width="3.28515625" style="46" customWidth="1"/>
    <col min="7188" max="7188" width="3.42578125" style="46" customWidth="1"/>
    <col min="7189" max="7202" width="3.28515625" style="46" customWidth="1"/>
    <col min="7203" max="7203" width="2.85546875" style="46" customWidth="1"/>
    <col min="7204" max="7204" width="2.5703125" style="46" customWidth="1"/>
    <col min="7205" max="7206" width="11.42578125" style="46" customWidth="1"/>
    <col min="7207" max="7424" width="4" style="46"/>
    <col min="7425" max="7425" width="1.7109375" style="46" customWidth="1"/>
    <col min="7426" max="7430" width="3.28515625" style="46" customWidth="1"/>
    <col min="7431" max="7431" width="5.28515625" style="46" customWidth="1"/>
    <col min="7432" max="7436" width="3.28515625" style="46" customWidth="1"/>
    <col min="7437" max="7437" width="4.85546875" style="46" customWidth="1"/>
    <col min="7438" max="7438" width="10.7109375" style="46" customWidth="1"/>
    <col min="7439" max="7443" width="3.28515625" style="46" customWidth="1"/>
    <col min="7444" max="7444" width="3.42578125" style="46" customWidth="1"/>
    <col min="7445" max="7458" width="3.28515625" style="46" customWidth="1"/>
    <col min="7459" max="7459" width="2.85546875" style="46" customWidth="1"/>
    <col min="7460" max="7460" width="2.5703125" style="46" customWidth="1"/>
    <col min="7461" max="7462" width="11.42578125" style="46" customWidth="1"/>
    <col min="7463" max="7680" width="4" style="46"/>
    <col min="7681" max="7681" width="1.7109375" style="46" customWidth="1"/>
    <col min="7682" max="7686" width="3.28515625" style="46" customWidth="1"/>
    <col min="7687" max="7687" width="5.28515625" style="46" customWidth="1"/>
    <col min="7688" max="7692" width="3.28515625" style="46" customWidth="1"/>
    <col min="7693" max="7693" width="4.85546875" style="46" customWidth="1"/>
    <col min="7694" max="7694" width="10.7109375" style="46" customWidth="1"/>
    <col min="7695" max="7699" width="3.28515625" style="46" customWidth="1"/>
    <col min="7700" max="7700" width="3.42578125" style="46" customWidth="1"/>
    <col min="7701" max="7714" width="3.28515625" style="46" customWidth="1"/>
    <col min="7715" max="7715" width="2.85546875" style="46" customWidth="1"/>
    <col min="7716" max="7716" width="2.5703125" style="46" customWidth="1"/>
    <col min="7717" max="7718" width="11.42578125" style="46" customWidth="1"/>
    <col min="7719" max="7936" width="4" style="46"/>
    <col min="7937" max="7937" width="1.7109375" style="46" customWidth="1"/>
    <col min="7938" max="7942" width="3.28515625" style="46" customWidth="1"/>
    <col min="7943" max="7943" width="5.28515625" style="46" customWidth="1"/>
    <col min="7944" max="7948" width="3.28515625" style="46" customWidth="1"/>
    <col min="7949" max="7949" width="4.85546875" style="46" customWidth="1"/>
    <col min="7950" max="7950" width="10.7109375" style="46" customWidth="1"/>
    <col min="7951" max="7955" width="3.28515625" style="46" customWidth="1"/>
    <col min="7956" max="7956" width="3.42578125" style="46" customWidth="1"/>
    <col min="7957" max="7970" width="3.28515625" style="46" customWidth="1"/>
    <col min="7971" max="7971" width="2.85546875" style="46" customWidth="1"/>
    <col min="7972" max="7972" width="2.5703125" style="46" customWidth="1"/>
    <col min="7973" max="7974" width="11.42578125" style="46" customWidth="1"/>
    <col min="7975" max="8192" width="4" style="46"/>
    <col min="8193" max="8193" width="1.7109375" style="46" customWidth="1"/>
    <col min="8194" max="8198" width="3.28515625" style="46" customWidth="1"/>
    <col min="8199" max="8199" width="5.28515625" style="46" customWidth="1"/>
    <col min="8200" max="8204" width="3.28515625" style="46" customWidth="1"/>
    <col min="8205" max="8205" width="4.85546875" style="46" customWidth="1"/>
    <col min="8206" max="8206" width="10.7109375" style="46" customWidth="1"/>
    <col min="8207" max="8211" width="3.28515625" style="46" customWidth="1"/>
    <col min="8212" max="8212" width="3.42578125" style="46" customWidth="1"/>
    <col min="8213" max="8226" width="3.28515625" style="46" customWidth="1"/>
    <col min="8227" max="8227" width="2.85546875" style="46" customWidth="1"/>
    <col min="8228" max="8228" width="2.5703125" style="46" customWidth="1"/>
    <col min="8229" max="8230" width="11.42578125" style="46" customWidth="1"/>
    <col min="8231" max="8448" width="4" style="46"/>
    <col min="8449" max="8449" width="1.7109375" style="46" customWidth="1"/>
    <col min="8450" max="8454" width="3.28515625" style="46" customWidth="1"/>
    <col min="8455" max="8455" width="5.28515625" style="46" customWidth="1"/>
    <col min="8456" max="8460" width="3.28515625" style="46" customWidth="1"/>
    <col min="8461" max="8461" width="4.85546875" style="46" customWidth="1"/>
    <col min="8462" max="8462" width="10.7109375" style="46" customWidth="1"/>
    <col min="8463" max="8467" width="3.28515625" style="46" customWidth="1"/>
    <col min="8468" max="8468" width="3.42578125" style="46" customWidth="1"/>
    <col min="8469" max="8482" width="3.28515625" style="46" customWidth="1"/>
    <col min="8483" max="8483" width="2.85546875" style="46" customWidth="1"/>
    <col min="8484" max="8484" width="2.5703125" style="46" customWidth="1"/>
    <col min="8485" max="8486" width="11.42578125" style="46" customWidth="1"/>
    <col min="8487" max="8704" width="4" style="46"/>
    <col min="8705" max="8705" width="1.7109375" style="46" customWidth="1"/>
    <col min="8706" max="8710" width="3.28515625" style="46" customWidth="1"/>
    <col min="8711" max="8711" width="5.28515625" style="46" customWidth="1"/>
    <col min="8712" max="8716" width="3.28515625" style="46" customWidth="1"/>
    <col min="8717" max="8717" width="4.85546875" style="46" customWidth="1"/>
    <col min="8718" max="8718" width="10.7109375" style="46" customWidth="1"/>
    <col min="8719" max="8723" width="3.28515625" style="46" customWidth="1"/>
    <col min="8724" max="8724" width="3.42578125" style="46" customWidth="1"/>
    <col min="8725" max="8738" width="3.28515625" style="46" customWidth="1"/>
    <col min="8739" max="8739" width="2.85546875" style="46" customWidth="1"/>
    <col min="8740" max="8740" width="2.5703125" style="46" customWidth="1"/>
    <col min="8741" max="8742" width="11.42578125" style="46" customWidth="1"/>
    <col min="8743" max="8960" width="4" style="46"/>
    <col min="8961" max="8961" width="1.7109375" style="46" customWidth="1"/>
    <col min="8962" max="8966" width="3.28515625" style="46" customWidth="1"/>
    <col min="8967" max="8967" width="5.28515625" style="46" customWidth="1"/>
    <col min="8968" max="8972" width="3.28515625" style="46" customWidth="1"/>
    <col min="8973" max="8973" width="4.85546875" style="46" customWidth="1"/>
    <col min="8974" max="8974" width="10.7109375" style="46" customWidth="1"/>
    <col min="8975" max="8979" width="3.28515625" style="46" customWidth="1"/>
    <col min="8980" max="8980" width="3.42578125" style="46" customWidth="1"/>
    <col min="8981" max="8994" width="3.28515625" style="46" customWidth="1"/>
    <col min="8995" max="8995" width="2.85546875" style="46" customWidth="1"/>
    <col min="8996" max="8996" width="2.5703125" style="46" customWidth="1"/>
    <col min="8997" max="8998" width="11.42578125" style="46" customWidth="1"/>
    <col min="8999" max="9216" width="4" style="46"/>
    <col min="9217" max="9217" width="1.7109375" style="46" customWidth="1"/>
    <col min="9218" max="9222" width="3.28515625" style="46" customWidth="1"/>
    <col min="9223" max="9223" width="5.28515625" style="46" customWidth="1"/>
    <col min="9224" max="9228" width="3.28515625" style="46" customWidth="1"/>
    <col min="9229" max="9229" width="4.85546875" style="46" customWidth="1"/>
    <col min="9230" max="9230" width="10.7109375" style="46" customWidth="1"/>
    <col min="9231" max="9235" width="3.28515625" style="46" customWidth="1"/>
    <col min="9236" max="9236" width="3.42578125" style="46" customWidth="1"/>
    <col min="9237" max="9250" width="3.28515625" style="46" customWidth="1"/>
    <col min="9251" max="9251" width="2.85546875" style="46" customWidth="1"/>
    <col min="9252" max="9252" width="2.5703125" style="46" customWidth="1"/>
    <col min="9253" max="9254" width="11.42578125" style="46" customWidth="1"/>
    <col min="9255" max="9472" width="4" style="46"/>
    <col min="9473" max="9473" width="1.7109375" style="46" customWidth="1"/>
    <col min="9474" max="9478" width="3.28515625" style="46" customWidth="1"/>
    <col min="9479" max="9479" width="5.28515625" style="46" customWidth="1"/>
    <col min="9480" max="9484" width="3.28515625" style="46" customWidth="1"/>
    <col min="9485" max="9485" width="4.85546875" style="46" customWidth="1"/>
    <col min="9486" max="9486" width="10.7109375" style="46" customWidth="1"/>
    <col min="9487" max="9491" width="3.28515625" style="46" customWidth="1"/>
    <col min="9492" max="9492" width="3.42578125" style="46" customWidth="1"/>
    <col min="9493" max="9506" width="3.28515625" style="46" customWidth="1"/>
    <col min="9507" max="9507" width="2.85546875" style="46" customWidth="1"/>
    <col min="9508" max="9508" width="2.5703125" style="46" customWidth="1"/>
    <col min="9509" max="9510" width="11.42578125" style="46" customWidth="1"/>
    <col min="9511" max="9728" width="4" style="46"/>
    <col min="9729" max="9729" width="1.7109375" style="46" customWidth="1"/>
    <col min="9730" max="9734" width="3.28515625" style="46" customWidth="1"/>
    <col min="9735" max="9735" width="5.28515625" style="46" customWidth="1"/>
    <col min="9736" max="9740" width="3.28515625" style="46" customWidth="1"/>
    <col min="9741" max="9741" width="4.85546875" style="46" customWidth="1"/>
    <col min="9742" max="9742" width="10.7109375" style="46" customWidth="1"/>
    <col min="9743" max="9747" width="3.28515625" style="46" customWidth="1"/>
    <col min="9748" max="9748" width="3.42578125" style="46" customWidth="1"/>
    <col min="9749" max="9762" width="3.28515625" style="46" customWidth="1"/>
    <col min="9763" max="9763" width="2.85546875" style="46" customWidth="1"/>
    <col min="9764" max="9764" width="2.5703125" style="46" customWidth="1"/>
    <col min="9765" max="9766" width="11.42578125" style="46" customWidth="1"/>
    <col min="9767" max="9984" width="4" style="46"/>
    <col min="9985" max="9985" width="1.7109375" style="46" customWidth="1"/>
    <col min="9986" max="9990" width="3.28515625" style="46" customWidth="1"/>
    <col min="9991" max="9991" width="5.28515625" style="46" customWidth="1"/>
    <col min="9992" max="9996" width="3.28515625" style="46" customWidth="1"/>
    <col min="9997" max="9997" width="4.85546875" style="46" customWidth="1"/>
    <col min="9998" max="9998" width="10.7109375" style="46" customWidth="1"/>
    <col min="9999" max="10003" width="3.28515625" style="46" customWidth="1"/>
    <col min="10004" max="10004" width="3.42578125" style="46" customWidth="1"/>
    <col min="10005" max="10018" width="3.28515625" style="46" customWidth="1"/>
    <col min="10019" max="10019" width="2.85546875" style="46" customWidth="1"/>
    <col min="10020" max="10020" width="2.5703125" style="46" customWidth="1"/>
    <col min="10021" max="10022" width="11.42578125" style="46" customWidth="1"/>
    <col min="10023" max="10240" width="4" style="46"/>
    <col min="10241" max="10241" width="1.7109375" style="46" customWidth="1"/>
    <col min="10242" max="10246" width="3.28515625" style="46" customWidth="1"/>
    <col min="10247" max="10247" width="5.28515625" style="46" customWidth="1"/>
    <col min="10248" max="10252" width="3.28515625" style="46" customWidth="1"/>
    <col min="10253" max="10253" width="4.85546875" style="46" customWidth="1"/>
    <col min="10254" max="10254" width="10.7109375" style="46" customWidth="1"/>
    <col min="10255" max="10259" width="3.28515625" style="46" customWidth="1"/>
    <col min="10260" max="10260" width="3.42578125" style="46" customWidth="1"/>
    <col min="10261" max="10274" width="3.28515625" style="46" customWidth="1"/>
    <col min="10275" max="10275" width="2.85546875" style="46" customWidth="1"/>
    <col min="10276" max="10276" width="2.5703125" style="46" customWidth="1"/>
    <col min="10277" max="10278" width="11.42578125" style="46" customWidth="1"/>
    <col min="10279" max="10496" width="4" style="46"/>
    <col min="10497" max="10497" width="1.7109375" style="46" customWidth="1"/>
    <col min="10498" max="10502" width="3.28515625" style="46" customWidth="1"/>
    <col min="10503" max="10503" width="5.28515625" style="46" customWidth="1"/>
    <col min="10504" max="10508" width="3.28515625" style="46" customWidth="1"/>
    <col min="10509" max="10509" width="4.85546875" style="46" customWidth="1"/>
    <col min="10510" max="10510" width="10.7109375" style="46" customWidth="1"/>
    <col min="10511" max="10515" width="3.28515625" style="46" customWidth="1"/>
    <col min="10516" max="10516" width="3.42578125" style="46" customWidth="1"/>
    <col min="10517" max="10530" width="3.28515625" style="46" customWidth="1"/>
    <col min="10531" max="10531" width="2.85546875" style="46" customWidth="1"/>
    <col min="10532" max="10532" width="2.5703125" style="46" customWidth="1"/>
    <col min="10533" max="10534" width="11.42578125" style="46" customWidth="1"/>
    <col min="10535" max="10752" width="4" style="46"/>
    <col min="10753" max="10753" width="1.7109375" style="46" customWidth="1"/>
    <col min="10754" max="10758" width="3.28515625" style="46" customWidth="1"/>
    <col min="10759" max="10759" width="5.28515625" style="46" customWidth="1"/>
    <col min="10760" max="10764" width="3.28515625" style="46" customWidth="1"/>
    <col min="10765" max="10765" width="4.85546875" style="46" customWidth="1"/>
    <col min="10766" max="10766" width="10.7109375" style="46" customWidth="1"/>
    <col min="10767" max="10771" width="3.28515625" style="46" customWidth="1"/>
    <col min="10772" max="10772" width="3.42578125" style="46" customWidth="1"/>
    <col min="10773" max="10786" width="3.28515625" style="46" customWidth="1"/>
    <col min="10787" max="10787" width="2.85546875" style="46" customWidth="1"/>
    <col min="10788" max="10788" width="2.5703125" style="46" customWidth="1"/>
    <col min="10789" max="10790" width="11.42578125" style="46" customWidth="1"/>
    <col min="10791" max="11008" width="4" style="46"/>
    <col min="11009" max="11009" width="1.7109375" style="46" customWidth="1"/>
    <col min="11010" max="11014" width="3.28515625" style="46" customWidth="1"/>
    <col min="11015" max="11015" width="5.28515625" style="46" customWidth="1"/>
    <col min="11016" max="11020" width="3.28515625" style="46" customWidth="1"/>
    <col min="11021" max="11021" width="4.85546875" style="46" customWidth="1"/>
    <col min="11022" max="11022" width="10.7109375" style="46" customWidth="1"/>
    <col min="11023" max="11027" width="3.28515625" style="46" customWidth="1"/>
    <col min="11028" max="11028" width="3.42578125" style="46" customWidth="1"/>
    <col min="11029" max="11042" width="3.28515625" style="46" customWidth="1"/>
    <col min="11043" max="11043" width="2.85546875" style="46" customWidth="1"/>
    <col min="11044" max="11044" width="2.5703125" style="46" customWidth="1"/>
    <col min="11045" max="11046" width="11.42578125" style="46" customWidth="1"/>
    <col min="11047" max="11264" width="4" style="46"/>
    <col min="11265" max="11265" width="1.7109375" style="46" customWidth="1"/>
    <col min="11266" max="11270" width="3.28515625" style="46" customWidth="1"/>
    <col min="11271" max="11271" width="5.28515625" style="46" customWidth="1"/>
    <col min="11272" max="11276" width="3.28515625" style="46" customWidth="1"/>
    <col min="11277" max="11277" width="4.85546875" style="46" customWidth="1"/>
    <col min="11278" max="11278" width="10.7109375" style="46" customWidth="1"/>
    <col min="11279" max="11283" width="3.28515625" style="46" customWidth="1"/>
    <col min="11284" max="11284" width="3.42578125" style="46" customWidth="1"/>
    <col min="11285" max="11298" width="3.28515625" style="46" customWidth="1"/>
    <col min="11299" max="11299" width="2.85546875" style="46" customWidth="1"/>
    <col min="11300" max="11300" width="2.5703125" style="46" customWidth="1"/>
    <col min="11301" max="11302" width="11.42578125" style="46" customWidth="1"/>
    <col min="11303" max="11520" width="4" style="46"/>
    <col min="11521" max="11521" width="1.7109375" style="46" customWidth="1"/>
    <col min="11522" max="11526" width="3.28515625" style="46" customWidth="1"/>
    <col min="11527" max="11527" width="5.28515625" style="46" customWidth="1"/>
    <col min="11528" max="11532" width="3.28515625" style="46" customWidth="1"/>
    <col min="11533" max="11533" width="4.85546875" style="46" customWidth="1"/>
    <col min="11534" max="11534" width="10.7109375" style="46" customWidth="1"/>
    <col min="11535" max="11539" width="3.28515625" style="46" customWidth="1"/>
    <col min="11540" max="11540" width="3.42578125" style="46" customWidth="1"/>
    <col min="11541" max="11554" width="3.28515625" style="46" customWidth="1"/>
    <col min="11555" max="11555" width="2.85546875" style="46" customWidth="1"/>
    <col min="11556" max="11556" width="2.5703125" style="46" customWidth="1"/>
    <col min="11557" max="11558" width="11.42578125" style="46" customWidth="1"/>
    <col min="11559" max="11776" width="4" style="46"/>
    <col min="11777" max="11777" width="1.7109375" style="46" customWidth="1"/>
    <col min="11778" max="11782" width="3.28515625" style="46" customWidth="1"/>
    <col min="11783" max="11783" width="5.28515625" style="46" customWidth="1"/>
    <col min="11784" max="11788" width="3.28515625" style="46" customWidth="1"/>
    <col min="11789" max="11789" width="4.85546875" style="46" customWidth="1"/>
    <col min="11790" max="11790" width="10.7109375" style="46" customWidth="1"/>
    <col min="11791" max="11795" width="3.28515625" style="46" customWidth="1"/>
    <col min="11796" max="11796" width="3.42578125" style="46" customWidth="1"/>
    <col min="11797" max="11810" width="3.28515625" style="46" customWidth="1"/>
    <col min="11811" max="11811" width="2.85546875" style="46" customWidth="1"/>
    <col min="11812" max="11812" width="2.5703125" style="46" customWidth="1"/>
    <col min="11813" max="11814" width="11.42578125" style="46" customWidth="1"/>
    <col min="11815" max="12032" width="4" style="46"/>
    <col min="12033" max="12033" width="1.7109375" style="46" customWidth="1"/>
    <col min="12034" max="12038" width="3.28515625" style="46" customWidth="1"/>
    <col min="12039" max="12039" width="5.28515625" style="46" customWidth="1"/>
    <col min="12040" max="12044" width="3.28515625" style="46" customWidth="1"/>
    <col min="12045" max="12045" width="4.85546875" style="46" customWidth="1"/>
    <col min="12046" max="12046" width="10.7109375" style="46" customWidth="1"/>
    <col min="12047" max="12051" width="3.28515625" style="46" customWidth="1"/>
    <col min="12052" max="12052" width="3.42578125" style="46" customWidth="1"/>
    <col min="12053" max="12066" width="3.28515625" style="46" customWidth="1"/>
    <col min="12067" max="12067" width="2.85546875" style="46" customWidth="1"/>
    <col min="12068" max="12068" width="2.5703125" style="46" customWidth="1"/>
    <col min="12069" max="12070" width="11.42578125" style="46" customWidth="1"/>
    <col min="12071" max="12288" width="4" style="46"/>
    <col min="12289" max="12289" width="1.7109375" style="46" customWidth="1"/>
    <col min="12290" max="12294" width="3.28515625" style="46" customWidth="1"/>
    <col min="12295" max="12295" width="5.28515625" style="46" customWidth="1"/>
    <col min="12296" max="12300" width="3.28515625" style="46" customWidth="1"/>
    <col min="12301" max="12301" width="4.85546875" style="46" customWidth="1"/>
    <col min="12302" max="12302" width="10.7109375" style="46" customWidth="1"/>
    <col min="12303" max="12307" width="3.28515625" style="46" customWidth="1"/>
    <col min="12308" max="12308" width="3.42578125" style="46" customWidth="1"/>
    <col min="12309" max="12322" width="3.28515625" style="46" customWidth="1"/>
    <col min="12323" max="12323" width="2.85546875" style="46" customWidth="1"/>
    <col min="12324" max="12324" width="2.5703125" style="46" customWidth="1"/>
    <col min="12325" max="12326" width="11.42578125" style="46" customWidth="1"/>
    <col min="12327" max="12544" width="4" style="46"/>
    <col min="12545" max="12545" width="1.7109375" style="46" customWidth="1"/>
    <col min="12546" max="12550" width="3.28515625" style="46" customWidth="1"/>
    <col min="12551" max="12551" width="5.28515625" style="46" customWidth="1"/>
    <col min="12552" max="12556" width="3.28515625" style="46" customWidth="1"/>
    <col min="12557" max="12557" width="4.85546875" style="46" customWidth="1"/>
    <col min="12558" max="12558" width="10.7109375" style="46" customWidth="1"/>
    <col min="12559" max="12563" width="3.28515625" style="46" customWidth="1"/>
    <col min="12564" max="12564" width="3.42578125" style="46" customWidth="1"/>
    <col min="12565" max="12578" width="3.28515625" style="46" customWidth="1"/>
    <col min="12579" max="12579" width="2.85546875" style="46" customWidth="1"/>
    <col min="12580" max="12580" width="2.5703125" style="46" customWidth="1"/>
    <col min="12581" max="12582" width="11.42578125" style="46" customWidth="1"/>
    <col min="12583" max="12800" width="4" style="46"/>
    <col min="12801" max="12801" width="1.7109375" style="46" customWidth="1"/>
    <col min="12802" max="12806" width="3.28515625" style="46" customWidth="1"/>
    <col min="12807" max="12807" width="5.28515625" style="46" customWidth="1"/>
    <col min="12808" max="12812" width="3.28515625" style="46" customWidth="1"/>
    <col min="12813" max="12813" width="4.85546875" style="46" customWidth="1"/>
    <col min="12814" max="12814" width="10.7109375" style="46" customWidth="1"/>
    <col min="12815" max="12819" width="3.28515625" style="46" customWidth="1"/>
    <col min="12820" max="12820" width="3.42578125" style="46" customWidth="1"/>
    <col min="12821" max="12834" width="3.28515625" style="46" customWidth="1"/>
    <col min="12835" max="12835" width="2.85546875" style="46" customWidth="1"/>
    <col min="12836" max="12836" width="2.5703125" style="46" customWidth="1"/>
    <col min="12837" max="12838" width="11.42578125" style="46" customWidth="1"/>
    <col min="12839" max="13056" width="4" style="46"/>
    <col min="13057" max="13057" width="1.7109375" style="46" customWidth="1"/>
    <col min="13058" max="13062" width="3.28515625" style="46" customWidth="1"/>
    <col min="13063" max="13063" width="5.28515625" style="46" customWidth="1"/>
    <col min="13064" max="13068" width="3.28515625" style="46" customWidth="1"/>
    <col min="13069" max="13069" width="4.85546875" style="46" customWidth="1"/>
    <col min="13070" max="13070" width="10.7109375" style="46" customWidth="1"/>
    <col min="13071" max="13075" width="3.28515625" style="46" customWidth="1"/>
    <col min="13076" max="13076" width="3.42578125" style="46" customWidth="1"/>
    <col min="13077" max="13090" width="3.28515625" style="46" customWidth="1"/>
    <col min="13091" max="13091" width="2.85546875" style="46" customWidth="1"/>
    <col min="13092" max="13092" width="2.5703125" style="46" customWidth="1"/>
    <col min="13093" max="13094" width="11.42578125" style="46" customWidth="1"/>
    <col min="13095" max="13312" width="4" style="46"/>
    <col min="13313" max="13313" width="1.7109375" style="46" customWidth="1"/>
    <col min="13314" max="13318" width="3.28515625" style="46" customWidth="1"/>
    <col min="13319" max="13319" width="5.28515625" style="46" customWidth="1"/>
    <col min="13320" max="13324" width="3.28515625" style="46" customWidth="1"/>
    <col min="13325" max="13325" width="4.85546875" style="46" customWidth="1"/>
    <col min="13326" max="13326" width="10.7109375" style="46" customWidth="1"/>
    <col min="13327" max="13331" width="3.28515625" style="46" customWidth="1"/>
    <col min="13332" max="13332" width="3.42578125" style="46" customWidth="1"/>
    <col min="13333" max="13346" width="3.28515625" style="46" customWidth="1"/>
    <col min="13347" max="13347" width="2.85546875" style="46" customWidth="1"/>
    <col min="13348" max="13348" width="2.5703125" style="46" customWidth="1"/>
    <col min="13349" max="13350" width="11.42578125" style="46" customWidth="1"/>
    <col min="13351" max="13568" width="4" style="46"/>
    <col min="13569" max="13569" width="1.7109375" style="46" customWidth="1"/>
    <col min="13570" max="13574" width="3.28515625" style="46" customWidth="1"/>
    <col min="13575" max="13575" width="5.28515625" style="46" customWidth="1"/>
    <col min="13576" max="13580" width="3.28515625" style="46" customWidth="1"/>
    <col min="13581" max="13581" width="4.85546875" style="46" customWidth="1"/>
    <col min="13582" max="13582" width="10.7109375" style="46" customWidth="1"/>
    <col min="13583" max="13587" width="3.28515625" style="46" customWidth="1"/>
    <col min="13588" max="13588" width="3.42578125" style="46" customWidth="1"/>
    <col min="13589" max="13602" width="3.28515625" style="46" customWidth="1"/>
    <col min="13603" max="13603" width="2.85546875" style="46" customWidth="1"/>
    <col min="13604" max="13604" width="2.5703125" style="46" customWidth="1"/>
    <col min="13605" max="13606" width="11.42578125" style="46" customWidth="1"/>
    <col min="13607" max="13824" width="4" style="46"/>
    <col min="13825" max="13825" width="1.7109375" style="46" customWidth="1"/>
    <col min="13826" max="13830" width="3.28515625" style="46" customWidth="1"/>
    <col min="13831" max="13831" width="5.28515625" style="46" customWidth="1"/>
    <col min="13832" max="13836" width="3.28515625" style="46" customWidth="1"/>
    <col min="13837" max="13837" width="4.85546875" style="46" customWidth="1"/>
    <col min="13838" max="13838" width="10.7109375" style="46" customWidth="1"/>
    <col min="13839" max="13843" width="3.28515625" style="46" customWidth="1"/>
    <col min="13844" max="13844" width="3.42578125" style="46" customWidth="1"/>
    <col min="13845" max="13858" width="3.28515625" style="46" customWidth="1"/>
    <col min="13859" max="13859" width="2.85546875" style="46" customWidth="1"/>
    <col min="13860" max="13860" width="2.5703125" style="46" customWidth="1"/>
    <col min="13861" max="13862" width="11.42578125" style="46" customWidth="1"/>
    <col min="13863" max="14080" width="4" style="46"/>
    <col min="14081" max="14081" width="1.7109375" style="46" customWidth="1"/>
    <col min="14082" max="14086" width="3.28515625" style="46" customWidth="1"/>
    <col min="14087" max="14087" width="5.28515625" style="46" customWidth="1"/>
    <col min="14088" max="14092" width="3.28515625" style="46" customWidth="1"/>
    <col min="14093" max="14093" width="4.85546875" style="46" customWidth="1"/>
    <col min="14094" max="14094" width="10.7109375" style="46" customWidth="1"/>
    <col min="14095" max="14099" width="3.28515625" style="46" customWidth="1"/>
    <col min="14100" max="14100" width="3.42578125" style="46" customWidth="1"/>
    <col min="14101" max="14114" width="3.28515625" style="46" customWidth="1"/>
    <col min="14115" max="14115" width="2.85546875" style="46" customWidth="1"/>
    <col min="14116" max="14116" width="2.5703125" style="46" customWidth="1"/>
    <col min="14117" max="14118" width="11.42578125" style="46" customWidth="1"/>
    <col min="14119" max="14336" width="4" style="46"/>
    <col min="14337" max="14337" width="1.7109375" style="46" customWidth="1"/>
    <col min="14338" max="14342" width="3.28515625" style="46" customWidth="1"/>
    <col min="14343" max="14343" width="5.28515625" style="46" customWidth="1"/>
    <col min="14344" max="14348" width="3.28515625" style="46" customWidth="1"/>
    <col min="14349" max="14349" width="4.85546875" style="46" customWidth="1"/>
    <col min="14350" max="14350" width="10.7109375" style="46" customWidth="1"/>
    <col min="14351" max="14355" width="3.28515625" style="46" customWidth="1"/>
    <col min="14356" max="14356" width="3.42578125" style="46" customWidth="1"/>
    <col min="14357" max="14370" width="3.28515625" style="46" customWidth="1"/>
    <col min="14371" max="14371" width="2.85546875" style="46" customWidth="1"/>
    <col min="14372" max="14372" width="2.5703125" style="46" customWidth="1"/>
    <col min="14373" max="14374" width="11.42578125" style="46" customWidth="1"/>
    <col min="14375" max="14592" width="4" style="46"/>
    <col min="14593" max="14593" width="1.7109375" style="46" customWidth="1"/>
    <col min="14594" max="14598" width="3.28515625" style="46" customWidth="1"/>
    <col min="14599" max="14599" width="5.28515625" style="46" customWidth="1"/>
    <col min="14600" max="14604" width="3.28515625" style="46" customWidth="1"/>
    <col min="14605" max="14605" width="4.85546875" style="46" customWidth="1"/>
    <col min="14606" max="14606" width="10.7109375" style="46" customWidth="1"/>
    <col min="14607" max="14611" width="3.28515625" style="46" customWidth="1"/>
    <col min="14612" max="14612" width="3.42578125" style="46" customWidth="1"/>
    <col min="14613" max="14626" width="3.28515625" style="46" customWidth="1"/>
    <col min="14627" max="14627" width="2.85546875" style="46" customWidth="1"/>
    <col min="14628" max="14628" width="2.5703125" style="46" customWidth="1"/>
    <col min="14629" max="14630" width="11.42578125" style="46" customWidth="1"/>
    <col min="14631" max="14848" width="4" style="46"/>
    <col min="14849" max="14849" width="1.7109375" style="46" customWidth="1"/>
    <col min="14850" max="14854" width="3.28515625" style="46" customWidth="1"/>
    <col min="14855" max="14855" width="5.28515625" style="46" customWidth="1"/>
    <col min="14856" max="14860" width="3.28515625" style="46" customWidth="1"/>
    <col min="14861" max="14861" width="4.85546875" style="46" customWidth="1"/>
    <col min="14862" max="14862" width="10.7109375" style="46" customWidth="1"/>
    <col min="14863" max="14867" width="3.28515625" style="46" customWidth="1"/>
    <col min="14868" max="14868" width="3.42578125" style="46" customWidth="1"/>
    <col min="14869" max="14882" width="3.28515625" style="46" customWidth="1"/>
    <col min="14883" max="14883" width="2.85546875" style="46" customWidth="1"/>
    <col min="14884" max="14884" width="2.5703125" style="46" customWidth="1"/>
    <col min="14885" max="14886" width="11.42578125" style="46" customWidth="1"/>
    <col min="14887" max="15104" width="4" style="46"/>
    <col min="15105" max="15105" width="1.7109375" style="46" customWidth="1"/>
    <col min="15106" max="15110" width="3.28515625" style="46" customWidth="1"/>
    <col min="15111" max="15111" width="5.28515625" style="46" customWidth="1"/>
    <col min="15112" max="15116" width="3.28515625" style="46" customWidth="1"/>
    <col min="15117" max="15117" width="4.85546875" style="46" customWidth="1"/>
    <col min="15118" max="15118" width="10.7109375" style="46" customWidth="1"/>
    <col min="15119" max="15123" width="3.28515625" style="46" customWidth="1"/>
    <col min="15124" max="15124" width="3.42578125" style="46" customWidth="1"/>
    <col min="15125" max="15138" width="3.28515625" style="46" customWidth="1"/>
    <col min="15139" max="15139" width="2.85546875" style="46" customWidth="1"/>
    <col min="15140" max="15140" width="2.5703125" style="46" customWidth="1"/>
    <col min="15141" max="15142" width="11.42578125" style="46" customWidth="1"/>
    <col min="15143" max="15360" width="4" style="46"/>
    <col min="15361" max="15361" width="1.7109375" style="46" customWidth="1"/>
    <col min="15362" max="15366" width="3.28515625" style="46" customWidth="1"/>
    <col min="15367" max="15367" width="5.28515625" style="46" customWidth="1"/>
    <col min="15368" max="15372" width="3.28515625" style="46" customWidth="1"/>
    <col min="15373" max="15373" width="4.85546875" style="46" customWidth="1"/>
    <col min="15374" max="15374" width="10.7109375" style="46" customWidth="1"/>
    <col min="15375" max="15379" width="3.28515625" style="46" customWidth="1"/>
    <col min="15380" max="15380" width="3.42578125" style="46" customWidth="1"/>
    <col min="15381" max="15394" width="3.28515625" style="46" customWidth="1"/>
    <col min="15395" max="15395" width="2.85546875" style="46" customWidth="1"/>
    <col min="15396" max="15396" width="2.5703125" style="46" customWidth="1"/>
    <col min="15397" max="15398" width="11.42578125" style="46" customWidth="1"/>
    <col min="15399" max="15616" width="4" style="46"/>
    <col min="15617" max="15617" width="1.7109375" style="46" customWidth="1"/>
    <col min="15618" max="15622" width="3.28515625" style="46" customWidth="1"/>
    <col min="15623" max="15623" width="5.28515625" style="46" customWidth="1"/>
    <col min="15624" max="15628" width="3.28515625" style="46" customWidth="1"/>
    <col min="15629" max="15629" width="4.85546875" style="46" customWidth="1"/>
    <col min="15630" max="15630" width="10.7109375" style="46" customWidth="1"/>
    <col min="15631" max="15635" width="3.28515625" style="46" customWidth="1"/>
    <col min="15636" max="15636" width="3.42578125" style="46" customWidth="1"/>
    <col min="15637" max="15650" width="3.28515625" style="46" customWidth="1"/>
    <col min="15651" max="15651" width="2.85546875" style="46" customWidth="1"/>
    <col min="15652" max="15652" width="2.5703125" style="46" customWidth="1"/>
    <col min="15653" max="15654" width="11.42578125" style="46" customWidth="1"/>
    <col min="15655" max="15872" width="4" style="46"/>
    <col min="15873" max="15873" width="1.7109375" style="46" customWidth="1"/>
    <col min="15874" max="15878" width="3.28515625" style="46" customWidth="1"/>
    <col min="15879" max="15879" width="5.28515625" style="46" customWidth="1"/>
    <col min="15880" max="15884" width="3.28515625" style="46" customWidth="1"/>
    <col min="15885" max="15885" width="4.85546875" style="46" customWidth="1"/>
    <col min="15886" max="15886" width="10.7109375" style="46" customWidth="1"/>
    <col min="15887" max="15891" width="3.28515625" style="46" customWidth="1"/>
    <col min="15892" max="15892" width="3.42578125" style="46" customWidth="1"/>
    <col min="15893" max="15906" width="3.28515625" style="46" customWidth="1"/>
    <col min="15907" max="15907" width="2.85546875" style="46" customWidth="1"/>
    <col min="15908" max="15908" width="2.5703125" style="46" customWidth="1"/>
    <col min="15909" max="15910" width="11.42578125" style="46" customWidth="1"/>
    <col min="15911" max="16128" width="4" style="46"/>
    <col min="16129" max="16129" width="1.7109375" style="46" customWidth="1"/>
    <col min="16130" max="16134" width="3.28515625" style="46" customWidth="1"/>
    <col min="16135" max="16135" width="5.28515625" style="46" customWidth="1"/>
    <col min="16136" max="16140" width="3.28515625" style="46" customWidth="1"/>
    <col min="16141" max="16141" width="4.85546875" style="46" customWidth="1"/>
    <col min="16142" max="16142" width="10.7109375" style="46" customWidth="1"/>
    <col min="16143" max="16147" width="3.28515625" style="46" customWidth="1"/>
    <col min="16148" max="16148" width="3.42578125" style="46" customWidth="1"/>
    <col min="16149" max="16162" width="3.28515625" style="46" customWidth="1"/>
    <col min="16163" max="16163" width="2.85546875" style="46" customWidth="1"/>
    <col min="16164" max="16164" width="2.5703125" style="46" customWidth="1"/>
    <col min="16165" max="16166" width="11.42578125" style="46" customWidth="1"/>
    <col min="16167" max="16384" width="4" style="46"/>
  </cols>
  <sheetData>
    <row r="1" spans="1:35" ht="14.25" customHeight="1" x14ac:dyDescent="0.2">
      <c r="A1" s="99"/>
      <c r="B1" s="100"/>
      <c r="C1" s="100"/>
      <c r="D1" s="100"/>
      <c r="E1" s="100"/>
      <c r="F1" s="100"/>
      <c r="G1" s="100"/>
      <c r="H1" s="101"/>
      <c r="I1" s="108" t="s">
        <v>0</v>
      </c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  <c r="Y1" s="109"/>
      <c r="Z1" s="109"/>
      <c r="AA1" s="109"/>
      <c r="AB1" s="109"/>
      <c r="AC1" s="109"/>
      <c r="AD1" s="110"/>
      <c r="AE1" s="114"/>
      <c r="AF1" s="115"/>
      <c r="AG1" s="115"/>
      <c r="AH1" s="115"/>
      <c r="AI1" s="116"/>
    </row>
    <row r="2" spans="1:35" ht="13.5" customHeight="1" x14ac:dyDescent="0.2">
      <c r="A2" s="102"/>
      <c r="B2" s="103"/>
      <c r="C2" s="103"/>
      <c r="D2" s="103"/>
      <c r="E2" s="103"/>
      <c r="F2" s="103"/>
      <c r="G2" s="103"/>
      <c r="H2" s="104"/>
      <c r="I2" s="111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  <c r="U2" s="112"/>
      <c r="V2" s="112"/>
      <c r="W2" s="112"/>
      <c r="X2" s="112"/>
      <c r="Y2" s="112"/>
      <c r="Z2" s="112"/>
      <c r="AA2" s="112"/>
      <c r="AB2" s="112"/>
      <c r="AC2" s="112"/>
      <c r="AD2" s="113"/>
      <c r="AE2" s="117"/>
      <c r="AF2" s="118"/>
      <c r="AG2" s="118"/>
      <c r="AH2" s="118"/>
      <c r="AI2" s="119"/>
    </row>
    <row r="3" spans="1:35" ht="14.25" customHeight="1" x14ac:dyDescent="0.2">
      <c r="A3" s="102"/>
      <c r="B3" s="103"/>
      <c r="C3" s="103"/>
      <c r="D3" s="103"/>
      <c r="E3" s="103"/>
      <c r="F3" s="103"/>
      <c r="G3" s="103"/>
      <c r="H3" s="104"/>
      <c r="I3" s="108" t="s">
        <v>68</v>
      </c>
      <c r="J3" s="109"/>
      <c r="K3" s="109"/>
      <c r="L3" s="109"/>
      <c r="M3" s="109"/>
      <c r="N3" s="109"/>
      <c r="O3" s="109"/>
      <c r="P3" s="109"/>
      <c r="Q3" s="109"/>
      <c r="R3" s="109"/>
      <c r="S3" s="109"/>
      <c r="T3" s="110"/>
      <c r="U3" s="114" t="s">
        <v>89</v>
      </c>
      <c r="V3" s="115"/>
      <c r="W3" s="115"/>
      <c r="X3" s="115"/>
      <c r="Y3" s="115"/>
      <c r="Z3" s="115"/>
      <c r="AA3" s="115"/>
      <c r="AB3" s="115"/>
      <c r="AC3" s="115"/>
      <c r="AD3" s="116"/>
      <c r="AE3" s="114" t="s">
        <v>2</v>
      </c>
      <c r="AF3" s="115"/>
      <c r="AG3" s="115"/>
      <c r="AH3" s="115"/>
      <c r="AI3" s="116"/>
    </row>
    <row r="4" spans="1:35" ht="14.25" customHeight="1" x14ac:dyDescent="0.2">
      <c r="A4" s="105"/>
      <c r="B4" s="106"/>
      <c r="C4" s="106"/>
      <c r="D4" s="106"/>
      <c r="E4" s="106"/>
      <c r="F4" s="106"/>
      <c r="G4" s="106"/>
      <c r="H4" s="107"/>
      <c r="I4" s="111"/>
      <c r="J4" s="112"/>
      <c r="K4" s="112"/>
      <c r="L4" s="112"/>
      <c r="M4" s="112"/>
      <c r="N4" s="112"/>
      <c r="O4" s="112"/>
      <c r="P4" s="112"/>
      <c r="Q4" s="112"/>
      <c r="R4" s="112"/>
      <c r="S4" s="112"/>
      <c r="T4" s="113"/>
      <c r="U4" s="117"/>
      <c r="V4" s="118"/>
      <c r="W4" s="118"/>
      <c r="X4" s="118"/>
      <c r="Y4" s="118"/>
      <c r="Z4" s="118"/>
      <c r="AA4" s="118"/>
      <c r="AB4" s="118"/>
      <c r="AC4" s="118"/>
      <c r="AD4" s="119"/>
      <c r="AE4" s="117"/>
      <c r="AF4" s="118"/>
      <c r="AG4" s="118"/>
      <c r="AH4" s="118"/>
      <c r="AI4" s="119"/>
    </row>
    <row r="5" spans="1:35" ht="7.5" customHeight="1" x14ac:dyDescent="0.2">
      <c r="A5" s="47"/>
      <c r="B5" s="48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  <c r="AA5" s="48"/>
      <c r="AB5" s="48"/>
      <c r="AC5" s="48"/>
      <c r="AD5" s="48"/>
      <c r="AE5" s="48"/>
      <c r="AF5" s="48"/>
      <c r="AG5" s="48"/>
      <c r="AH5" s="48"/>
      <c r="AI5" s="49"/>
    </row>
    <row r="6" spans="1:35" ht="15" customHeight="1" x14ac:dyDescent="0.2">
      <c r="A6" s="50"/>
      <c r="B6" s="51" t="s">
        <v>4</v>
      </c>
      <c r="C6" s="51"/>
      <c r="D6" s="51"/>
      <c r="E6" s="51"/>
      <c r="F6" s="51"/>
      <c r="G6" s="51"/>
      <c r="H6" s="136" t="str">
        <f>IFERROR(VLOOKUP(H8,'[1]MATRIZ EMPLEADOS NOMINA '!$B:$XFD,2,0),"")</f>
        <v/>
      </c>
      <c r="I6" s="137"/>
      <c r="J6" s="137"/>
      <c r="K6" s="137"/>
      <c r="L6" s="137"/>
      <c r="M6" s="137"/>
      <c r="N6" s="137"/>
      <c r="O6" s="137"/>
      <c r="P6" s="137"/>
      <c r="Q6" s="137"/>
      <c r="R6" s="137"/>
      <c r="S6" s="137"/>
      <c r="T6" s="137"/>
      <c r="U6" s="137"/>
      <c r="V6" s="137"/>
      <c r="W6" s="137"/>
      <c r="X6" s="138"/>
      <c r="Y6" s="52"/>
      <c r="Z6" s="53" t="s">
        <v>5</v>
      </c>
      <c r="AA6" s="52"/>
      <c r="AB6" s="52"/>
      <c r="AC6" s="52"/>
      <c r="AD6" s="54"/>
      <c r="AE6" s="54"/>
      <c r="AF6" s="54"/>
      <c r="AG6" s="54"/>
      <c r="AH6" s="54"/>
      <c r="AI6" s="55"/>
    </row>
    <row r="7" spans="1:35" ht="5.0999999999999996" customHeight="1" x14ac:dyDescent="0.2">
      <c r="A7" s="50"/>
      <c r="B7" s="51"/>
      <c r="C7" s="51"/>
      <c r="D7" s="51"/>
      <c r="E7" s="51"/>
      <c r="F7" s="51"/>
      <c r="G7" s="51"/>
      <c r="H7" s="142"/>
      <c r="I7" s="142"/>
      <c r="J7" s="142"/>
      <c r="K7" s="142"/>
      <c r="L7" s="142"/>
      <c r="M7" s="142"/>
      <c r="N7" s="142"/>
      <c r="O7" s="142"/>
      <c r="P7" s="142"/>
      <c r="Q7" s="142"/>
      <c r="R7" s="142"/>
      <c r="S7" s="142"/>
      <c r="T7" s="142"/>
      <c r="U7" s="142"/>
      <c r="V7" s="142"/>
      <c r="W7" s="142"/>
      <c r="X7" s="142"/>
      <c r="Y7" s="51"/>
      <c r="Z7" s="51"/>
      <c r="AA7" s="51"/>
      <c r="AB7" s="51"/>
      <c r="AC7" s="51"/>
      <c r="AD7" s="51"/>
      <c r="AE7" s="51"/>
      <c r="AF7" s="51"/>
      <c r="AG7" s="51"/>
      <c r="AH7" s="51"/>
      <c r="AI7" s="55"/>
    </row>
    <row r="8" spans="1:35" ht="15" customHeight="1" x14ac:dyDescent="0.2">
      <c r="A8" s="50"/>
      <c r="B8" s="51" t="s">
        <v>6</v>
      </c>
      <c r="C8" s="51"/>
      <c r="D8" s="51"/>
      <c r="E8" s="51"/>
      <c r="F8" s="51"/>
      <c r="G8" s="51"/>
      <c r="H8" s="126"/>
      <c r="I8" s="127"/>
      <c r="J8" s="127"/>
      <c r="K8" s="127"/>
      <c r="L8" s="127"/>
      <c r="M8" s="127"/>
      <c r="N8" s="127"/>
      <c r="O8" s="127"/>
      <c r="P8" s="127"/>
      <c r="Q8" s="127"/>
      <c r="R8" s="127"/>
      <c r="S8" s="127"/>
      <c r="T8" s="127"/>
      <c r="U8" s="127"/>
      <c r="V8" s="127"/>
      <c r="W8" s="127"/>
      <c r="X8" s="128"/>
      <c r="Y8" s="52"/>
      <c r="Z8" s="52"/>
      <c r="AA8" s="129"/>
      <c r="AB8" s="129"/>
      <c r="AC8" s="129"/>
      <c r="AD8" s="129"/>
      <c r="AE8" s="129"/>
      <c r="AF8" s="129"/>
      <c r="AG8" s="57"/>
      <c r="AH8" s="57"/>
      <c r="AI8" s="55"/>
    </row>
    <row r="9" spans="1:35" ht="5.0999999999999996" customHeight="1" x14ac:dyDescent="0.2">
      <c r="A9" s="50"/>
      <c r="B9" s="51"/>
      <c r="C9" s="51"/>
      <c r="D9" s="51"/>
      <c r="E9" s="51"/>
      <c r="F9" s="51"/>
      <c r="G9" s="51"/>
      <c r="H9" s="142"/>
      <c r="I9" s="142"/>
      <c r="J9" s="142"/>
      <c r="K9" s="142"/>
      <c r="L9" s="142"/>
      <c r="M9" s="142"/>
      <c r="N9" s="142"/>
      <c r="O9" s="142"/>
      <c r="P9" s="142"/>
      <c r="Q9" s="142"/>
      <c r="R9" s="142"/>
      <c r="S9" s="142"/>
      <c r="T9" s="142"/>
      <c r="U9" s="142"/>
      <c r="V9" s="142"/>
      <c r="W9" s="142"/>
      <c r="X9" s="142"/>
      <c r="Y9" s="52"/>
      <c r="Z9" s="52"/>
      <c r="AA9" s="129"/>
      <c r="AB9" s="129"/>
      <c r="AC9" s="129"/>
      <c r="AD9" s="129"/>
      <c r="AE9" s="129"/>
      <c r="AF9" s="129"/>
      <c r="AG9" s="57"/>
      <c r="AH9" s="57"/>
      <c r="AI9" s="55"/>
    </row>
    <row r="10" spans="1:35" ht="15" customHeight="1" x14ac:dyDescent="0.2">
      <c r="A10" s="50"/>
      <c r="B10" s="51" t="s">
        <v>7</v>
      </c>
      <c r="C10" s="51"/>
      <c r="D10" s="51"/>
      <c r="E10" s="51"/>
      <c r="F10" s="51"/>
      <c r="G10" s="51"/>
      <c r="H10" s="136" t="str">
        <f>IFERROR(VLOOKUP(H8,'[1]MATRIZ EMPLEADOS NOMINA '!$B:$XFD,30,0),"")</f>
        <v/>
      </c>
      <c r="I10" s="137"/>
      <c r="J10" s="137"/>
      <c r="K10" s="137"/>
      <c r="L10" s="137"/>
      <c r="M10" s="137"/>
      <c r="N10" s="137"/>
      <c r="O10" s="137"/>
      <c r="P10" s="137"/>
      <c r="Q10" s="137"/>
      <c r="R10" s="137"/>
      <c r="S10" s="137"/>
      <c r="T10" s="137"/>
      <c r="U10" s="137"/>
      <c r="V10" s="137"/>
      <c r="W10" s="137"/>
      <c r="X10" s="138"/>
      <c r="Y10" s="52"/>
      <c r="Z10" s="52"/>
      <c r="AA10" s="129"/>
      <c r="AB10" s="129"/>
      <c r="AC10" s="129"/>
      <c r="AD10" s="129"/>
      <c r="AE10" s="129"/>
      <c r="AF10" s="129"/>
      <c r="AG10" s="57"/>
      <c r="AH10" s="57"/>
      <c r="AI10" s="55"/>
    </row>
    <row r="11" spans="1:35" ht="5.0999999999999996" customHeight="1" x14ac:dyDescent="0.2">
      <c r="A11" s="50"/>
      <c r="B11" s="51"/>
      <c r="C11" s="51"/>
      <c r="D11" s="51"/>
      <c r="E11" s="51"/>
      <c r="F11" s="51"/>
      <c r="G11" s="51"/>
      <c r="H11" s="142"/>
      <c r="I11" s="142"/>
      <c r="J11" s="142"/>
      <c r="K11" s="142"/>
      <c r="L11" s="142"/>
      <c r="M11" s="142"/>
      <c r="N11" s="142"/>
      <c r="O11" s="142"/>
      <c r="P11" s="142"/>
      <c r="Q11" s="142"/>
      <c r="R11" s="142"/>
      <c r="S11" s="142"/>
      <c r="T11" s="142"/>
      <c r="U11" s="142"/>
      <c r="V11" s="142"/>
      <c r="W11" s="142"/>
      <c r="X11" s="142"/>
      <c r="Y11" s="52"/>
      <c r="Z11" s="52"/>
      <c r="AA11" s="129"/>
      <c r="AB11" s="129"/>
      <c r="AC11" s="129"/>
      <c r="AD11" s="129"/>
      <c r="AE11" s="129"/>
      <c r="AF11" s="129"/>
      <c r="AG11" s="57"/>
      <c r="AH11" s="57"/>
      <c r="AI11" s="55"/>
    </row>
    <row r="12" spans="1:35" ht="15" customHeight="1" x14ac:dyDescent="0.2">
      <c r="A12" s="50"/>
      <c r="B12" s="51" t="s">
        <v>8</v>
      </c>
      <c r="C12" s="51"/>
      <c r="D12" s="51"/>
      <c r="E12" s="51"/>
      <c r="F12" s="51"/>
      <c r="G12" s="51"/>
      <c r="H12" s="136" t="str">
        <f>IFERROR(VLOOKUP(H8,'[1]MATRIZ EMPLEADOS NOMINA '!$B:$XFD,29,0),"")</f>
        <v/>
      </c>
      <c r="I12" s="137"/>
      <c r="J12" s="137"/>
      <c r="K12" s="137"/>
      <c r="L12" s="137"/>
      <c r="M12" s="137"/>
      <c r="N12" s="137"/>
      <c r="O12" s="137"/>
      <c r="P12" s="137"/>
      <c r="Q12" s="137"/>
      <c r="R12" s="137"/>
      <c r="S12" s="137"/>
      <c r="T12" s="137"/>
      <c r="U12" s="137"/>
      <c r="V12" s="137"/>
      <c r="W12" s="137"/>
      <c r="X12" s="138"/>
      <c r="Y12" s="52"/>
      <c r="Z12" s="52"/>
      <c r="AA12" s="129"/>
      <c r="AB12" s="129"/>
      <c r="AC12" s="129"/>
      <c r="AD12" s="129"/>
      <c r="AE12" s="129"/>
      <c r="AF12" s="129"/>
      <c r="AG12" s="57"/>
      <c r="AH12" s="57"/>
      <c r="AI12" s="55"/>
    </row>
    <row r="13" spans="1:35" ht="5.0999999999999996" customHeight="1" x14ac:dyDescent="0.2">
      <c r="A13" s="50"/>
      <c r="B13" s="51"/>
      <c r="C13" s="51"/>
      <c r="D13" s="51"/>
      <c r="E13" s="51"/>
      <c r="F13" s="51"/>
      <c r="G13" s="51"/>
      <c r="H13" s="142"/>
      <c r="I13" s="142"/>
      <c r="J13" s="142"/>
      <c r="K13" s="142"/>
      <c r="L13" s="142"/>
      <c r="M13" s="142"/>
      <c r="N13" s="142"/>
      <c r="O13" s="142"/>
      <c r="P13" s="142"/>
      <c r="Q13" s="142"/>
      <c r="R13" s="142"/>
      <c r="S13" s="142"/>
      <c r="T13" s="142"/>
      <c r="U13" s="142"/>
      <c r="V13" s="142"/>
      <c r="W13" s="142"/>
      <c r="X13" s="142"/>
      <c r="Y13" s="52"/>
      <c r="Z13" s="52"/>
      <c r="AA13" s="129"/>
      <c r="AB13" s="129"/>
      <c r="AC13" s="129"/>
      <c r="AD13" s="129"/>
      <c r="AE13" s="129"/>
      <c r="AF13" s="129"/>
      <c r="AG13" s="57"/>
      <c r="AH13" s="57"/>
      <c r="AI13" s="55"/>
    </row>
    <row r="14" spans="1:35" ht="15" customHeight="1" x14ac:dyDescent="0.2">
      <c r="A14" s="50"/>
      <c r="B14" s="51" t="s">
        <v>9</v>
      </c>
      <c r="C14" s="51"/>
      <c r="D14" s="51"/>
      <c r="E14" s="51"/>
      <c r="F14" s="51"/>
      <c r="G14" s="51"/>
      <c r="H14" s="139" t="str">
        <f>IFERROR(VLOOKUP(H8,'[1]MATRIZ EMPLEADOS NOMINA '!$B:$XFD,27,0),"")</f>
        <v/>
      </c>
      <c r="I14" s="140"/>
      <c r="J14" s="140"/>
      <c r="K14" s="140"/>
      <c r="L14" s="140"/>
      <c r="M14" s="140"/>
      <c r="N14" s="140"/>
      <c r="O14" s="140"/>
      <c r="P14" s="140"/>
      <c r="Q14" s="140"/>
      <c r="R14" s="140"/>
      <c r="S14" s="140"/>
      <c r="T14" s="140"/>
      <c r="U14" s="140"/>
      <c r="V14" s="140"/>
      <c r="W14" s="140"/>
      <c r="X14" s="141"/>
      <c r="Y14" s="52"/>
      <c r="Z14" s="52"/>
      <c r="AA14" s="129"/>
      <c r="AB14" s="129"/>
      <c r="AC14" s="129"/>
      <c r="AD14" s="129"/>
      <c r="AE14" s="129"/>
      <c r="AF14" s="129"/>
      <c r="AG14" s="57"/>
      <c r="AH14" s="57"/>
      <c r="AI14" s="55"/>
    </row>
    <row r="15" spans="1:35" ht="5.0999999999999996" customHeight="1" x14ac:dyDescent="0.2">
      <c r="A15" s="50"/>
      <c r="B15" s="51"/>
      <c r="C15" s="51"/>
      <c r="D15" s="51"/>
      <c r="E15" s="51"/>
      <c r="F15" s="51"/>
      <c r="G15" s="51"/>
      <c r="H15" s="142"/>
      <c r="I15" s="142"/>
      <c r="J15" s="142"/>
      <c r="K15" s="142"/>
      <c r="L15" s="142"/>
      <c r="M15" s="142"/>
      <c r="N15" s="142"/>
      <c r="O15" s="142"/>
      <c r="P15" s="142"/>
      <c r="Q15" s="142"/>
      <c r="R15" s="142"/>
      <c r="S15" s="142"/>
      <c r="T15" s="142"/>
      <c r="U15" s="142"/>
      <c r="V15" s="142"/>
      <c r="W15" s="142"/>
      <c r="X15" s="142"/>
      <c r="Y15" s="52"/>
      <c r="Z15" s="52"/>
      <c r="AA15" s="129"/>
      <c r="AB15" s="129"/>
      <c r="AC15" s="129"/>
      <c r="AD15" s="129"/>
      <c r="AE15" s="129"/>
      <c r="AF15" s="129"/>
      <c r="AG15" s="57"/>
      <c r="AH15" s="57"/>
      <c r="AI15" s="55"/>
    </row>
    <row r="16" spans="1:35" ht="15" customHeight="1" x14ac:dyDescent="0.2">
      <c r="A16" s="50"/>
      <c r="B16" s="58" t="s">
        <v>10</v>
      </c>
      <c r="C16" s="51"/>
      <c r="D16" s="51"/>
      <c r="E16" s="51"/>
      <c r="F16" s="51"/>
      <c r="G16" s="51"/>
      <c r="H16" s="136" t="str">
        <f>IFERROR(VLOOKUP(H8,'[1]MATRIZ EMPLEADOS NOMINA '!$B:$XFD,14,0),"")</f>
        <v/>
      </c>
      <c r="I16" s="137"/>
      <c r="J16" s="137"/>
      <c r="K16" s="137"/>
      <c r="L16" s="137"/>
      <c r="M16" s="137"/>
      <c r="N16" s="137"/>
      <c r="O16" s="137"/>
      <c r="P16" s="137"/>
      <c r="Q16" s="137"/>
      <c r="R16" s="137"/>
      <c r="S16" s="137"/>
      <c r="T16" s="137"/>
      <c r="U16" s="137"/>
      <c r="V16" s="137"/>
      <c r="W16" s="137"/>
      <c r="X16" s="138"/>
      <c r="Y16" s="52"/>
      <c r="Z16" s="52"/>
      <c r="AA16" s="129"/>
      <c r="AB16" s="129"/>
      <c r="AC16" s="129"/>
      <c r="AD16" s="129"/>
      <c r="AE16" s="129"/>
      <c r="AF16" s="129"/>
      <c r="AG16" s="57"/>
      <c r="AH16" s="57"/>
      <c r="AI16" s="55"/>
    </row>
    <row r="17" spans="1:36" ht="5.0999999999999996" customHeight="1" x14ac:dyDescent="0.2">
      <c r="A17" s="50"/>
      <c r="B17" s="51"/>
      <c r="C17" s="51"/>
      <c r="D17" s="51"/>
      <c r="E17" s="51"/>
      <c r="F17" s="51"/>
      <c r="G17" s="51"/>
      <c r="H17" s="142"/>
      <c r="I17" s="142"/>
      <c r="J17" s="142"/>
      <c r="K17" s="142"/>
      <c r="L17" s="142"/>
      <c r="M17" s="142"/>
      <c r="N17" s="142"/>
      <c r="O17" s="142"/>
      <c r="P17" s="142"/>
      <c r="Q17" s="142"/>
      <c r="R17" s="142"/>
      <c r="S17" s="142"/>
      <c r="T17" s="142"/>
      <c r="U17" s="142"/>
      <c r="V17" s="142"/>
      <c r="W17" s="142"/>
      <c r="X17" s="142"/>
      <c r="Y17" s="52"/>
      <c r="Z17" s="52"/>
      <c r="AA17" s="129"/>
      <c r="AB17" s="129"/>
      <c r="AC17" s="129"/>
      <c r="AD17" s="129"/>
      <c r="AE17" s="129"/>
      <c r="AF17" s="129"/>
      <c r="AG17" s="57"/>
      <c r="AH17" s="57"/>
      <c r="AI17" s="55"/>
    </row>
    <row r="18" spans="1:36" ht="15" customHeight="1" x14ac:dyDescent="0.2">
      <c r="A18" s="50"/>
      <c r="B18" s="51" t="s">
        <v>11</v>
      </c>
      <c r="C18" s="51"/>
      <c r="D18" s="51"/>
      <c r="E18" s="51"/>
      <c r="F18" s="51"/>
      <c r="G18" s="51"/>
      <c r="H18" s="136" t="str">
        <f>IFERROR(VLOOKUP(H8,'[1]MATRIZ EMPLEADOS NOMINA '!$B:$XFD,31,0),"")</f>
        <v/>
      </c>
      <c r="I18" s="137"/>
      <c r="J18" s="137"/>
      <c r="K18" s="137"/>
      <c r="L18" s="137"/>
      <c r="M18" s="137"/>
      <c r="N18" s="137"/>
      <c r="O18" s="137"/>
      <c r="P18" s="137"/>
      <c r="Q18" s="137"/>
      <c r="R18" s="137"/>
      <c r="S18" s="137"/>
      <c r="T18" s="137"/>
      <c r="U18" s="137"/>
      <c r="V18" s="137"/>
      <c r="W18" s="137"/>
      <c r="X18" s="138"/>
      <c r="Y18" s="52"/>
      <c r="Z18" s="52"/>
      <c r="AA18" s="129"/>
      <c r="AB18" s="129"/>
      <c r="AC18" s="129"/>
      <c r="AD18" s="129"/>
      <c r="AE18" s="129"/>
      <c r="AF18" s="129"/>
      <c r="AG18" s="57"/>
      <c r="AH18" s="57"/>
      <c r="AI18" s="55"/>
    </row>
    <row r="19" spans="1:36" ht="5.0999999999999996" customHeight="1" x14ac:dyDescent="0.2">
      <c r="A19" s="50"/>
      <c r="B19" s="51"/>
      <c r="C19" s="51"/>
      <c r="D19" s="51"/>
      <c r="E19" s="51"/>
      <c r="F19" s="51"/>
      <c r="G19" s="51"/>
      <c r="H19" s="142"/>
      <c r="I19" s="142"/>
      <c r="J19" s="142"/>
      <c r="K19" s="142"/>
      <c r="L19" s="142"/>
      <c r="M19" s="142"/>
      <c r="N19" s="142"/>
      <c r="O19" s="142"/>
      <c r="P19" s="142"/>
      <c r="Q19" s="142"/>
      <c r="R19" s="142"/>
      <c r="S19" s="142"/>
      <c r="T19" s="142"/>
      <c r="U19" s="142"/>
      <c r="V19" s="142"/>
      <c r="W19" s="142"/>
      <c r="X19" s="142"/>
      <c r="Y19" s="52"/>
      <c r="Z19" s="52"/>
      <c r="AA19" s="129"/>
      <c r="AB19" s="129"/>
      <c r="AC19" s="129"/>
      <c r="AD19" s="129"/>
      <c r="AE19" s="129"/>
      <c r="AF19" s="129"/>
      <c r="AG19" s="57"/>
      <c r="AH19" s="57"/>
      <c r="AI19" s="55"/>
    </row>
    <row r="20" spans="1:36" ht="15" customHeight="1" x14ac:dyDescent="0.2">
      <c r="A20" s="50"/>
      <c r="B20" s="51" t="s">
        <v>12</v>
      </c>
      <c r="C20" s="51"/>
      <c r="D20" s="51"/>
      <c r="E20" s="51"/>
      <c r="F20" s="51"/>
      <c r="G20" s="51"/>
      <c r="H20" s="136" t="str">
        <f>IFERROR(VLOOKUP(H8,'[1]MATRIZ EMPLEADOS NOMINA '!$B:$XFD,13,0),"")</f>
        <v/>
      </c>
      <c r="I20" s="137"/>
      <c r="J20" s="137"/>
      <c r="K20" s="137"/>
      <c r="L20" s="137"/>
      <c r="M20" s="137"/>
      <c r="N20" s="137"/>
      <c r="O20" s="137"/>
      <c r="P20" s="137"/>
      <c r="Q20" s="137"/>
      <c r="R20" s="137"/>
      <c r="S20" s="137"/>
      <c r="T20" s="137"/>
      <c r="U20" s="137"/>
      <c r="V20" s="137"/>
      <c r="W20" s="137"/>
      <c r="X20" s="138"/>
      <c r="Y20" s="52"/>
      <c r="Z20" s="52"/>
      <c r="AA20" s="57"/>
      <c r="AB20" s="57"/>
      <c r="AC20" s="57"/>
      <c r="AD20" s="57"/>
      <c r="AE20" s="57"/>
      <c r="AF20" s="57"/>
      <c r="AG20" s="57"/>
      <c r="AH20" s="57"/>
      <c r="AI20" s="55"/>
    </row>
    <row r="21" spans="1:36" ht="5.0999999999999996" customHeight="1" x14ac:dyDescent="0.2">
      <c r="A21" s="50"/>
      <c r="B21" s="51"/>
      <c r="C21" s="51"/>
      <c r="D21" s="51"/>
      <c r="E21" s="51"/>
      <c r="F21" s="51"/>
      <c r="G21" s="51"/>
      <c r="H21" s="142"/>
      <c r="I21" s="142"/>
      <c r="J21" s="142"/>
      <c r="K21" s="142"/>
      <c r="L21" s="142"/>
      <c r="M21" s="142"/>
      <c r="N21" s="142"/>
      <c r="O21" s="142"/>
      <c r="P21" s="142"/>
      <c r="Q21" s="142"/>
      <c r="R21" s="142"/>
      <c r="S21" s="142"/>
      <c r="T21" s="142"/>
      <c r="U21" s="142"/>
      <c r="V21" s="142"/>
      <c r="W21" s="142"/>
      <c r="X21" s="142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5"/>
    </row>
    <row r="22" spans="1:36" ht="15" customHeight="1" x14ac:dyDescent="0.2">
      <c r="A22" s="50"/>
      <c r="B22" s="51" t="s">
        <v>13</v>
      </c>
      <c r="C22" s="51"/>
      <c r="D22" s="51"/>
      <c r="E22" s="51"/>
      <c r="F22" s="51"/>
      <c r="G22" s="51"/>
      <c r="H22" s="136" t="str">
        <f>IFERROR(VLOOKUP(H8,'[1]MATRIZ EMPLEADOS NOMINA '!$B:$XFD,19,0),"")</f>
        <v/>
      </c>
      <c r="I22" s="137"/>
      <c r="J22" s="137"/>
      <c r="K22" s="137"/>
      <c r="L22" s="137"/>
      <c r="M22" s="137"/>
      <c r="N22" s="137"/>
      <c r="O22" s="137"/>
      <c r="P22" s="137"/>
      <c r="Q22" s="137"/>
      <c r="R22" s="137"/>
      <c r="S22" s="137"/>
      <c r="T22" s="137"/>
      <c r="U22" s="137"/>
      <c r="V22" s="137"/>
      <c r="W22" s="137"/>
      <c r="X22" s="138"/>
      <c r="Y22" s="52"/>
      <c r="Z22" s="52"/>
      <c r="AA22" s="57"/>
      <c r="AB22" s="57"/>
      <c r="AC22" s="57"/>
      <c r="AD22" s="57"/>
      <c r="AE22" s="57"/>
      <c r="AF22" s="57"/>
      <c r="AG22" s="57"/>
      <c r="AH22" s="57"/>
      <c r="AI22" s="55"/>
    </row>
    <row r="23" spans="1:36" s="63" customFormat="1" ht="6.75" customHeight="1" x14ac:dyDescent="0.2">
      <c r="A23" s="59"/>
      <c r="B23" s="60"/>
      <c r="C23" s="60"/>
      <c r="D23" s="60"/>
      <c r="E23" s="60"/>
      <c r="F23" s="60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S23" s="52"/>
      <c r="T23" s="52"/>
      <c r="U23" s="52"/>
      <c r="V23" s="52"/>
      <c r="W23" s="52"/>
      <c r="X23" s="52"/>
      <c r="Y23" s="52"/>
      <c r="Z23" s="60"/>
      <c r="AA23" s="60"/>
      <c r="AB23" s="61"/>
      <c r="AC23" s="61"/>
      <c r="AD23" s="61"/>
      <c r="AE23" s="61"/>
      <c r="AF23" s="61"/>
      <c r="AG23" s="61"/>
      <c r="AH23" s="61"/>
      <c r="AI23" s="62"/>
    </row>
    <row r="24" spans="1:36" ht="5.0999999999999996" customHeight="1" x14ac:dyDescent="0.2">
      <c r="A24" s="50"/>
      <c r="B24" s="133" t="s">
        <v>14</v>
      </c>
      <c r="C24" s="133"/>
      <c r="D24" s="133"/>
      <c r="E24" s="133"/>
      <c r="F24" s="133"/>
      <c r="G24" s="133"/>
      <c r="H24" s="133"/>
      <c r="I24" s="133"/>
      <c r="J24" s="133"/>
      <c r="K24" s="133"/>
      <c r="L24" s="133"/>
      <c r="M24" s="133"/>
      <c r="N24" s="133"/>
      <c r="O24" s="133"/>
      <c r="P24" s="133"/>
      <c r="Q24" s="133"/>
      <c r="R24" s="133"/>
      <c r="S24" s="133"/>
      <c r="T24" s="133"/>
      <c r="U24" s="133"/>
      <c r="V24" s="133"/>
      <c r="W24" s="133"/>
      <c r="X24" s="133"/>
      <c r="Y24" s="133"/>
      <c r="Z24" s="133"/>
      <c r="AA24" s="133"/>
      <c r="AB24" s="133"/>
      <c r="AC24" s="133"/>
      <c r="AD24" s="133"/>
      <c r="AE24" s="133"/>
      <c r="AF24" s="133"/>
      <c r="AG24" s="133"/>
      <c r="AH24" s="133"/>
      <c r="AI24" s="55"/>
    </row>
    <row r="25" spans="1:36" x14ac:dyDescent="0.2">
      <c r="A25" s="50"/>
      <c r="B25" s="133"/>
      <c r="C25" s="133"/>
      <c r="D25" s="133"/>
      <c r="E25" s="133"/>
      <c r="F25" s="133"/>
      <c r="G25" s="133"/>
      <c r="H25" s="133"/>
      <c r="I25" s="133"/>
      <c r="J25" s="133"/>
      <c r="K25" s="133"/>
      <c r="L25" s="133"/>
      <c r="M25" s="133"/>
      <c r="N25" s="133"/>
      <c r="O25" s="133"/>
      <c r="P25" s="133"/>
      <c r="Q25" s="133"/>
      <c r="R25" s="133"/>
      <c r="S25" s="133"/>
      <c r="T25" s="133"/>
      <c r="U25" s="133"/>
      <c r="V25" s="133"/>
      <c r="W25" s="133"/>
      <c r="X25" s="133"/>
      <c r="Y25" s="133"/>
      <c r="Z25" s="133"/>
      <c r="AA25" s="133"/>
      <c r="AB25" s="133"/>
      <c r="AC25" s="133"/>
      <c r="AD25" s="133"/>
      <c r="AE25" s="133"/>
      <c r="AF25" s="133"/>
      <c r="AG25" s="133"/>
      <c r="AH25" s="133"/>
      <c r="AI25" s="55"/>
    </row>
    <row r="26" spans="1:36" ht="5.0999999999999996" customHeight="1" x14ac:dyDescent="0.2">
      <c r="A26" s="50"/>
      <c r="B26" s="60"/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T26" s="51"/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5"/>
    </row>
    <row r="27" spans="1:36" ht="6.75" customHeight="1" x14ac:dyDescent="0.2">
      <c r="A27" s="50"/>
      <c r="B27" s="51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T27" s="51"/>
      <c r="U27" s="51"/>
      <c r="V27" s="51"/>
      <c r="W27" s="51"/>
      <c r="X27" s="51"/>
      <c r="Y27" s="51"/>
      <c r="Z27" s="51"/>
      <c r="AA27" s="51"/>
      <c r="AB27" s="64"/>
      <c r="AC27" s="64"/>
      <c r="AD27" s="64"/>
      <c r="AE27" s="64"/>
      <c r="AF27" s="64"/>
      <c r="AG27" s="64"/>
      <c r="AH27" s="64"/>
      <c r="AI27" s="55"/>
    </row>
    <row r="28" spans="1:36" ht="16.5" customHeight="1" x14ac:dyDescent="0.2">
      <c r="A28" s="50"/>
      <c r="B28" s="58"/>
      <c r="C28" s="65">
        <v>1</v>
      </c>
      <c r="D28" s="85" t="s">
        <v>15</v>
      </c>
      <c r="E28" s="120" t="s">
        <v>16</v>
      </c>
      <c r="F28" s="121"/>
      <c r="G28" s="121"/>
      <c r="H28" s="121"/>
      <c r="I28" s="121"/>
      <c r="J28" s="121"/>
      <c r="K28" s="121"/>
      <c r="L28" s="121"/>
      <c r="M28" s="121"/>
      <c r="N28" s="121"/>
      <c r="O28" s="121"/>
      <c r="P28" s="121"/>
      <c r="Q28" s="121"/>
      <c r="R28" s="121"/>
      <c r="S28" s="58"/>
      <c r="T28" s="67"/>
      <c r="U28" s="85"/>
      <c r="V28" s="86" t="s">
        <v>83</v>
      </c>
      <c r="W28" s="87"/>
      <c r="X28" s="87"/>
      <c r="Y28" s="87"/>
      <c r="Z28" s="87"/>
      <c r="AA28" s="87"/>
      <c r="AB28" s="87"/>
      <c r="AC28" s="87"/>
      <c r="AD28" s="87"/>
      <c r="AE28" s="87"/>
      <c r="AF28" s="87"/>
      <c r="AG28" s="87"/>
      <c r="AH28" s="87"/>
      <c r="AI28" s="88"/>
      <c r="AJ28" s="71"/>
    </row>
    <row r="29" spans="1:36" ht="6.75" customHeight="1" x14ac:dyDescent="0.2">
      <c r="A29" s="50"/>
      <c r="B29" s="58"/>
      <c r="C29" s="51"/>
      <c r="D29" s="71"/>
      <c r="E29" s="143"/>
      <c r="F29" s="143"/>
      <c r="G29" s="143"/>
      <c r="H29" s="143"/>
      <c r="I29" s="143"/>
      <c r="J29" s="143"/>
      <c r="K29" s="143"/>
      <c r="L29" s="143"/>
      <c r="M29" s="143"/>
      <c r="N29" s="143"/>
      <c r="O29" s="143"/>
      <c r="P29" s="143"/>
      <c r="Q29" s="143"/>
      <c r="R29" s="143"/>
      <c r="S29" s="58"/>
      <c r="T29" s="67"/>
      <c r="U29" s="71"/>
      <c r="V29" s="143"/>
      <c r="W29" s="143"/>
      <c r="X29" s="143"/>
      <c r="Y29" s="143"/>
      <c r="Z29" s="143"/>
      <c r="AA29" s="143"/>
      <c r="AB29" s="143"/>
      <c r="AC29" s="143"/>
      <c r="AD29" s="143"/>
      <c r="AE29" s="143"/>
      <c r="AF29" s="143"/>
      <c r="AG29" s="143"/>
      <c r="AH29" s="143"/>
      <c r="AI29" s="88"/>
      <c r="AJ29" s="58"/>
    </row>
    <row r="30" spans="1:36" x14ac:dyDescent="0.2">
      <c r="A30" s="50"/>
      <c r="B30" s="71"/>
      <c r="C30" s="67">
        <v>2</v>
      </c>
      <c r="D30" s="85" t="s">
        <v>15</v>
      </c>
      <c r="E30" s="120" t="s">
        <v>18</v>
      </c>
      <c r="F30" s="121"/>
      <c r="G30" s="121"/>
      <c r="H30" s="121"/>
      <c r="I30" s="121"/>
      <c r="J30" s="121"/>
      <c r="K30" s="121"/>
      <c r="L30" s="121"/>
      <c r="M30" s="121"/>
      <c r="N30" s="121"/>
      <c r="O30" s="121"/>
      <c r="P30" s="121"/>
      <c r="Q30" s="121"/>
      <c r="R30" s="121"/>
      <c r="S30" s="71"/>
      <c r="T30" s="67"/>
      <c r="U30" s="85"/>
      <c r="V30" s="86" t="s">
        <v>84</v>
      </c>
      <c r="W30" s="87"/>
      <c r="X30" s="87"/>
      <c r="Y30" s="87"/>
      <c r="Z30" s="87"/>
      <c r="AA30" s="87"/>
      <c r="AB30" s="87"/>
      <c r="AC30" s="87"/>
      <c r="AD30" s="87"/>
      <c r="AE30" s="87"/>
      <c r="AF30" s="87"/>
      <c r="AG30" s="87"/>
      <c r="AH30" s="87"/>
      <c r="AI30" s="88"/>
      <c r="AJ30" s="69"/>
    </row>
    <row r="31" spans="1:36" ht="5.0999999999999996" customHeight="1" x14ac:dyDescent="0.2">
      <c r="A31" s="50"/>
      <c r="B31" s="71"/>
      <c r="C31" s="67"/>
      <c r="D31" s="71"/>
      <c r="E31" s="143"/>
      <c r="F31" s="143"/>
      <c r="G31" s="143"/>
      <c r="H31" s="143"/>
      <c r="I31" s="143"/>
      <c r="J31" s="143"/>
      <c r="K31" s="143"/>
      <c r="L31" s="143"/>
      <c r="M31" s="143"/>
      <c r="N31" s="143"/>
      <c r="O31" s="143"/>
      <c r="P31" s="143"/>
      <c r="Q31" s="143"/>
      <c r="R31" s="143"/>
      <c r="S31" s="71"/>
      <c r="T31" s="67"/>
      <c r="U31" s="71"/>
      <c r="V31" s="143"/>
      <c r="W31" s="143"/>
      <c r="X31" s="143"/>
      <c r="Y31" s="143"/>
      <c r="Z31" s="143"/>
      <c r="AA31" s="143"/>
      <c r="AB31" s="143"/>
      <c r="AC31" s="143"/>
      <c r="AD31" s="143"/>
      <c r="AE31" s="143"/>
      <c r="AF31" s="143"/>
      <c r="AG31" s="143"/>
      <c r="AH31" s="143"/>
      <c r="AI31" s="88"/>
      <c r="AJ31" s="58"/>
    </row>
    <row r="32" spans="1:36" ht="15" customHeight="1" x14ac:dyDescent="0.2">
      <c r="A32" s="50"/>
      <c r="B32" s="71"/>
      <c r="C32" s="67">
        <v>3</v>
      </c>
      <c r="D32" s="85" t="s">
        <v>15</v>
      </c>
      <c r="E32" s="120" t="s">
        <v>20</v>
      </c>
      <c r="F32" s="121"/>
      <c r="G32" s="121"/>
      <c r="H32" s="121"/>
      <c r="I32" s="121"/>
      <c r="J32" s="121"/>
      <c r="K32" s="121"/>
      <c r="L32" s="121"/>
      <c r="M32" s="121"/>
      <c r="N32" s="121"/>
      <c r="O32" s="121"/>
      <c r="P32" s="121"/>
      <c r="Q32" s="121"/>
      <c r="R32" s="121"/>
      <c r="S32" s="71"/>
      <c r="T32" s="67"/>
      <c r="U32" s="85"/>
      <c r="V32" s="120" t="s">
        <v>85</v>
      </c>
      <c r="W32" s="121"/>
      <c r="X32" s="121"/>
      <c r="Y32" s="121"/>
      <c r="Z32" s="121"/>
      <c r="AA32" s="121"/>
      <c r="AB32" s="121"/>
      <c r="AC32" s="121"/>
      <c r="AD32" s="121"/>
      <c r="AE32" s="121"/>
      <c r="AF32" s="121"/>
      <c r="AG32" s="121"/>
      <c r="AH32" s="121"/>
      <c r="AI32" s="88"/>
      <c r="AJ32" s="71"/>
    </row>
    <row r="33" spans="1:36" ht="5.0999999999999996" customHeight="1" x14ac:dyDescent="0.2">
      <c r="A33" s="50"/>
      <c r="B33" s="71"/>
      <c r="C33" s="67"/>
      <c r="D33" s="71"/>
      <c r="E33" s="143"/>
      <c r="F33" s="143"/>
      <c r="G33" s="143"/>
      <c r="H33" s="143"/>
      <c r="I33" s="143"/>
      <c r="J33" s="143"/>
      <c r="K33" s="143"/>
      <c r="L33" s="143"/>
      <c r="M33" s="143"/>
      <c r="N33" s="143"/>
      <c r="O33" s="143"/>
      <c r="P33" s="143"/>
      <c r="Q33" s="143"/>
      <c r="R33" s="143"/>
      <c r="S33" s="58"/>
      <c r="T33" s="67"/>
      <c r="U33" s="71"/>
      <c r="V33" s="143"/>
      <c r="W33" s="143"/>
      <c r="X33" s="143"/>
      <c r="Y33" s="143"/>
      <c r="Z33" s="143"/>
      <c r="AA33" s="143"/>
      <c r="AB33" s="143"/>
      <c r="AC33" s="143"/>
      <c r="AD33" s="143"/>
      <c r="AE33" s="143"/>
      <c r="AF33" s="143"/>
      <c r="AG33" s="143"/>
      <c r="AH33" s="143"/>
      <c r="AI33" s="88"/>
      <c r="AJ33" s="58"/>
    </row>
    <row r="34" spans="1:36" x14ac:dyDescent="0.2">
      <c r="A34" s="50"/>
      <c r="B34" s="71"/>
      <c r="C34" s="67">
        <v>4</v>
      </c>
      <c r="D34" s="85" t="s">
        <v>15</v>
      </c>
      <c r="E34" s="120" t="s">
        <v>21</v>
      </c>
      <c r="F34" s="121"/>
      <c r="G34" s="121"/>
      <c r="H34" s="121"/>
      <c r="I34" s="121"/>
      <c r="J34" s="121"/>
      <c r="K34" s="121"/>
      <c r="L34" s="121"/>
      <c r="M34" s="121"/>
      <c r="N34" s="121"/>
      <c r="O34" s="121"/>
      <c r="P34" s="121"/>
      <c r="Q34" s="121"/>
      <c r="R34" s="121"/>
      <c r="S34" s="71"/>
      <c r="T34" s="67"/>
      <c r="U34" s="85"/>
      <c r="V34" s="120" t="s">
        <v>86</v>
      </c>
      <c r="W34" s="121"/>
      <c r="X34" s="121"/>
      <c r="Y34" s="121"/>
      <c r="Z34" s="121"/>
      <c r="AA34" s="121"/>
      <c r="AB34" s="121"/>
      <c r="AC34" s="121"/>
      <c r="AD34" s="121"/>
      <c r="AE34" s="121"/>
      <c r="AF34" s="121"/>
      <c r="AG34" s="121"/>
      <c r="AH34" s="121"/>
      <c r="AI34" s="88"/>
      <c r="AJ34" s="71"/>
    </row>
    <row r="35" spans="1:36" ht="5.0999999999999996" customHeight="1" x14ac:dyDescent="0.2">
      <c r="A35" s="50"/>
      <c r="B35" s="71"/>
      <c r="C35" s="67"/>
      <c r="D35" s="71"/>
      <c r="E35" s="143"/>
      <c r="F35" s="143"/>
      <c r="G35" s="143"/>
      <c r="H35" s="143"/>
      <c r="I35" s="143"/>
      <c r="J35" s="143"/>
      <c r="K35" s="143"/>
      <c r="L35" s="143"/>
      <c r="M35" s="143"/>
      <c r="N35" s="143"/>
      <c r="O35" s="143"/>
      <c r="P35" s="143"/>
      <c r="Q35" s="143"/>
      <c r="R35" s="143"/>
      <c r="S35" s="58"/>
      <c r="T35" s="67"/>
      <c r="U35" s="71"/>
      <c r="V35" s="143"/>
      <c r="W35" s="143"/>
      <c r="X35" s="143"/>
      <c r="Y35" s="143"/>
      <c r="Z35" s="143"/>
      <c r="AA35" s="143"/>
      <c r="AB35" s="143"/>
      <c r="AC35" s="143"/>
      <c r="AD35" s="143"/>
      <c r="AE35" s="143"/>
      <c r="AF35" s="143"/>
      <c r="AG35" s="143"/>
      <c r="AH35" s="143"/>
      <c r="AI35" s="89"/>
    </row>
    <row r="36" spans="1:36" ht="13.5" customHeight="1" x14ac:dyDescent="0.2">
      <c r="A36" s="50"/>
      <c r="B36" s="71"/>
      <c r="C36" s="67">
        <v>5</v>
      </c>
      <c r="D36" s="85" t="s">
        <v>15</v>
      </c>
      <c r="E36" s="120" t="s">
        <v>88</v>
      </c>
      <c r="F36" s="121"/>
      <c r="G36" s="121"/>
      <c r="H36" s="121"/>
      <c r="I36" s="121"/>
      <c r="J36" s="121"/>
      <c r="K36" s="121"/>
      <c r="L36" s="121"/>
      <c r="M36" s="121"/>
      <c r="N36" s="121"/>
      <c r="O36" s="121"/>
      <c r="P36" s="121"/>
      <c r="Q36" s="121"/>
      <c r="R36" s="121"/>
      <c r="S36" s="71"/>
      <c r="T36" s="67"/>
      <c r="U36" s="73"/>
      <c r="V36" s="121"/>
      <c r="W36" s="121"/>
      <c r="X36" s="121"/>
      <c r="Y36" s="121"/>
      <c r="Z36" s="121"/>
      <c r="AA36" s="121"/>
      <c r="AB36" s="121"/>
      <c r="AC36" s="121"/>
      <c r="AD36" s="121"/>
      <c r="AE36" s="121"/>
      <c r="AF36" s="121"/>
      <c r="AG36" s="121"/>
      <c r="AH36" s="121"/>
      <c r="AI36" s="88"/>
    </row>
    <row r="37" spans="1:36" ht="5.0999999999999996" customHeight="1" x14ac:dyDescent="0.2">
      <c r="A37" s="50"/>
      <c r="B37" s="71"/>
      <c r="C37" s="67"/>
      <c r="D37" s="71"/>
      <c r="E37" s="143"/>
      <c r="F37" s="143"/>
      <c r="G37" s="143"/>
      <c r="H37" s="143"/>
      <c r="I37" s="143"/>
      <c r="J37" s="143"/>
      <c r="K37" s="143"/>
      <c r="L37" s="143"/>
      <c r="M37" s="143"/>
      <c r="N37" s="143"/>
      <c r="O37" s="143"/>
      <c r="P37" s="143"/>
      <c r="Q37" s="143"/>
      <c r="R37" s="143"/>
      <c r="S37" s="58"/>
      <c r="T37" s="67"/>
      <c r="U37" s="71"/>
      <c r="V37" s="87"/>
      <c r="W37" s="87"/>
      <c r="X37" s="87"/>
      <c r="Y37" s="87"/>
      <c r="Z37" s="87"/>
      <c r="AA37" s="87"/>
      <c r="AB37" s="87"/>
      <c r="AC37" s="87"/>
      <c r="AD37" s="87"/>
      <c r="AE37" s="87"/>
      <c r="AF37" s="87"/>
      <c r="AG37" s="87"/>
      <c r="AH37" s="87"/>
      <c r="AI37" s="88"/>
    </row>
    <row r="38" spans="1:36" ht="14.25" customHeight="1" x14ac:dyDescent="0.2">
      <c r="A38" s="50"/>
      <c r="B38" s="71"/>
      <c r="C38" s="67">
        <v>6</v>
      </c>
      <c r="D38" s="85"/>
      <c r="E38" s="120" t="s">
        <v>25</v>
      </c>
      <c r="F38" s="121"/>
      <c r="G38" s="121"/>
      <c r="H38" s="121"/>
      <c r="I38" s="121"/>
      <c r="J38" s="121"/>
      <c r="K38" s="121"/>
      <c r="L38" s="121"/>
      <c r="M38" s="121"/>
      <c r="N38" s="121"/>
      <c r="O38" s="121"/>
      <c r="P38" s="121"/>
      <c r="Q38" s="121"/>
      <c r="R38" s="121"/>
      <c r="S38" s="71"/>
      <c r="T38" s="67"/>
      <c r="U38" s="71"/>
      <c r="V38" s="121"/>
      <c r="W38" s="121"/>
      <c r="X38" s="121"/>
      <c r="Y38" s="121"/>
      <c r="Z38" s="121"/>
      <c r="AA38" s="121"/>
      <c r="AB38" s="121"/>
      <c r="AC38" s="121"/>
      <c r="AD38" s="121"/>
      <c r="AE38" s="121"/>
      <c r="AF38" s="121"/>
      <c r="AG38" s="121"/>
      <c r="AH38" s="121"/>
      <c r="AI38" s="88"/>
    </row>
    <row r="39" spans="1:36" ht="5.0999999999999996" customHeight="1" x14ac:dyDescent="0.2">
      <c r="A39" s="50"/>
      <c r="B39" s="71"/>
      <c r="C39" s="67"/>
      <c r="D39" s="71"/>
      <c r="E39" s="143"/>
      <c r="F39" s="143"/>
      <c r="G39" s="143"/>
      <c r="H39" s="143"/>
      <c r="I39" s="143"/>
      <c r="J39" s="143"/>
      <c r="K39" s="143"/>
      <c r="L39" s="143"/>
      <c r="M39" s="143"/>
      <c r="N39" s="143"/>
      <c r="O39" s="143"/>
      <c r="P39" s="143"/>
      <c r="Q39" s="143"/>
      <c r="R39" s="143"/>
      <c r="S39" s="58"/>
      <c r="T39" s="67"/>
      <c r="U39" s="71"/>
      <c r="V39" s="90"/>
      <c r="W39" s="90"/>
      <c r="X39" s="90"/>
      <c r="Y39" s="90"/>
      <c r="Z39" s="90"/>
      <c r="AA39" s="90"/>
      <c r="AB39" s="90"/>
      <c r="AC39" s="90"/>
      <c r="AD39" s="90"/>
      <c r="AE39" s="90"/>
      <c r="AF39" s="90"/>
      <c r="AG39" s="90"/>
      <c r="AH39" s="90"/>
      <c r="AI39" s="89"/>
    </row>
    <row r="40" spans="1:36" ht="14.25" customHeight="1" x14ac:dyDescent="0.2">
      <c r="A40" s="50"/>
      <c r="B40" s="71"/>
      <c r="C40" s="67">
        <v>7</v>
      </c>
      <c r="D40" s="85" t="s">
        <v>15</v>
      </c>
      <c r="E40" s="120" t="s">
        <v>27</v>
      </c>
      <c r="F40" s="121"/>
      <c r="G40" s="121"/>
      <c r="H40" s="121"/>
      <c r="I40" s="121"/>
      <c r="J40" s="121"/>
      <c r="K40" s="121"/>
      <c r="L40" s="121"/>
      <c r="M40" s="121"/>
      <c r="N40" s="121"/>
      <c r="O40" s="121"/>
      <c r="P40" s="121"/>
      <c r="Q40" s="121"/>
      <c r="R40" s="121"/>
      <c r="S40" s="71"/>
      <c r="T40" s="67"/>
      <c r="U40" s="71"/>
      <c r="V40" s="91"/>
      <c r="W40" s="91"/>
      <c r="X40" s="91"/>
      <c r="Y40" s="91"/>
      <c r="Z40" s="91"/>
      <c r="AA40" s="91"/>
      <c r="AB40" s="91"/>
      <c r="AC40" s="91"/>
      <c r="AD40" s="91"/>
      <c r="AE40" s="91"/>
      <c r="AF40" s="91"/>
      <c r="AG40" s="91"/>
      <c r="AH40" s="91"/>
      <c r="AI40" s="55"/>
    </row>
    <row r="41" spans="1:36" ht="5.0999999999999996" customHeight="1" x14ac:dyDescent="0.2">
      <c r="A41" s="50"/>
      <c r="B41" s="58"/>
      <c r="C41" s="67"/>
      <c r="D41" s="71"/>
      <c r="E41" s="143"/>
      <c r="F41" s="143"/>
      <c r="G41" s="143"/>
      <c r="H41" s="143"/>
      <c r="I41" s="143"/>
      <c r="J41" s="143"/>
      <c r="K41" s="143"/>
      <c r="L41" s="143"/>
      <c r="M41" s="143"/>
      <c r="N41" s="143"/>
      <c r="O41" s="143"/>
      <c r="P41" s="143"/>
      <c r="Q41" s="143"/>
      <c r="R41" s="143"/>
      <c r="S41" s="58"/>
      <c r="T41" s="67"/>
      <c r="U41" s="71"/>
      <c r="V41" s="91"/>
      <c r="W41" s="91"/>
      <c r="X41" s="91"/>
      <c r="Y41" s="91"/>
      <c r="Z41" s="91"/>
      <c r="AA41" s="91"/>
      <c r="AB41" s="91"/>
      <c r="AC41" s="91"/>
      <c r="AD41" s="91"/>
      <c r="AE41" s="91"/>
      <c r="AF41" s="91"/>
      <c r="AG41" s="91"/>
      <c r="AH41" s="91"/>
      <c r="AI41" s="55"/>
    </row>
    <row r="42" spans="1:36" ht="15" customHeight="1" x14ac:dyDescent="0.2">
      <c r="A42" s="50"/>
      <c r="B42" s="71"/>
      <c r="C42" s="67">
        <v>8</v>
      </c>
      <c r="D42" s="85" t="s">
        <v>15</v>
      </c>
      <c r="E42" s="120" t="s">
        <v>28</v>
      </c>
      <c r="F42" s="121"/>
      <c r="G42" s="121"/>
      <c r="H42" s="121"/>
      <c r="I42" s="121"/>
      <c r="J42" s="121"/>
      <c r="K42" s="121"/>
      <c r="L42" s="121"/>
      <c r="M42" s="121"/>
      <c r="N42" s="121"/>
      <c r="O42" s="121"/>
      <c r="P42" s="121"/>
      <c r="Q42" s="121"/>
      <c r="R42" s="121"/>
      <c r="S42" s="71"/>
      <c r="T42" s="67"/>
      <c r="U42" s="71"/>
      <c r="V42" s="91"/>
      <c r="W42" s="91"/>
      <c r="X42" s="91"/>
      <c r="Y42" s="91"/>
      <c r="Z42" s="91"/>
      <c r="AA42" s="91"/>
      <c r="AB42" s="91"/>
      <c r="AC42" s="91"/>
      <c r="AD42" s="91"/>
      <c r="AE42" s="91"/>
      <c r="AF42" s="91"/>
      <c r="AG42" s="91"/>
      <c r="AH42" s="91"/>
      <c r="AI42" s="55"/>
    </row>
    <row r="43" spans="1:36" ht="4.5" customHeight="1" x14ac:dyDescent="0.2">
      <c r="A43" s="50"/>
      <c r="B43" s="71"/>
      <c r="C43" s="67"/>
      <c r="D43" s="71"/>
      <c r="E43" s="143"/>
      <c r="F43" s="143"/>
      <c r="G43" s="143"/>
      <c r="H43" s="143"/>
      <c r="I43" s="143"/>
      <c r="J43" s="143"/>
      <c r="K43" s="143"/>
      <c r="L43" s="143"/>
      <c r="M43" s="143"/>
      <c r="N43" s="143"/>
      <c r="O43" s="143"/>
      <c r="P43" s="143"/>
      <c r="Q43" s="143"/>
      <c r="R43" s="143"/>
      <c r="S43" s="71"/>
      <c r="T43" s="58"/>
      <c r="U43" s="71"/>
      <c r="V43" s="69"/>
      <c r="W43" s="69"/>
      <c r="X43" s="69"/>
      <c r="Y43" s="69"/>
      <c r="Z43" s="69"/>
      <c r="AA43" s="69"/>
      <c r="AB43" s="69"/>
      <c r="AC43" s="72"/>
      <c r="AD43" s="72"/>
      <c r="AE43" s="72"/>
      <c r="AF43" s="72"/>
      <c r="AG43" s="72"/>
      <c r="AH43" s="64"/>
      <c r="AI43" s="55"/>
    </row>
    <row r="44" spans="1:36" ht="15" customHeight="1" x14ac:dyDescent="0.2">
      <c r="A44" s="50"/>
      <c r="B44" s="71"/>
      <c r="C44" s="67">
        <v>9</v>
      </c>
      <c r="D44" s="85" t="s">
        <v>15</v>
      </c>
      <c r="E44" s="120" t="s">
        <v>29</v>
      </c>
      <c r="F44" s="121"/>
      <c r="G44" s="121"/>
      <c r="H44" s="121"/>
      <c r="I44" s="121"/>
      <c r="J44" s="121"/>
      <c r="K44" s="121"/>
      <c r="L44" s="121"/>
      <c r="M44" s="121"/>
      <c r="N44" s="121"/>
      <c r="O44" s="121"/>
      <c r="P44" s="121"/>
      <c r="Q44" s="121"/>
      <c r="R44" s="121"/>
      <c r="S44" s="71"/>
      <c r="T44" s="58"/>
      <c r="U44" s="71"/>
      <c r="V44" s="58"/>
      <c r="W44" s="58"/>
      <c r="X44" s="58"/>
      <c r="Y44" s="58"/>
      <c r="Z44" s="58"/>
      <c r="AA44" s="58"/>
      <c r="AB44" s="58"/>
      <c r="AC44" s="72"/>
      <c r="AD44" s="72"/>
      <c r="AE44" s="72"/>
      <c r="AF44" s="72"/>
      <c r="AG44" s="72"/>
      <c r="AH44" s="64"/>
      <c r="AI44" s="55"/>
    </row>
    <row r="45" spans="1:36" ht="5.0999999999999996" customHeight="1" x14ac:dyDescent="0.2">
      <c r="A45" s="50"/>
      <c r="B45" s="58"/>
      <c r="C45" s="67"/>
      <c r="D45" s="71"/>
      <c r="E45" s="143"/>
      <c r="F45" s="143"/>
      <c r="G45" s="143"/>
      <c r="H45" s="143"/>
      <c r="I45" s="143"/>
      <c r="J45" s="143"/>
      <c r="K45" s="143"/>
      <c r="L45" s="143"/>
      <c r="M45" s="143"/>
      <c r="N45" s="143"/>
      <c r="O45" s="143"/>
      <c r="P45" s="143"/>
      <c r="Q45" s="143"/>
      <c r="R45" s="143"/>
      <c r="S45" s="71"/>
      <c r="T45" s="58"/>
      <c r="U45" s="58"/>
      <c r="V45" s="58"/>
      <c r="W45" s="58"/>
      <c r="X45" s="58"/>
      <c r="Y45" s="58"/>
      <c r="Z45" s="58"/>
      <c r="AA45" s="58"/>
      <c r="AB45" s="58"/>
      <c r="AC45" s="72"/>
      <c r="AD45" s="72"/>
      <c r="AE45" s="72"/>
      <c r="AF45" s="72"/>
      <c r="AG45" s="72"/>
      <c r="AH45" s="51"/>
      <c r="AI45" s="55"/>
    </row>
    <row r="46" spans="1:36" ht="15" customHeight="1" x14ac:dyDescent="0.2">
      <c r="A46" s="50"/>
      <c r="B46" s="71"/>
      <c r="C46" s="67">
        <v>10</v>
      </c>
      <c r="D46" s="85" t="s">
        <v>15</v>
      </c>
      <c r="E46" s="120" t="s">
        <v>61</v>
      </c>
      <c r="F46" s="121"/>
      <c r="G46" s="121"/>
      <c r="H46" s="121"/>
      <c r="I46" s="121"/>
      <c r="J46" s="121"/>
      <c r="K46" s="121"/>
      <c r="L46" s="121"/>
      <c r="M46" s="121"/>
      <c r="N46" s="121"/>
      <c r="O46" s="121"/>
      <c r="P46" s="121"/>
      <c r="Q46" s="121"/>
      <c r="R46" s="121"/>
      <c r="S46" s="71"/>
      <c r="T46" s="58"/>
      <c r="U46" s="58"/>
      <c r="V46" s="58"/>
      <c r="W46" s="58"/>
      <c r="X46" s="58"/>
      <c r="Y46" s="58"/>
      <c r="Z46" s="58"/>
      <c r="AA46" s="58"/>
      <c r="AB46" s="58"/>
      <c r="AC46" s="72"/>
      <c r="AD46" s="72"/>
      <c r="AE46" s="72"/>
      <c r="AF46" s="72"/>
      <c r="AG46" s="72"/>
      <c r="AH46" s="64"/>
      <c r="AI46" s="55"/>
    </row>
    <row r="47" spans="1:36" ht="5.0999999999999996" customHeight="1" x14ac:dyDescent="0.2">
      <c r="A47" s="50"/>
      <c r="B47" s="58"/>
      <c r="C47" s="67"/>
      <c r="D47" s="71"/>
      <c r="E47" s="143"/>
      <c r="F47" s="143"/>
      <c r="G47" s="143"/>
      <c r="H47" s="143"/>
      <c r="I47" s="143"/>
      <c r="J47" s="143"/>
      <c r="K47" s="143"/>
      <c r="L47" s="143"/>
      <c r="M47" s="143"/>
      <c r="N47" s="143"/>
      <c r="O47" s="143"/>
      <c r="P47" s="143"/>
      <c r="Q47" s="143"/>
      <c r="R47" s="143"/>
      <c r="S47" s="71"/>
      <c r="T47" s="58"/>
      <c r="U47" s="58"/>
      <c r="V47" s="58"/>
      <c r="W47" s="58"/>
      <c r="X47" s="58"/>
      <c r="Y47" s="58"/>
      <c r="Z47" s="58"/>
      <c r="AA47" s="58"/>
      <c r="AB47" s="58"/>
      <c r="AC47" s="58"/>
      <c r="AD47" s="58"/>
      <c r="AE47" s="58"/>
      <c r="AF47" s="58"/>
      <c r="AG47" s="58"/>
      <c r="AH47" s="51"/>
      <c r="AI47" s="55"/>
    </row>
    <row r="48" spans="1:36" ht="15" customHeight="1" x14ac:dyDescent="0.2">
      <c r="A48" s="50"/>
      <c r="B48" s="71"/>
      <c r="C48" s="67">
        <v>11</v>
      </c>
      <c r="D48" s="85" t="s">
        <v>15</v>
      </c>
      <c r="E48" s="120" t="s">
        <v>87</v>
      </c>
      <c r="F48" s="121"/>
      <c r="G48" s="121"/>
      <c r="H48" s="121"/>
      <c r="I48" s="121"/>
      <c r="J48" s="121"/>
      <c r="K48" s="121"/>
      <c r="L48" s="121"/>
      <c r="M48" s="121"/>
      <c r="N48" s="121"/>
      <c r="O48" s="121"/>
      <c r="P48" s="121"/>
      <c r="Q48" s="121"/>
      <c r="R48" s="121"/>
      <c r="S48" s="71"/>
      <c r="T48" s="58"/>
      <c r="U48" s="58"/>
      <c r="V48" s="58"/>
      <c r="W48" s="58"/>
      <c r="X48" s="58"/>
      <c r="Y48" s="58"/>
      <c r="Z48" s="58"/>
      <c r="AA48" s="58"/>
      <c r="AB48" s="58"/>
      <c r="AC48" s="58"/>
      <c r="AD48" s="58"/>
      <c r="AE48" s="58"/>
      <c r="AF48" s="58"/>
      <c r="AG48" s="58"/>
      <c r="AH48" s="51"/>
      <c r="AI48" s="55"/>
    </row>
    <row r="49" spans="1:35" ht="5.0999999999999996" customHeight="1" x14ac:dyDescent="0.2">
      <c r="A49" s="50"/>
      <c r="B49" s="71"/>
      <c r="C49" s="67"/>
      <c r="D49" s="71"/>
      <c r="E49" s="143"/>
      <c r="F49" s="143"/>
      <c r="G49" s="143"/>
      <c r="H49" s="143"/>
      <c r="I49" s="143"/>
      <c r="J49" s="143"/>
      <c r="K49" s="143"/>
      <c r="L49" s="143"/>
      <c r="M49" s="143"/>
      <c r="N49" s="143"/>
      <c r="O49" s="143"/>
      <c r="P49" s="143"/>
      <c r="Q49" s="143"/>
      <c r="R49" s="143"/>
      <c r="S49" s="58"/>
      <c r="T49" s="58"/>
      <c r="U49" s="58"/>
      <c r="V49" s="58"/>
      <c r="W49" s="58"/>
      <c r="X49" s="58"/>
      <c r="Y49" s="58"/>
      <c r="Z49" s="58"/>
      <c r="AA49" s="58"/>
      <c r="AB49" s="58"/>
      <c r="AC49" s="58"/>
      <c r="AD49" s="58"/>
      <c r="AE49" s="58"/>
      <c r="AF49" s="58"/>
      <c r="AG49" s="58"/>
      <c r="AH49" s="51"/>
      <c r="AI49" s="55"/>
    </row>
    <row r="50" spans="1:35" ht="15" customHeight="1" x14ac:dyDescent="0.2">
      <c r="A50" s="50"/>
      <c r="B50" s="71"/>
      <c r="C50" s="67"/>
      <c r="D50" s="71"/>
      <c r="E50" s="121"/>
      <c r="F50" s="121"/>
      <c r="G50" s="121"/>
      <c r="H50" s="121"/>
      <c r="I50" s="121"/>
      <c r="J50" s="121"/>
      <c r="K50" s="121"/>
      <c r="L50" s="121"/>
      <c r="M50" s="121"/>
      <c r="N50" s="121"/>
      <c r="O50" s="121"/>
      <c r="P50" s="121"/>
      <c r="Q50" s="121"/>
      <c r="R50" s="121"/>
      <c r="S50" s="121"/>
      <c r="T50" s="58"/>
      <c r="U50" s="58"/>
      <c r="V50" s="58"/>
      <c r="W50" s="58"/>
      <c r="X50" s="58"/>
      <c r="Y50" s="58"/>
      <c r="Z50" s="58"/>
      <c r="AA50" s="58"/>
      <c r="AB50" s="58"/>
      <c r="AC50" s="58"/>
      <c r="AD50" s="58"/>
      <c r="AE50" s="58"/>
      <c r="AF50" s="58"/>
      <c r="AG50" s="58"/>
      <c r="AH50" s="51"/>
      <c r="AI50" s="55"/>
    </row>
    <row r="51" spans="1:35" ht="4.5" customHeight="1" x14ac:dyDescent="0.2">
      <c r="A51" s="50"/>
      <c r="B51" s="71"/>
      <c r="C51" s="67"/>
      <c r="D51" s="71"/>
      <c r="E51" s="69"/>
      <c r="F51" s="69"/>
      <c r="G51" s="69"/>
      <c r="H51" s="69"/>
      <c r="I51" s="69"/>
      <c r="J51" s="69"/>
      <c r="K51" s="69"/>
      <c r="L51" s="69"/>
      <c r="M51" s="69"/>
      <c r="N51" s="69"/>
      <c r="O51" s="69"/>
      <c r="P51" s="69"/>
      <c r="Q51" s="69"/>
      <c r="R51" s="69"/>
      <c r="S51" s="58"/>
      <c r="T51" s="58"/>
      <c r="U51" s="58"/>
      <c r="V51" s="58"/>
      <c r="W51" s="58"/>
      <c r="X51" s="58"/>
      <c r="Y51" s="58"/>
      <c r="Z51" s="58"/>
      <c r="AA51" s="58"/>
      <c r="AB51" s="58"/>
      <c r="AC51" s="58"/>
      <c r="AD51" s="58"/>
      <c r="AE51" s="58"/>
      <c r="AF51" s="58"/>
      <c r="AG51" s="58"/>
      <c r="AH51" s="51"/>
      <c r="AI51" s="55"/>
    </row>
    <row r="52" spans="1:35" ht="15" customHeight="1" x14ac:dyDescent="0.2">
      <c r="A52" s="50"/>
      <c r="B52" s="71"/>
      <c r="C52" s="67"/>
      <c r="D52" s="71"/>
      <c r="E52" s="121"/>
      <c r="F52" s="121"/>
      <c r="G52" s="121"/>
      <c r="H52" s="121"/>
      <c r="I52" s="121"/>
      <c r="J52" s="121"/>
      <c r="K52" s="121"/>
      <c r="L52" s="121"/>
      <c r="M52" s="121"/>
      <c r="N52" s="121"/>
      <c r="O52" s="121"/>
      <c r="P52" s="121"/>
      <c r="Q52" s="121"/>
      <c r="R52" s="121"/>
      <c r="S52" s="71"/>
      <c r="T52" s="58"/>
      <c r="U52" s="58"/>
      <c r="V52" s="58"/>
      <c r="W52" s="58"/>
      <c r="X52" s="58"/>
      <c r="Y52" s="58"/>
      <c r="Z52" s="58"/>
      <c r="AA52" s="58"/>
      <c r="AB52" s="58"/>
      <c r="AC52" s="58"/>
      <c r="AD52" s="58"/>
      <c r="AE52" s="58"/>
      <c r="AF52" s="58"/>
      <c r="AG52" s="58"/>
      <c r="AH52" s="51"/>
      <c r="AI52" s="55"/>
    </row>
    <row r="53" spans="1:35" ht="4.5" customHeight="1" x14ac:dyDescent="0.2">
      <c r="A53" s="50"/>
      <c r="B53" s="71"/>
      <c r="C53" s="58"/>
      <c r="D53" s="71"/>
      <c r="E53" s="69"/>
      <c r="F53" s="69"/>
      <c r="G53" s="69"/>
      <c r="H53" s="69"/>
      <c r="I53" s="69"/>
      <c r="J53" s="69"/>
      <c r="K53" s="69"/>
      <c r="L53" s="69"/>
      <c r="M53" s="69"/>
      <c r="N53" s="69"/>
      <c r="O53" s="69"/>
      <c r="P53" s="69"/>
      <c r="Q53" s="69"/>
      <c r="R53" s="69"/>
      <c r="S53" s="58"/>
      <c r="T53" s="58"/>
      <c r="U53" s="58"/>
      <c r="V53" s="58"/>
      <c r="W53" s="58"/>
      <c r="X53" s="58"/>
      <c r="Y53" s="58"/>
      <c r="Z53" s="58"/>
      <c r="AA53" s="58"/>
      <c r="AB53" s="58"/>
      <c r="AC53" s="58"/>
      <c r="AD53" s="58"/>
      <c r="AE53" s="58"/>
      <c r="AF53" s="58"/>
      <c r="AG53" s="58"/>
      <c r="AH53" s="51"/>
      <c r="AI53" s="55"/>
    </row>
    <row r="54" spans="1:35" ht="15" customHeight="1" x14ac:dyDescent="0.2">
      <c r="A54" s="50"/>
      <c r="B54" s="58"/>
      <c r="C54" s="67"/>
      <c r="D54" s="71"/>
      <c r="E54" s="121"/>
      <c r="F54" s="121"/>
      <c r="G54" s="121"/>
      <c r="H54" s="121"/>
      <c r="I54" s="121"/>
      <c r="J54" s="121"/>
      <c r="K54" s="121"/>
      <c r="L54" s="121"/>
      <c r="M54" s="121"/>
      <c r="N54" s="121"/>
      <c r="O54" s="121"/>
      <c r="P54" s="121"/>
      <c r="Q54" s="121"/>
      <c r="R54" s="121"/>
      <c r="S54" s="71"/>
      <c r="T54" s="58"/>
      <c r="U54" s="58"/>
      <c r="V54" s="58"/>
      <c r="W54" s="58"/>
      <c r="X54" s="58"/>
      <c r="Y54" s="58"/>
      <c r="Z54" s="58"/>
      <c r="AA54" s="58"/>
      <c r="AB54" s="58"/>
      <c r="AC54" s="58"/>
      <c r="AD54" s="58"/>
      <c r="AE54" s="58"/>
      <c r="AF54" s="58"/>
      <c r="AG54" s="58"/>
      <c r="AH54" s="51"/>
      <c r="AI54" s="55"/>
    </row>
    <row r="55" spans="1:35" ht="10.5" customHeight="1" x14ac:dyDescent="0.2">
      <c r="A55" s="50"/>
      <c r="B55" s="71"/>
      <c r="C55" s="58"/>
      <c r="D55" s="58"/>
      <c r="E55" s="58"/>
      <c r="F55" s="58"/>
      <c r="G55" s="58"/>
      <c r="H55" s="58"/>
      <c r="I55" s="58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8"/>
      <c r="Z55" s="58"/>
      <c r="AA55" s="58"/>
      <c r="AB55" s="58"/>
      <c r="AC55" s="58"/>
      <c r="AD55" s="58"/>
      <c r="AE55" s="58"/>
      <c r="AF55" s="58"/>
      <c r="AG55" s="58"/>
      <c r="AH55" s="51"/>
      <c r="AI55" s="55"/>
    </row>
    <row r="56" spans="1:35" ht="5.0999999999999996" customHeight="1" x14ac:dyDescent="0.2">
      <c r="A56" s="76"/>
      <c r="B56" s="77"/>
      <c r="C56" s="77"/>
      <c r="D56" s="77"/>
      <c r="E56" s="77"/>
      <c r="F56" s="77"/>
      <c r="G56" s="77"/>
      <c r="H56" s="77"/>
      <c r="I56" s="77"/>
      <c r="J56" s="77"/>
      <c r="K56" s="78"/>
      <c r="L56" s="78"/>
      <c r="M56" s="78"/>
      <c r="N56" s="78"/>
      <c r="O56" s="78"/>
      <c r="P56" s="78"/>
      <c r="Q56" s="78"/>
      <c r="R56" s="78"/>
      <c r="S56" s="78"/>
      <c r="T56" s="78"/>
      <c r="U56" s="78"/>
      <c r="V56" s="77"/>
      <c r="W56" s="77"/>
      <c r="X56" s="78"/>
      <c r="Y56" s="78"/>
      <c r="Z56" s="78"/>
      <c r="AA56" s="78"/>
      <c r="AB56" s="78"/>
      <c r="AC56" s="78"/>
      <c r="AD56" s="78"/>
      <c r="AE56" s="78"/>
      <c r="AF56" s="78"/>
      <c r="AG56" s="78"/>
      <c r="AH56" s="78"/>
      <c r="AI56" s="79"/>
    </row>
    <row r="57" spans="1:35" hidden="1" x14ac:dyDescent="0.2">
      <c r="A57" s="80"/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  <c r="P57" s="81"/>
      <c r="Q57" s="81"/>
      <c r="R57" s="81"/>
      <c r="S57" s="81"/>
      <c r="T57" s="81"/>
      <c r="U57" s="81"/>
      <c r="V57" s="81"/>
      <c r="W57" s="81"/>
      <c r="X57" s="81"/>
      <c r="Y57" s="81"/>
      <c r="Z57" s="81"/>
      <c r="AA57" s="81"/>
      <c r="AB57" s="81"/>
      <c r="AC57" s="81"/>
      <c r="AD57" s="81"/>
      <c r="AE57" s="81"/>
      <c r="AF57" s="81"/>
      <c r="AG57" s="81"/>
      <c r="AH57" s="81"/>
      <c r="AI57" s="82"/>
    </row>
    <row r="60" spans="1:35" ht="14.25" x14ac:dyDescent="0.2">
      <c r="F60" s="83" t="s">
        <v>36</v>
      </c>
      <c r="G60" s="83"/>
      <c r="H60" s="83"/>
      <c r="I60" s="83"/>
      <c r="J60" s="83"/>
      <c r="K60" s="36"/>
      <c r="L60" s="83"/>
      <c r="M60" s="83"/>
      <c r="N60" s="83"/>
      <c r="O60" s="83"/>
      <c r="P60" s="83"/>
      <c r="Q60" s="83"/>
      <c r="R60" s="83"/>
      <c r="S60" s="83"/>
      <c r="T60" s="36"/>
      <c r="U60" s="84" t="s">
        <v>37</v>
      </c>
      <c r="V60" s="83"/>
      <c r="W60" s="83"/>
      <c r="X60" s="83"/>
      <c r="Y60" s="83"/>
      <c r="Z60" s="83"/>
      <c r="AA60" s="83"/>
      <c r="AB60" s="83"/>
      <c r="AC60" s="83"/>
      <c r="AD60" s="83"/>
      <c r="AE60" s="83"/>
    </row>
  </sheetData>
  <mergeCells count="58">
    <mergeCell ref="H20:X20"/>
    <mergeCell ref="H22:X22"/>
    <mergeCell ref="E43:R43"/>
    <mergeCell ref="E45:R45"/>
    <mergeCell ref="E47:R47"/>
    <mergeCell ref="V29:AH29"/>
    <mergeCell ref="V31:AH31"/>
    <mergeCell ref="V33:AH33"/>
    <mergeCell ref="V35:AH35"/>
    <mergeCell ref="E33:R33"/>
    <mergeCell ref="E35:R35"/>
    <mergeCell ref="E37:R37"/>
    <mergeCell ref="E39:R39"/>
    <mergeCell ref="E41:R41"/>
    <mergeCell ref="V32:AH32"/>
    <mergeCell ref="E32:R32"/>
    <mergeCell ref="H21:X21"/>
    <mergeCell ref="E29:R29"/>
    <mergeCell ref="E31:R31"/>
    <mergeCell ref="B24:AH25"/>
    <mergeCell ref="E28:R28"/>
    <mergeCell ref="E30:R30"/>
    <mergeCell ref="H9:X9"/>
    <mergeCell ref="H13:X13"/>
    <mergeCell ref="H15:X15"/>
    <mergeCell ref="H17:X17"/>
    <mergeCell ref="H19:X19"/>
    <mergeCell ref="E54:R54"/>
    <mergeCell ref="E34:R34"/>
    <mergeCell ref="V34:AH34"/>
    <mergeCell ref="E36:R36"/>
    <mergeCell ref="V36:AH36"/>
    <mergeCell ref="E38:R38"/>
    <mergeCell ref="E40:R40"/>
    <mergeCell ref="E42:R42"/>
    <mergeCell ref="E44:R44"/>
    <mergeCell ref="E46:R46"/>
    <mergeCell ref="E48:R48"/>
    <mergeCell ref="E50:S50"/>
    <mergeCell ref="V38:AH38"/>
    <mergeCell ref="E52:R52"/>
    <mergeCell ref="E49:R49"/>
    <mergeCell ref="H6:X6"/>
    <mergeCell ref="H8:X8"/>
    <mergeCell ref="AA8:AF19"/>
    <mergeCell ref="H10:X10"/>
    <mergeCell ref="A1:H4"/>
    <mergeCell ref="I1:AD2"/>
    <mergeCell ref="AE1:AI2"/>
    <mergeCell ref="U3:AD4"/>
    <mergeCell ref="AE3:AI4"/>
    <mergeCell ref="H12:X12"/>
    <mergeCell ref="H14:X14"/>
    <mergeCell ref="H16:X16"/>
    <mergeCell ref="H18:X18"/>
    <mergeCell ref="I3:T4"/>
    <mergeCell ref="H11:X11"/>
    <mergeCell ref="H7:X7"/>
  </mergeCells>
  <hyperlinks>
    <hyperlink ref="U60" r:id="rId1"/>
  </hyperlinks>
  <printOptions horizontalCentered="1"/>
  <pageMargins left="0.23622047244094491" right="0.23622047244094491" top="0.74803149606299213" bottom="0.74803149606299213" header="0.31496062992125984" footer="0.31496062992125984"/>
  <pageSetup scale="83" orientation="portrait" horizontalDpi="4294967294" verticalDpi="4294967294" r:id="rId2"/>
  <headerFooter scaleWithDoc="0" alignWithMargins="0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pageSetUpPr fitToPage="1"/>
  </sheetPr>
  <dimension ref="A1:AI60"/>
  <sheetViews>
    <sheetView showGridLines="0" showWhiteSpace="0" topLeftCell="A10" zoomScale="90" zoomScaleNormal="90" zoomScaleSheetLayoutView="90" zoomScalePageLayoutView="30" workbookViewId="0">
      <selection activeCell="AC7" sqref="AC7"/>
    </sheetView>
  </sheetViews>
  <sheetFormatPr baseColWidth="10" defaultColWidth="4" defaultRowHeight="13.5" x14ac:dyDescent="0.25"/>
  <cols>
    <col min="1" max="1" width="1.7109375" style="1" customWidth="1"/>
    <col min="2" max="6" width="3.28515625" style="1" customWidth="1"/>
    <col min="7" max="7" width="5.28515625" style="1" customWidth="1"/>
    <col min="8" max="12" width="3.28515625" style="1" customWidth="1"/>
    <col min="13" max="13" width="4.85546875" style="1" customWidth="1"/>
    <col min="14" max="14" width="10.7109375" style="1" customWidth="1"/>
    <col min="15" max="18" width="3.28515625" style="1" customWidth="1"/>
    <col min="19" max="19" width="3.28515625" style="6" customWidth="1"/>
    <col min="20" max="20" width="3.42578125" style="1" customWidth="1"/>
    <col min="21" max="34" width="3.28515625" style="1" customWidth="1"/>
    <col min="35" max="35" width="2.85546875" style="1" customWidth="1"/>
    <col min="36" max="36" width="2.5703125" style="1" customWidth="1"/>
    <col min="37" max="38" width="11.42578125" style="1" customWidth="1"/>
    <col min="39" max="256" width="4" style="1"/>
    <col min="257" max="257" width="1.7109375" style="1" customWidth="1"/>
    <col min="258" max="262" width="3.28515625" style="1" customWidth="1"/>
    <col min="263" max="263" width="5.28515625" style="1" customWidth="1"/>
    <col min="264" max="268" width="3.28515625" style="1" customWidth="1"/>
    <col min="269" max="269" width="4.85546875" style="1" customWidth="1"/>
    <col min="270" max="270" width="10.7109375" style="1" customWidth="1"/>
    <col min="271" max="275" width="3.28515625" style="1" customWidth="1"/>
    <col min="276" max="276" width="3.42578125" style="1" customWidth="1"/>
    <col min="277" max="290" width="3.28515625" style="1" customWidth="1"/>
    <col min="291" max="291" width="2.85546875" style="1" customWidth="1"/>
    <col min="292" max="292" width="2.5703125" style="1" customWidth="1"/>
    <col min="293" max="294" width="11.42578125" style="1" customWidth="1"/>
    <col min="295" max="512" width="4" style="1"/>
    <col min="513" max="513" width="1.7109375" style="1" customWidth="1"/>
    <col min="514" max="518" width="3.28515625" style="1" customWidth="1"/>
    <col min="519" max="519" width="5.28515625" style="1" customWidth="1"/>
    <col min="520" max="524" width="3.28515625" style="1" customWidth="1"/>
    <col min="525" max="525" width="4.85546875" style="1" customWidth="1"/>
    <col min="526" max="526" width="10.7109375" style="1" customWidth="1"/>
    <col min="527" max="531" width="3.28515625" style="1" customWidth="1"/>
    <col min="532" max="532" width="3.42578125" style="1" customWidth="1"/>
    <col min="533" max="546" width="3.28515625" style="1" customWidth="1"/>
    <col min="547" max="547" width="2.85546875" style="1" customWidth="1"/>
    <col min="548" max="548" width="2.5703125" style="1" customWidth="1"/>
    <col min="549" max="550" width="11.42578125" style="1" customWidth="1"/>
    <col min="551" max="768" width="4" style="1"/>
    <col min="769" max="769" width="1.7109375" style="1" customWidth="1"/>
    <col min="770" max="774" width="3.28515625" style="1" customWidth="1"/>
    <col min="775" max="775" width="5.28515625" style="1" customWidth="1"/>
    <col min="776" max="780" width="3.28515625" style="1" customWidth="1"/>
    <col min="781" max="781" width="4.85546875" style="1" customWidth="1"/>
    <col min="782" max="782" width="10.7109375" style="1" customWidth="1"/>
    <col min="783" max="787" width="3.28515625" style="1" customWidth="1"/>
    <col min="788" max="788" width="3.42578125" style="1" customWidth="1"/>
    <col min="789" max="802" width="3.28515625" style="1" customWidth="1"/>
    <col min="803" max="803" width="2.85546875" style="1" customWidth="1"/>
    <col min="804" max="804" width="2.5703125" style="1" customWidth="1"/>
    <col min="805" max="806" width="11.42578125" style="1" customWidth="1"/>
    <col min="807" max="1024" width="4" style="1"/>
    <col min="1025" max="1025" width="1.7109375" style="1" customWidth="1"/>
    <col min="1026" max="1030" width="3.28515625" style="1" customWidth="1"/>
    <col min="1031" max="1031" width="5.28515625" style="1" customWidth="1"/>
    <col min="1032" max="1036" width="3.28515625" style="1" customWidth="1"/>
    <col min="1037" max="1037" width="4.85546875" style="1" customWidth="1"/>
    <col min="1038" max="1038" width="10.7109375" style="1" customWidth="1"/>
    <col min="1039" max="1043" width="3.28515625" style="1" customWidth="1"/>
    <col min="1044" max="1044" width="3.42578125" style="1" customWidth="1"/>
    <col min="1045" max="1058" width="3.28515625" style="1" customWidth="1"/>
    <col min="1059" max="1059" width="2.85546875" style="1" customWidth="1"/>
    <col min="1060" max="1060" width="2.5703125" style="1" customWidth="1"/>
    <col min="1061" max="1062" width="11.42578125" style="1" customWidth="1"/>
    <col min="1063" max="1280" width="4" style="1"/>
    <col min="1281" max="1281" width="1.7109375" style="1" customWidth="1"/>
    <col min="1282" max="1286" width="3.28515625" style="1" customWidth="1"/>
    <col min="1287" max="1287" width="5.28515625" style="1" customWidth="1"/>
    <col min="1288" max="1292" width="3.28515625" style="1" customWidth="1"/>
    <col min="1293" max="1293" width="4.85546875" style="1" customWidth="1"/>
    <col min="1294" max="1294" width="10.7109375" style="1" customWidth="1"/>
    <col min="1295" max="1299" width="3.28515625" style="1" customWidth="1"/>
    <col min="1300" max="1300" width="3.42578125" style="1" customWidth="1"/>
    <col min="1301" max="1314" width="3.28515625" style="1" customWidth="1"/>
    <col min="1315" max="1315" width="2.85546875" style="1" customWidth="1"/>
    <col min="1316" max="1316" width="2.5703125" style="1" customWidth="1"/>
    <col min="1317" max="1318" width="11.42578125" style="1" customWidth="1"/>
    <col min="1319" max="1536" width="4" style="1"/>
    <col min="1537" max="1537" width="1.7109375" style="1" customWidth="1"/>
    <col min="1538" max="1542" width="3.28515625" style="1" customWidth="1"/>
    <col min="1543" max="1543" width="5.28515625" style="1" customWidth="1"/>
    <col min="1544" max="1548" width="3.28515625" style="1" customWidth="1"/>
    <col min="1549" max="1549" width="4.85546875" style="1" customWidth="1"/>
    <col min="1550" max="1550" width="10.7109375" style="1" customWidth="1"/>
    <col min="1551" max="1555" width="3.28515625" style="1" customWidth="1"/>
    <col min="1556" max="1556" width="3.42578125" style="1" customWidth="1"/>
    <col min="1557" max="1570" width="3.28515625" style="1" customWidth="1"/>
    <col min="1571" max="1571" width="2.85546875" style="1" customWidth="1"/>
    <col min="1572" max="1572" width="2.5703125" style="1" customWidth="1"/>
    <col min="1573" max="1574" width="11.42578125" style="1" customWidth="1"/>
    <col min="1575" max="1792" width="4" style="1"/>
    <col min="1793" max="1793" width="1.7109375" style="1" customWidth="1"/>
    <col min="1794" max="1798" width="3.28515625" style="1" customWidth="1"/>
    <col min="1799" max="1799" width="5.28515625" style="1" customWidth="1"/>
    <col min="1800" max="1804" width="3.28515625" style="1" customWidth="1"/>
    <col min="1805" max="1805" width="4.85546875" style="1" customWidth="1"/>
    <col min="1806" max="1806" width="10.7109375" style="1" customWidth="1"/>
    <col min="1807" max="1811" width="3.28515625" style="1" customWidth="1"/>
    <col min="1812" max="1812" width="3.42578125" style="1" customWidth="1"/>
    <col min="1813" max="1826" width="3.28515625" style="1" customWidth="1"/>
    <col min="1827" max="1827" width="2.85546875" style="1" customWidth="1"/>
    <col min="1828" max="1828" width="2.5703125" style="1" customWidth="1"/>
    <col min="1829" max="1830" width="11.42578125" style="1" customWidth="1"/>
    <col min="1831" max="2048" width="4" style="1"/>
    <col min="2049" max="2049" width="1.7109375" style="1" customWidth="1"/>
    <col min="2050" max="2054" width="3.28515625" style="1" customWidth="1"/>
    <col min="2055" max="2055" width="5.28515625" style="1" customWidth="1"/>
    <col min="2056" max="2060" width="3.28515625" style="1" customWidth="1"/>
    <col min="2061" max="2061" width="4.85546875" style="1" customWidth="1"/>
    <col min="2062" max="2062" width="10.7109375" style="1" customWidth="1"/>
    <col min="2063" max="2067" width="3.28515625" style="1" customWidth="1"/>
    <col min="2068" max="2068" width="3.42578125" style="1" customWidth="1"/>
    <col min="2069" max="2082" width="3.28515625" style="1" customWidth="1"/>
    <col min="2083" max="2083" width="2.85546875" style="1" customWidth="1"/>
    <col min="2084" max="2084" width="2.5703125" style="1" customWidth="1"/>
    <col min="2085" max="2086" width="11.42578125" style="1" customWidth="1"/>
    <col min="2087" max="2304" width="4" style="1"/>
    <col min="2305" max="2305" width="1.7109375" style="1" customWidth="1"/>
    <col min="2306" max="2310" width="3.28515625" style="1" customWidth="1"/>
    <col min="2311" max="2311" width="5.28515625" style="1" customWidth="1"/>
    <col min="2312" max="2316" width="3.28515625" style="1" customWidth="1"/>
    <col min="2317" max="2317" width="4.85546875" style="1" customWidth="1"/>
    <col min="2318" max="2318" width="10.7109375" style="1" customWidth="1"/>
    <col min="2319" max="2323" width="3.28515625" style="1" customWidth="1"/>
    <col min="2324" max="2324" width="3.42578125" style="1" customWidth="1"/>
    <col min="2325" max="2338" width="3.28515625" style="1" customWidth="1"/>
    <col min="2339" max="2339" width="2.85546875" style="1" customWidth="1"/>
    <col min="2340" max="2340" width="2.5703125" style="1" customWidth="1"/>
    <col min="2341" max="2342" width="11.42578125" style="1" customWidth="1"/>
    <col min="2343" max="2560" width="4" style="1"/>
    <col min="2561" max="2561" width="1.7109375" style="1" customWidth="1"/>
    <col min="2562" max="2566" width="3.28515625" style="1" customWidth="1"/>
    <col min="2567" max="2567" width="5.28515625" style="1" customWidth="1"/>
    <col min="2568" max="2572" width="3.28515625" style="1" customWidth="1"/>
    <col min="2573" max="2573" width="4.85546875" style="1" customWidth="1"/>
    <col min="2574" max="2574" width="10.7109375" style="1" customWidth="1"/>
    <col min="2575" max="2579" width="3.28515625" style="1" customWidth="1"/>
    <col min="2580" max="2580" width="3.42578125" style="1" customWidth="1"/>
    <col min="2581" max="2594" width="3.28515625" style="1" customWidth="1"/>
    <col min="2595" max="2595" width="2.85546875" style="1" customWidth="1"/>
    <col min="2596" max="2596" width="2.5703125" style="1" customWidth="1"/>
    <col min="2597" max="2598" width="11.42578125" style="1" customWidth="1"/>
    <col min="2599" max="2816" width="4" style="1"/>
    <col min="2817" max="2817" width="1.7109375" style="1" customWidth="1"/>
    <col min="2818" max="2822" width="3.28515625" style="1" customWidth="1"/>
    <col min="2823" max="2823" width="5.28515625" style="1" customWidth="1"/>
    <col min="2824" max="2828" width="3.28515625" style="1" customWidth="1"/>
    <col min="2829" max="2829" width="4.85546875" style="1" customWidth="1"/>
    <col min="2830" max="2830" width="10.7109375" style="1" customWidth="1"/>
    <col min="2831" max="2835" width="3.28515625" style="1" customWidth="1"/>
    <col min="2836" max="2836" width="3.42578125" style="1" customWidth="1"/>
    <col min="2837" max="2850" width="3.28515625" style="1" customWidth="1"/>
    <col min="2851" max="2851" width="2.85546875" style="1" customWidth="1"/>
    <col min="2852" max="2852" width="2.5703125" style="1" customWidth="1"/>
    <col min="2853" max="2854" width="11.42578125" style="1" customWidth="1"/>
    <col min="2855" max="3072" width="4" style="1"/>
    <col min="3073" max="3073" width="1.7109375" style="1" customWidth="1"/>
    <col min="3074" max="3078" width="3.28515625" style="1" customWidth="1"/>
    <col min="3079" max="3079" width="5.28515625" style="1" customWidth="1"/>
    <col min="3080" max="3084" width="3.28515625" style="1" customWidth="1"/>
    <col min="3085" max="3085" width="4.85546875" style="1" customWidth="1"/>
    <col min="3086" max="3086" width="10.7109375" style="1" customWidth="1"/>
    <col min="3087" max="3091" width="3.28515625" style="1" customWidth="1"/>
    <col min="3092" max="3092" width="3.42578125" style="1" customWidth="1"/>
    <col min="3093" max="3106" width="3.28515625" style="1" customWidth="1"/>
    <col min="3107" max="3107" width="2.85546875" style="1" customWidth="1"/>
    <col min="3108" max="3108" width="2.5703125" style="1" customWidth="1"/>
    <col min="3109" max="3110" width="11.42578125" style="1" customWidth="1"/>
    <col min="3111" max="3328" width="4" style="1"/>
    <col min="3329" max="3329" width="1.7109375" style="1" customWidth="1"/>
    <col min="3330" max="3334" width="3.28515625" style="1" customWidth="1"/>
    <col min="3335" max="3335" width="5.28515625" style="1" customWidth="1"/>
    <col min="3336" max="3340" width="3.28515625" style="1" customWidth="1"/>
    <col min="3341" max="3341" width="4.85546875" style="1" customWidth="1"/>
    <col min="3342" max="3342" width="10.7109375" style="1" customWidth="1"/>
    <col min="3343" max="3347" width="3.28515625" style="1" customWidth="1"/>
    <col min="3348" max="3348" width="3.42578125" style="1" customWidth="1"/>
    <col min="3349" max="3362" width="3.28515625" style="1" customWidth="1"/>
    <col min="3363" max="3363" width="2.85546875" style="1" customWidth="1"/>
    <col min="3364" max="3364" width="2.5703125" style="1" customWidth="1"/>
    <col min="3365" max="3366" width="11.42578125" style="1" customWidth="1"/>
    <col min="3367" max="3584" width="4" style="1"/>
    <col min="3585" max="3585" width="1.7109375" style="1" customWidth="1"/>
    <col min="3586" max="3590" width="3.28515625" style="1" customWidth="1"/>
    <col min="3591" max="3591" width="5.28515625" style="1" customWidth="1"/>
    <col min="3592" max="3596" width="3.28515625" style="1" customWidth="1"/>
    <col min="3597" max="3597" width="4.85546875" style="1" customWidth="1"/>
    <col min="3598" max="3598" width="10.7109375" style="1" customWidth="1"/>
    <col min="3599" max="3603" width="3.28515625" style="1" customWidth="1"/>
    <col min="3604" max="3604" width="3.42578125" style="1" customWidth="1"/>
    <col min="3605" max="3618" width="3.28515625" style="1" customWidth="1"/>
    <col min="3619" max="3619" width="2.85546875" style="1" customWidth="1"/>
    <col min="3620" max="3620" width="2.5703125" style="1" customWidth="1"/>
    <col min="3621" max="3622" width="11.42578125" style="1" customWidth="1"/>
    <col min="3623" max="3840" width="4" style="1"/>
    <col min="3841" max="3841" width="1.7109375" style="1" customWidth="1"/>
    <col min="3842" max="3846" width="3.28515625" style="1" customWidth="1"/>
    <col min="3847" max="3847" width="5.28515625" style="1" customWidth="1"/>
    <col min="3848" max="3852" width="3.28515625" style="1" customWidth="1"/>
    <col min="3853" max="3853" width="4.85546875" style="1" customWidth="1"/>
    <col min="3854" max="3854" width="10.7109375" style="1" customWidth="1"/>
    <col min="3855" max="3859" width="3.28515625" style="1" customWidth="1"/>
    <col min="3860" max="3860" width="3.42578125" style="1" customWidth="1"/>
    <col min="3861" max="3874" width="3.28515625" style="1" customWidth="1"/>
    <col min="3875" max="3875" width="2.85546875" style="1" customWidth="1"/>
    <col min="3876" max="3876" width="2.5703125" style="1" customWidth="1"/>
    <col min="3877" max="3878" width="11.42578125" style="1" customWidth="1"/>
    <col min="3879" max="4096" width="4" style="1"/>
    <col min="4097" max="4097" width="1.7109375" style="1" customWidth="1"/>
    <col min="4098" max="4102" width="3.28515625" style="1" customWidth="1"/>
    <col min="4103" max="4103" width="5.28515625" style="1" customWidth="1"/>
    <col min="4104" max="4108" width="3.28515625" style="1" customWidth="1"/>
    <col min="4109" max="4109" width="4.85546875" style="1" customWidth="1"/>
    <col min="4110" max="4110" width="10.7109375" style="1" customWidth="1"/>
    <col min="4111" max="4115" width="3.28515625" style="1" customWidth="1"/>
    <col min="4116" max="4116" width="3.42578125" style="1" customWidth="1"/>
    <col min="4117" max="4130" width="3.28515625" style="1" customWidth="1"/>
    <col min="4131" max="4131" width="2.85546875" style="1" customWidth="1"/>
    <col min="4132" max="4132" width="2.5703125" style="1" customWidth="1"/>
    <col min="4133" max="4134" width="11.42578125" style="1" customWidth="1"/>
    <col min="4135" max="4352" width="4" style="1"/>
    <col min="4353" max="4353" width="1.7109375" style="1" customWidth="1"/>
    <col min="4354" max="4358" width="3.28515625" style="1" customWidth="1"/>
    <col min="4359" max="4359" width="5.28515625" style="1" customWidth="1"/>
    <col min="4360" max="4364" width="3.28515625" style="1" customWidth="1"/>
    <col min="4365" max="4365" width="4.85546875" style="1" customWidth="1"/>
    <col min="4366" max="4366" width="10.7109375" style="1" customWidth="1"/>
    <col min="4367" max="4371" width="3.28515625" style="1" customWidth="1"/>
    <col min="4372" max="4372" width="3.42578125" style="1" customWidth="1"/>
    <col min="4373" max="4386" width="3.28515625" style="1" customWidth="1"/>
    <col min="4387" max="4387" width="2.85546875" style="1" customWidth="1"/>
    <col min="4388" max="4388" width="2.5703125" style="1" customWidth="1"/>
    <col min="4389" max="4390" width="11.42578125" style="1" customWidth="1"/>
    <col min="4391" max="4608" width="4" style="1"/>
    <col min="4609" max="4609" width="1.7109375" style="1" customWidth="1"/>
    <col min="4610" max="4614" width="3.28515625" style="1" customWidth="1"/>
    <col min="4615" max="4615" width="5.28515625" style="1" customWidth="1"/>
    <col min="4616" max="4620" width="3.28515625" style="1" customWidth="1"/>
    <col min="4621" max="4621" width="4.85546875" style="1" customWidth="1"/>
    <col min="4622" max="4622" width="10.7109375" style="1" customWidth="1"/>
    <col min="4623" max="4627" width="3.28515625" style="1" customWidth="1"/>
    <col min="4628" max="4628" width="3.42578125" style="1" customWidth="1"/>
    <col min="4629" max="4642" width="3.28515625" style="1" customWidth="1"/>
    <col min="4643" max="4643" width="2.85546875" style="1" customWidth="1"/>
    <col min="4644" max="4644" width="2.5703125" style="1" customWidth="1"/>
    <col min="4645" max="4646" width="11.42578125" style="1" customWidth="1"/>
    <col min="4647" max="4864" width="4" style="1"/>
    <col min="4865" max="4865" width="1.7109375" style="1" customWidth="1"/>
    <col min="4866" max="4870" width="3.28515625" style="1" customWidth="1"/>
    <col min="4871" max="4871" width="5.28515625" style="1" customWidth="1"/>
    <col min="4872" max="4876" width="3.28515625" style="1" customWidth="1"/>
    <col min="4877" max="4877" width="4.85546875" style="1" customWidth="1"/>
    <col min="4878" max="4878" width="10.7109375" style="1" customWidth="1"/>
    <col min="4879" max="4883" width="3.28515625" style="1" customWidth="1"/>
    <col min="4884" max="4884" width="3.42578125" style="1" customWidth="1"/>
    <col min="4885" max="4898" width="3.28515625" style="1" customWidth="1"/>
    <col min="4899" max="4899" width="2.85546875" style="1" customWidth="1"/>
    <col min="4900" max="4900" width="2.5703125" style="1" customWidth="1"/>
    <col min="4901" max="4902" width="11.42578125" style="1" customWidth="1"/>
    <col min="4903" max="5120" width="4" style="1"/>
    <col min="5121" max="5121" width="1.7109375" style="1" customWidth="1"/>
    <col min="5122" max="5126" width="3.28515625" style="1" customWidth="1"/>
    <col min="5127" max="5127" width="5.28515625" style="1" customWidth="1"/>
    <col min="5128" max="5132" width="3.28515625" style="1" customWidth="1"/>
    <col min="5133" max="5133" width="4.85546875" style="1" customWidth="1"/>
    <col min="5134" max="5134" width="10.7109375" style="1" customWidth="1"/>
    <col min="5135" max="5139" width="3.28515625" style="1" customWidth="1"/>
    <col min="5140" max="5140" width="3.42578125" style="1" customWidth="1"/>
    <col min="5141" max="5154" width="3.28515625" style="1" customWidth="1"/>
    <col min="5155" max="5155" width="2.85546875" style="1" customWidth="1"/>
    <col min="5156" max="5156" width="2.5703125" style="1" customWidth="1"/>
    <col min="5157" max="5158" width="11.42578125" style="1" customWidth="1"/>
    <col min="5159" max="5376" width="4" style="1"/>
    <col min="5377" max="5377" width="1.7109375" style="1" customWidth="1"/>
    <col min="5378" max="5382" width="3.28515625" style="1" customWidth="1"/>
    <col min="5383" max="5383" width="5.28515625" style="1" customWidth="1"/>
    <col min="5384" max="5388" width="3.28515625" style="1" customWidth="1"/>
    <col min="5389" max="5389" width="4.85546875" style="1" customWidth="1"/>
    <col min="5390" max="5390" width="10.7109375" style="1" customWidth="1"/>
    <col min="5391" max="5395" width="3.28515625" style="1" customWidth="1"/>
    <col min="5396" max="5396" width="3.42578125" style="1" customWidth="1"/>
    <col min="5397" max="5410" width="3.28515625" style="1" customWidth="1"/>
    <col min="5411" max="5411" width="2.85546875" style="1" customWidth="1"/>
    <col min="5412" max="5412" width="2.5703125" style="1" customWidth="1"/>
    <col min="5413" max="5414" width="11.42578125" style="1" customWidth="1"/>
    <col min="5415" max="5632" width="4" style="1"/>
    <col min="5633" max="5633" width="1.7109375" style="1" customWidth="1"/>
    <col min="5634" max="5638" width="3.28515625" style="1" customWidth="1"/>
    <col min="5639" max="5639" width="5.28515625" style="1" customWidth="1"/>
    <col min="5640" max="5644" width="3.28515625" style="1" customWidth="1"/>
    <col min="5645" max="5645" width="4.85546875" style="1" customWidth="1"/>
    <col min="5646" max="5646" width="10.7109375" style="1" customWidth="1"/>
    <col min="5647" max="5651" width="3.28515625" style="1" customWidth="1"/>
    <col min="5652" max="5652" width="3.42578125" style="1" customWidth="1"/>
    <col min="5653" max="5666" width="3.28515625" style="1" customWidth="1"/>
    <col min="5667" max="5667" width="2.85546875" style="1" customWidth="1"/>
    <col min="5668" max="5668" width="2.5703125" style="1" customWidth="1"/>
    <col min="5669" max="5670" width="11.42578125" style="1" customWidth="1"/>
    <col min="5671" max="5888" width="4" style="1"/>
    <col min="5889" max="5889" width="1.7109375" style="1" customWidth="1"/>
    <col min="5890" max="5894" width="3.28515625" style="1" customWidth="1"/>
    <col min="5895" max="5895" width="5.28515625" style="1" customWidth="1"/>
    <col min="5896" max="5900" width="3.28515625" style="1" customWidth="1"/>
    <col min="5901" max="5901" width="4.85546875" style="1" customWidth="1"/>
    <col min="5902" max="5902" width="10.7109375" style="1" customWidth="1"/>
    <col min="5903" max="5907" width="3.28515625" style="1" customWidth="1"/>
    <col min="5908" max="5908" width="3.42578125" style="1" customWidth="1"/>
    <col min="5909" max="5922" width="3.28515625" style="1" customWidth="1"/>
    <col min="5923" max="5923" width="2.85546875" style="1" customWidth="1"/>
    <col min="5924" max="5924" width="2.5703125" style="1" customWidth="1"/>
    <col min="5925" max="5926" width="11.42578125" style="1" customWidth="1"/>
    <col min="5927" max="6144" width="4" style="1"/>
    <col min="6145" max="6145" width="1.7109375" style="1" customWidth="1"/>
    <col min="6146" max="6150" width="3.28515625" style="1" customWidth="1"/>
    <col min="6151" max="6151" width="5.28515625" style="1" customWidth="1"/>
    <col min="6152" max="6156" width="3.28515625" style="1" customWidth="1"/>
    <col min="6157" max="6157" width="4.85546875" style="1" customWidth="1"/>
    <col min="6158" max="6158" width="10.7109375" style="1" customWidth="1"/>
    <col min="6159" max="6163" width="3.28515625" style="1" customWidth="1"/>
    <col min="6164" max="6164" width="3.42578125" style="1" customWidth="1"/>
    <col min="6165" max="6178" width="3.28515625" style="1" customWidth="1"/>
    <col min="6179" max="6179" width="2.85546875" style="1" customWidth="1"/>
    <col min="6180" max="6180" width="2.5703125" style="1" customWidth="1"/>
    <col min="6181" max="6182" width="11.42578125" style="1" customWidth="1"/>
    <col min="6183" max="6400" width="4" style="1"/>
    <col min="6401" max="6401" width="1.7109375" style="1" customWidth="1"/>
    <col min="6402" max="6406" width="3.28515625" style="1" customWidth="1"/>
    <col min="6407" max="6407" width="5.28515625" style="1" customWidth="1"/>
    <col min="6408" max="6412" width="3.28515625" style="1" customWidth="1"/>
    <col min="6413" max="6413" width="4.85546875" style="1" customWidth="1"/>
    <col min="6414" max="6414" width="10.7109375" style="1" customWidth="1"/>
    <col min="6415" max="6419" width="3.28515625" style="1" customWidth="1"/>
    <col min="6420" max="6420" width="3.42578125" style="1" customWidth="1"/>
    <col min="6421" max="6434" width="3.28515625" style="1" customWidth="1"/>
    <col min="6435" max="6435" width="2.85546875" style="1" customWidth="1"/>
    <col min="6436" max="6436" width="2.5703125" style="1" customWidth="1"/>
    <col min="6437" max="6438" width="11.42578125" style="1" customWidth="1"/>
    <col min="6439" max="6656" width="4" style="1"/>
    <col min="6657" max="6657" width="1.7109375" style="1" customWidth="1"/>
    <col min="6658" max="6662" width="3.28515625" style="1" customWidth="1"/>
    <col min="6663" max="6663" width="5.28515625" style="1" customWidth="1"/>
    <col min="6664" max="6668" width="3.28515625" style="1" customWidth="1"/>
    <col min="6669" max="6669" width="4.85546875" style="1" customWidth="1"/>
    <col min="6670" max="6670" width="10.7109375" style="1" customWidth="1"/>
    <col min="6671" max="6675" width="3.28515625" style="1" customWidth="1"/>
    <col min="6676" max="6676" width="3.42578125" style="1" customWidth="1"/>
    <col min="6677" max="6690" width="3.28515625" style="1" customWidth="1"/>
    <col min="6691" max="6691" width="2.85546875" style="1" customWidth="1"/>
    <col min="6692" max="6692" width="2.5703125" style="1" customWidth="1"/>
    <col min="6693" max="6694" width="11.42578125" style="1" customWidth="1"/>
    <col min="6695" max="6912" width="4" style="1"/>
    <col min="6913" max="6913" width="1.7109375" style="1" customWidth="1"/>
    <col min="6914" max="6918" width="3.28515625" style="1" customWidth="1"/>
    <col min="6919" max="6919" width="5.28515625" style="1" customWidth="1"/>
    <col min="6920" max="6924" width="3.28515625" style="1" customWidth="1"/>
    <col min="6925" max="6925" width="4.85546875" style="1" customWidth="1"/>
    <col min="6926" max="6926" width="10.7109375" style="1" customWidth="1"/>
    <col min="6927" max="6931" width="3.28515625" style="1" customWidth="1"/>
    <col min="6932" max="6932" width="3.42578125" style="1" customWidth="1"/>
    <col min="6933" max="6946" width="3.28515625" style="1" customWidth="1"/>
    <col min="6947" max="6947" width="2.85546875" style="1" customWidth="1"/>
    <col min="6948" max="6948" width="2.5703125" style="1" customWidth="1"/>
    <col min="6949" max="6950" width="11.42578125" style="1" customWidth="1"/>
    <col min="6951" max="7168" width="4" style="1"/>
    <col min="7169" max="7169" width="1.7109375" style="1" customWidth="1"/>
    <col min="7170" max="7174" width="3.28515625" style="1" customWidth="1"/>
    <col min="7175" max="7175" width="5.28515625" style="1" customWidth="1"/>
    <col min="7176" max="7180" width="3.28515625" style="1" customWidth="1"/>
    <col min="7181" max="7181" width="4.85546875" style="1" customWidth="1"/>
    <col min="7182" max="7182" width="10.7109375" style="1" customWidth="1"/>
    <col min="7183" max="7187" width="3.28515625" style="1" customWidth="1"/>
    <col min="7188" max="7188" width="3.42578125" style="1" customWidth="1"/>
    <col min="7189" max="7202" width="3.28515625" style="1" customWidth="1"/>
    <col min="7203" max="7203" width="2.85546875" style="1" customWidth="1"/>
    <col min="7204" max="7204" width="2.5703125" style="1" customWidth="1"/>
    <col min="7205" max="7206" width="11.42578125" style="1" customWidth="1"/>
    <col min="7207" max="7424" width="4" style="1"/>
    <col min="7425" max="7425" width="1.7109375" style="1" customWidth="1"/>
    <col min="7426" max="7430" width="3.28515625" style="1" customWidth="1"/>
    <col min="7431" max="7431" width="5.28515625" style="1" customWidth="1"/>
    <col min="7432" max="7436" width="3.28515625" style="1" customWidth="1"/>
    <col min="7437" max="7437" width="4.85546875" style="1" customWidth="1"/>
    <col min="7438" max="7438" width="10.7109375" style="1" customWidth="1"/>
    <col min="7439" max="7443" width="3.28515625" style="1" customWidth="1"/>
    <col min="7444" max="7444" width="3.42578125" style="1" customWidth="1"/>
    <col min="7445" max="7458" width="3.28515625" style="1" customWidth="1"/>
    <col min="7459" max="7459" width="2.85546875" style="1" customWidth="1"/>
    <col min="7460" max="7460" width="2.5703125" style="1" customWidth="1"/>
    <col min="7461" max="7462" width="11.42578125" style="1" customWidth="1"/>
    <col min="7463" max="7680" width="4" style="1"/>
    <col min="7681" max="7681" width="1.7109375" style="1" customWidth="1"/>
    <col min="7682" max="7686" width="3.28515625" style="1" customWidth="1"/>
    <col min="7687" max="7687" width="5.28515625" style="1" customWidth="1"/>
    <col min="7688" max="7692" width="3.28515625" style="1" customWidth="1"/>
    <col min="7693" max="7693" width="4.85546875" style="1" customWidth="1"/>
    <col min="7694" max="7694" width="10.7109375" style="1" customWidth="1"/>
    <col min="7695" max="7699" width="3.28515625" style="1" customWidth="1"/>
    <col min="7700" max="7700" width="3.42578125" style="1" customWidth="1"/>
    <col min="7701" max="7714" width="3.28515625" style="1" customWidth="1"/>
    <col min="7715" max="7715" width="2.85546875" style="1" customWidth="1"/>
    <col min="7716" max="7716" width="2.5703125" style="1" customWidth="1"/>
    <col min="7717" max="7718" width="11.42578125" style="1" customWidth="1"/>
    <col min="7719" max="7936" width="4" style="1"/>
    <col min="7937" max="7937" width="1.7109375" style="1" customWidth="1"/>
    <col min="7938" max="7942" width="3.28515625" style="1" customWidth="1"/>
    <col min="7943" max="7943" width="5.28515625" style="1" customWidth="1"/>
    <col min="7944" max="7948" width="3.28515625" style="1" customWidth="1"/>
    <col min="7949" max="7949" width="4.85546875" style="1" customWidth="1"/>
    <col min="7950" max="7950" width="10.7109375" style="1" customWidth="1"/>
    <col min="7951" max="7955" width="3.28515625" style="1" customWidth="1"/>
    <col min="7956" max="7956" width="3.42578125" style="1" customWidth="1"/>
    <col min="7957" max="7970" width="3.28515625" style="1" customWidth="1"/>
    <col min="7971" max="7971" width="2.85546875" style="1" customWidth="1"/>
    <col min="7972" max="7972" width="2.5703125" style="1" customWidth="1"/>
    <col min="7973" max="7974" width="11.42578125" style="1" customWidth="1"/>
    <col min="7975" max="8192" width="4" style="1"/>
    <col min="8193" max="8193" width="1.7109375" style="1" customWidth="1"/>
    <col min="8194" max="8198" width="3.28515625" style="1" customWidth="1"/>
    <col min="8199" max="8199" width="5.28515625" style="1" customWidth="1"/>
    <col min="8200" max="8204" width="3.28515625" style="1" customWidth="1"/>
    <col min="8205" max="8205" width="4.85546875" style="1" customWidth="1"/>
    <col min="8206" max="8206" width="10.7109375" style="1" customWidth="1"/>
    <col min="8207" max="8211" width="3.28515625" style="1" customWidth="1"/>
    <col min="8212" max="8212" width="3.42578125" style="1" customWidth="1"/>
    <col min="8213" max="8226" width="3.28515625" style="1" customWidth="1"/>
    <col min="8227" max="8227" width="2.85546875" style="1" customWidth="1"/>
    <col min="8228" max="8228" width="2.5703125" style="1" customWidth="1"/>
    <col min="8229" max="8230" width="11.42578125" style="1" customWidth="1"/>
    <col min="8231" max="8448" width="4" style="1"/>
    <col min="8449" max="8449" width="1.7109375" style="1" customWidth="1"/>
    <col min="8450" max="8454" width="3.28515625" style="1" customWidth="1"/>
    <col min="8455" max="8455" width="5.28515625" style="1" customWidth="1"/>
    <col min="8456" max="8460" width="3.28515625" style="1" customWidth="1"/>
    <col min="8461" max="8461" width="4.85546875" style="1" customWidth="1"/>
    <col min="8462" max="8462" width="10.7109375" style="1" customWidth="1"/>
    <col min="8463" max="8467" width="3.28515625" style="1" customWidth="1"/>
    <col min="8468" max="8468" width="3.42578125" style="1" customWidth="1"/>
    <col min="8469" max="8482" width="3.28515625" style="1" customWidth="1"/>
    <col min="8483" max="8483" width="2.85546875" style="1" customWidth="1"/>
    <col min="8484" max="8484" width="2.5703125" style="1" customWidth="1"/>
    <col min="8485" max="8486" width="11.42578125" style="1" customWidth="1"/>
    <col min="8487" max="8704" width="4" style="1"/>
    <col min="8705" max="8705" width="1.7109375" style="1" customWidth="1"/>
    <col min="8706" max="8710" width="3.28515625" style="1" customWidth="1"/>
    <col min="8711" max="8711" width="5.28515625" style="1" customWidth="1"/>
    <col min="8712" max="8716" width="3.28515625" style="1" customWidth="1"/>
    <col min="8717" max="8717" width="4.85546875" style="1" customWidth="1"/>
    <col min="8718" max="8718" width="10.7109375" style="1" customWidth="1"/>
    <col min="8719" max="8723" width="3.28515625" style="1" customWidth="1"/>
    <col min="8724" max="8724" width="3.42578125" style="1" customWidth="1"/>
    <col min="8725" max="8738" width="3.28515625" style="1" customWidth="1"/>
    <col min="8739" max="8739" width="2.85546875" style="1" customWidth="1"/>
    <col min="8740" max="8740" width="2.5703125" style="1" customWidth="1"/>
    <col min="8741" max="8742" width="11.42578125" style="1" customWidth="1"/>
    <col min="8743" max="8960" width="4" style="1"/>
    <col min="8961" max="8961" width="1.7109375" style="1" customWidth="1"/>
    <col min="8962" max="8966" width="3.28515625" style="1" customWidth="1"/>
    <col min="8967" max="8967" width="5.28515625" style="1" customWidth="1"/>
    <col min="8968" max="8972" width="3.28515625" style="1" customWidth="1"/>
    <col min="8973" max="8973" width="4.85546875" style="1" customWidth="1"/>
    <col min="8974" max="8974" width="10.7109375" style="1" customWidth="1"/>
    <col min="8975" max="8979" width="3.28515625" style="1" customWidth="1"/>
    <col min="8980" max="8980" width="3.42578125" style="1" customWidth="1"/>
    <col min="8981" max="8994" width="3.28515625" style="1" customWidth="1"/>
    <col min="8995" max="8995" width="2.85546875" style="1" customWidth="1"/>
    <col min="8996" max="8996" width="2.5703125" style="1" customWidth="1"/>
    <col min="8997" max="8998" width="11.42578125" style="1" customWidth="1"/>
    <col min="8999" max="9216" width="4" style="1"/>
    <col min="9217" max="9217" width="1.7109375" style="1" customWidth="1"/>
    <col min="9218" max="9222" width="3.28515625" style="1" customWidth="1"/>
    <col min="9223" max="9223" width="5.28515625" style="1" customWidth="1"/>
    <col min="9224" max="9228" width="3.28515625" style="1" customWidth="1"/>
    <col min="9229" max="9229" width="4.85546875" style="1" customWidth="1"/>
    <col min="9230" max="9230" width="10.7109375" style="1" customWidth="1"/>
    <col min="9231" max="9235" width="3.28515625" style="1" customWidth="1"/>
    <col min="9236" max="9236" width="3.42578125" style="1" customWidth="1"/>
    <col min="9237" max="9250" width="3.28515625" style="1" customWidth="1"/>
    <col min="9251" max="9251" width="2.85546875" style="1" customWidth="1"/>
    <col min="9252" max="9252" width="2.5703125" style="1" customWidth="1"/>
    <col min="9253" max="9254" width="11.42578125" style="1" customWidth="1"/>
    <col min="9255" max="9472" width="4" style="1"/>
    <col min="9473" max="9473" width="1.7109375" style="1" customWidth="1"/>
    <col min="9474" max="9478" width="3.28515625" style="1" customWidth="1"/>
    <col min="9479" max="9479" width="5.28515625" style="1" customWidth="1"/>
    <col min="9480" max="9484" width="3.28515625" style="1" customWidth="1"/>
    <col min="9485" max="9485" width="4.85546875" style="1" customWidth="1"/>
    <col min="9486" max="9486" width="10.7109375" style="1" customWidth="1"/>
    <col min="9487" max="9491" width="3.28515625" style="1" customWidth="1"/>
    <col min="9492" max="9492" width="3.42578125" style="1" customWidth="1"/>
    <col min="9493" max="9506" width="3.28515625" style="1" customWidth="1"/>
    <col min="9507" max="9507" width="2.85546875" style="1" customWidth="1"/>
    <col min="9508" max="9508" width="2.5703125" style="1" customWidth="1"/>
    <col min="9509" max="9510" width="11.42578125" style="1" customWidth="1"/>
    <col min="9511" max="9728" width="4" style="1"/>
    <col min="9729" max="9729" width="1.7109375" style="1" customWidth="1"/>
    <col min="9730" max="9734" width="3.28515625" style="1" customWidth="1"/>
    <col min="9735" max="9735" width="5.28515625" style="1" customWidth="1"/>
    <col min="9736" max="9740" width="3.28515625" style="1" customWidth="1"/>
    <col min="9741" max="9741" width="4.85546875" style="1" customWidth="1"/>
    <col min="9742" max="9742" width="10.7109375" style="1" customWidth="1"/>
    <col min="9743" max="9747" width="3.28515625" style="1" customWidth="1"/>
    <col min="9748" max="9748" width="3.42578125" style="1" customWidth="1"/>
    <col min="9749" max="9762" width="3.28515625" style="1" customWidth="1"/>
    <col min="9763" max="9763" width="2.85546875" style="1" customWidth="1"/>
    <col min="9764" max="9764" width="2.5703125" style="1" customWidth="1"/>
    <col min="9765" max="9766" width="11.42578125" style="1" customWidth="1"/>
    <col min="9767" max="9984" width="4" style="1"/>
    <col min="9985" max="9985" width="1.7109375" style="1" customWidth="1"/>
    <col min="9986" max="9990" width="3.28515625" style="1" customWidth="1"/>
    <col min="9991" max="9991" width="5.28515625" style="1" customWidth="1"/>
    <col min="9992" max="9996" width="3.28515625" style="1" customWidth="1"/>
    <col min="9997" max="9997" width="4.85546875" style="1" customWidth="1"/>
    <col min="9998" max="9998" width="10.7109375" style="1" customWidth="1"/>
    <col min="9999" max="10003" width="3.28515625" style="1" customWidth="1"/>
    <col min="10004" max="10004" width="3.42578125" style="1" customWidth="1"/>
    <col min="10005" max="10018" width="3.28515625" style="1" customWidth="1"/>
    <col min="10019" max="10019" width="2.85546875" style="1" customWidth="1"/>
    <col min="10020" max="10020" width="2.5703125" style="1" customWidth="1"/>
    <col min="10021" max="10022" width="11.42578125" style="1" customWidth="1"/>
    <col min="10023" max="10240" width="4" style="1"/>
    <col min="10241" max="10241" width="1.7109375" style="1" customWidth="1"/>
    <col min="10242" max="10246" width="3.28515625" style="1" customWidth="1"/>
    <col min="10247" max="10247" width="5.28515625" style="1" customWidth="1"/>
    <col min="10248" max="10252" width="3.28515625" style="1" customWidth="1"/>
    <col min="10253" max="10253" width="4.85546875" style="1" customWidth="1"/>
    <col min="10254" max="10254" width="10.7109375" style="1" customWidth="1"/>
    <col min="10255" max="10259" width="3.28515625" style="1" customWidth="1"/>
    <col min="10260" max="10260" width="3.42578125" style="1" customWidth="1"/>
    <col min="10261" max="10274" width="3.28515625" style="1" customWidth="1"/>
    <col min="10275" max="10275" width="2.85546875" style="1" customWidth="1"/>
    <col min="10276" max="10276" width="2.5703125" style="1" customWidth="1"/>
    <col min="10277" max="10278" width="11.42578125" style="1" customWidth="1"/>
    <col min="10279" max="10496" width="4" style="1"/>
    <col min="10497" max="10497" width="1.7109375" style="1" customWidth="1"/>
    <col min="10498" max="10502" width="3.28515625" style="1" customWidth="1"/>
    <col min="10503" max="10503" width="5.28515625" style="1" customWidth="1"/>
    <col min="10504" max="10508" width="3.28515625" style="1" customWidth="1"/>
    <col min="10509" max="10509" width="4.85546875" style="1" customWidth="1"/>
    <col min="10510" max="10510" width="10.7109375" style="1" customWidth="1"/>
    <col min="10511" max="10515" width="3.28515625" style="1" customWidth="1"/>
    <col min="10516" max="10516" width="3.42578125" style="1" customWidth="1"/>
    <col min="10517" max="10530" width="3.28515625" style="1" customWidth="1"/>
    <col min="10531" max="10531" width="2.85546875" style="1" customWidth="1"/>
    <col min="10532" max="10532" width="2.5703125" style="1" customWidth="1"/>
    <col min="10533" max="10534" width="11.42578125" style="1" customWidth="1"/>
    <col min="10535" max="10752" width="4" style="1"/>
    <col min="10753" max="10753" width="1.7109375" style="1" customWidth="1"/>
    <col min="10754" max="10758" width="3.28515625" style="1" customWidth="1"/>
    <col min="10759" max="10759" width="5.28515625" style="1" customWidth="1"/>
    <col min="10760" max="10764" width="3.28515625" style="1" customWidth="1"/>
    <col min="10765" max="10765" width="4.85546875" style="1" customWidth="1"/>
    <col min="10766" max="10766" width="10.7109375" style="1" customWidth="1"/>
    <col min="10767" max="10771" width="3.28515625" style="1" customWidth="1"/>
    <col min="10772" max="10772" width="3.42578125" style="1" customWidth="1"/>
    <col min="10773" max="10786" width="3.28515625" style="1" customWidth="1"/>
    <col min="10787" max="10787" width="2.85546875" style="1" customWidth="1"/>
    <col min="10788" max="10788" width="2.5703125" style="1" customWidth="1"/>
    <col min="10789" max="10790" width="11.42578125" style="1" customWidth="1"/>
    <col min="10791" max="11008" width="4" style="1"/>
    <col min="11009" max="11009" width="1.7109375" style="1" customWidth="1"/>
    <col min="11010" max="11014" width="3.28515625" style="1" customWidth="1"/>
    <col min="11015" max="11015" width="5.28515625" style="1" customWidth="1"/>
    <col min="11016" max="11020" width="3.28515625" style="1" customWidth="1"/>
    <col min="11021" max="11021" width="4.85546875" style="1" customWidth="1"/>
    <col min="11022" max="11022" width="10.7109375" style="1" customWidth="1"/>
    <col min="11023" max="11027" width="3.28515625" style="1" customWidth="1"/>
    <col min="11028" max="11028" width="3.42578125" style="1" customWidth="1"/>
    <col min="11029" max="11042" width="3.28515625" style="1" customWidth="1"/>
    <col min="11043" max="11043" width="2.85546875" style="1" customWidth="1"/>
    <col min="11044" max="11044" width="2.5703125" style="1" customWidth="1"/>
    <col min="11045" max="11046" width="11.42578125" style="1" customWidth="1"/>
    <col min="11047" max="11264" width="4" style="1"/>
    <col min="11265" max="11265" width="1.7109375" style="1" customWidth="1"/>
    <col min="11266" max="11270" width="3.28515625" style="1" customWidth="1"/>
    <col min="11271" max="11271" width="5.28515625" style="1" customWidth="1"/>
    <col min="11272" max="11276" width="3.28515625" style="1" customWidth="1"/>
    <col min="11277" max="11277" width="4.85546875" style="1" customWidth="1"/>
    <col min="11278" max="11278" width="10.7109375" style="1" customWidth="1"/>
    <col min="11279" max="11283" width="3.28515625" style="1" customWidth="1"/>
    <col min="11284" max="11284" width="3.42578125" style="1" customWidth="1"/>
    <col min="11285" max="11298" width="3.28515625" style="1" customWidth="1"/>
    <col min="11299" max="11299" width="2.85546875" style="1" customWidth="1"/>
    <col min="11300" max="11300" width="2.5703125" style="1" customWidth="1"/>
    <col min="11301" max="11302" width="11.42578125" style="1" customWidth="1"/>
    <col min="11303" max="11520" width="4" style="1"/>
    <col min="11521" max="11521" width="1.7109375" style="1" customWidth="1"/>
    <col min="11522" max="11526" width="3.28515625" style="1" customWidth="1"/>
    <col min="11527" max="11527" width="5.28515625" style="1" customWidth="1"/>
    <col min="11528" max="11532" width="3.28515625" style="1" customWidth="1"/>
    <col min="11533" max="11533" width="4.85546875" style="1" customWidth="1"/>
    <col min="11534" max="11534" width="10.7109375" style="1" customWidth="1"/>
    <col min="11535" max="11539" width="3.28515625" style="1" customWidth="1"/>
    <col min="11540" max="11540" width="3.42578125" style="1" customWidth="1"/>
    <col min="11541" max="11554" width="3.28515625" style="1" customWidth="1"/>
    <col min="11555" max="11555" width="2.85546875" style="1" customWidth="1"/>
    <col min="11556" max="11556" width="2.5703125" style="1" customWidth="1"/>
    <col min="11557" max="11558" width="11.42578125" style="1" customWidth="1"/>
    <col min="11559" max="11776" width="4" style="1"/>
    <col min="11777" max="11777" width="1.7109375" style="1" customWidth="1"/>
    <col min="11778" max="11782" width="3.28515625" style="1" customWidth="1"/>
    <col min="11783" max="11783" width="5.28515625" style="1" customWidth="1"/>
    <col min="11784" max="11788" width="3.28515625" style="1" customWidth="1"/>
    <col min="11789" max="11789" width="4.85546875" style="1" customWidth="1"/>
    <col min="11790" max="11790" width="10.7109375" style="1" customWidth="1"/>
    <col min="11791" max="11795" width="3.28515625" style="1" customWidth="1"/>
    <col min="11796" max="11796" width="3.42578125" style="1" customWidth="1"/>
    <col min="11797" max="11810" width="3.28515625" style="1" customWidth="1"/>
    <col min="11811" max="11811" width="2.85546875" style="1" customWidth="1"/>
    <col min="11812" max="11812" width="2.5703125" style="1" customWidth="1"/>
    <col min="11813" max="11814" width="11.42578125" style="1" customWidth="1"/>
    <col min="11815" max="12032" width="4" style="1"/>
    <col min="12033" max="12033" width="1.7109375" style="1" customWidth="1"/>
    <col min="12034" max="12038" width="3.28515625" style="1" customWidth="1"/>
    <col min="12039" max="12039" width="5.28515625" style="1" customWidth="1"/>
    <col min="12040" max="12044" width="3.28515625" style="1" customWidth="1"/>
    <col min="12045" max="12045" width="4.85546875" style="1" customWidth="1"/>
    <col min="12046" max="12046" width="10.7109375" style="1" customWidth="1"/>
    <col min="12047" max="12051" width="3.28515625" style="1" customWidth="1"/>
    <col min="12052" max="12052" width="3.42578125" style="1" customWidth="1"/>
    <col min="12053" max="12066" width="3.28515625" style="1" customWidth="1"/>
    <col min="12067" max="12067" width="2.85546875" style="1" customWidth="1"/>
    <col min="12068" max="12068" width="2.5703125" style="1" customWidth="1"/>
    <col min="12069" max="12070" width="11.42578125" style="1" customWidth="1"/>
    <col min="12071" max="12288" width="4" style="1"/>
    <col min="12289" max="12289" width="1.7109375" style="1" customWidth="1"/>
    <col min="12290" max="12294" width="3.28515625" style="1" customWidth="1"/>
    <col min="12295" max="12295" width="5.28515625" style="1" customWidth="1"/>
    <col min="12296" max="12300" width="3.28515625" style="1" customWidth="1"/>
    <col min="12301" max="12301" width="4.85546875" style="1" customWidth="1"/>
    <col min="12302" max="12302" width="10.7109375" style="1" customWidth="1"/>
    <col min="12303" max="12307" width="3.28515625" style="1" customWidth="1"/>
    <col min="12308" max="12308" width="3.42578125" style="1" customWidth="1"/>
    <col min="12309" max="12322" width="3.28515625" style="1" customWidth="1"/>
    <col min="12323" max="12323" width="2.85546875" style="1" customWidth="1"/>
    <col min="12324" max="12324" width="2.5703125" style="1" customWidth="1"/>
    <col min="12325" max="12326" width="11.42578125" style="1" customWidth="1"/>
    <col min="12327" max="12544" width="4" style="1"/>
    <col min="12545" max="12545" width="1.7109375" style="1" customWidth="1"/>
    <col min="12546" max="12550" width="3.28515625" style="1" customWidth="1"/>
    <col min="12551" max="12551" width="5.28515625" style="1" customWidth="1"/>
    <col min="12552" max="12556" width="3.28515625" style="1" customWidth="1"/>
    <col min="12557" max="12557" width="4.85546875" style="1" customWidth="1"/>
    <col min="12558" max="12558" width="10.7109375" style="1" customWidth="1"/>
    <col min="12559" max="12563" width="3.28515625" style="1" customWidth="1"/>
    <col min="12564" max="12564" width="3.42578125" style="1" customWidth="1"/>
    <col min="12565" max="12578" width="3.28515625" style="1" customWidth="1"/>
    <col min="12579" max="12579" width="2.85546875" style="1" customWidth="1"/>
    <col min="12580" max="12580" width="2.5703125" style="1" customWidth="1"/>
    <col min="12581" max="12582" width="11.42578125" style="1" customWidth="1"/>
    <col min="12583" max="12800" width="4" style="1"/>
    <col min="12801" max="12801" width="1.7109375" style="1" customWidth="1"/>
    <col min="12802" max="12806" width="3.28515625" style="1" customWidth="1"/>
    <col min="12807" max="12807" width="5.28515625" style="1" customWidth="1"/>
    <col min="12808" max="12812" width="3.28515625" style="1" customWidth="1"/>
    <col min="12813" max="12813" width="4.85546875" style="1" customWidth="1"/>
    <col min="12814" max="12814" width="10.7109375" style="1" customWidth="1"/>
    <col min="12815" max="12819" width="3.28515625" style="1" customWidth="1"/>
    <col min="12820" max="12820" width="3.42578125" style="1" customWidth="1"/>
    <col min="12821" max="12834" width="3.28515625" style="1" customWidth="1"/>
    <col min="12835" max="12835" width="2.85546875" style="1" customWidth="1"/>
    <col min="12836" max="12836" width="2.5703125" style="1" customWidth="1"/>
    <col min="12837" max="12838" width="11.42578125" style="1" customWidth="1"/>
    <col min="12839" max="13056" width="4" style="1"/>
    <col min="13057" max="13057" width="1.7109375" style="1" customWidth="1"/>
    <col min="13058" max="13062" width="3.28515625" style="1" customWidth="1"/>
    <col min="13063" max="13063" width="5.28515625" style="1" customWidth="1"/>
    <col min="13064" max="13068" width="3.28515625" style="1" customWidth="1"/>
    <col min="13069" max="13069" width="4.85546875" style="1" customWidth="1"/>
    <col min="13070" max="13070" width="10.7109375" style="1" customWidth="1"/>
    <col min="13071" max="13075" width="3.28515625" style="1" customWidth="1"/>
    <col min="13076" max="13076" width="3.42578125" style="1" customWidth="1"/>
    <col min="13077" max="13090" width="3.28515625" style="1" customWidth="1"/>
    <col min="13091" max="13091" width="2.85546875" style="1" customWidth="1"/>
    <col min="13092" max="13092" width="2.5703125" style="1" customWidth="1"/>
    <col min="13093" max="13094" width="11.42578125" style="1" customWidth="1"/>
    <col min="13095" max="13312" width="4" style="1"/>
    <col min="13313" max="13313" width="1.7109375" style="1" customWidth="1"/>
    <col min="13314" max="13318" width="3.28515625" style="1" customWidth="1"/>
    <col min="13319" max="13319" width="5.28515625" style="1" customWidth="1"/>
    <col min="13320" max="13324" width="3.28515625" style="1" customWidth="1"/>
    <col min="13325" max="13325" width="4.85546875" style="1" customWidth="1"/>
    <col min="13326" max="13326" width="10.7109375" style="1" customWidth="1"/>
    <col min="13327" max="13331" width="3.28515625" style="1" customWidth="1"/>
    <col min="13332" max="13332" width="3.42578125" style="1" customWidth="1"/>
    <col min="13333" max="13346" width="3.28515625" style="1" customWidth="1"/>
    <col min="13347" max="13347" width="2.85546875" style="1" customWidth="1"/>
    <col min="13348" max="13348" width="2.5703125" style="1" customWidth="1"/>
    <col min="13349" max="13350" width="11.42578125" style="1" customWidth="1"/>
    <col min="13351" max="13568" width="4" style="1"/>
    <col min="13569" max="13569" width="1.7109375" style="1" customWidth="1"/>
    <col min="13570" max="13574" width="3.28515625" style="1" customWidth="1"/>
    <col min="13575" max="13575" width="5.28515625" style="1" customWidth="1"/>
    <col min="13576" max="13580" width="3.28515625" style="1" customWidth="1"/>
    <col min="13581" max="13581" width="4.85546875" style="1" customWidth="1"/>
    <col min="13582" max="13582" width="10.7109375" style="1" customWidth="1"/>
    <col min="13583" max="13587" width="3.28515625" style="1" customWidth="1"/>
    <col min="13588" max="13588" width="3.42578125" style="1" customWidth="1"/>
    <col min="13589" max="13602" width="3.28515625" style="1" customWidth="1"/>
    <col min="13603" max="13603" width="2.85546875" style="1" customWidth="1"/>
    <col min="13604" max="13604" width="2.5703125" style="1" customWidth="1"/>
    <col min="13605" max="13606" width="11.42578125" style="1" customWidth="1"/>
    <col min="13607" max="13824" width="4" style="1"/>
    <col min="13825" max="13825" width="1.7109375" style="1" customWidth="1"/>
    <col min="13826" max="13830" width="3.28515625" style="1" customWidth="1"/>
    <col min="13831" max="13831" width="5.28515625" style="1" customWidth="1"/>
    <col min="13832" max="13836" width="3.28515625" style="1" customWidth="1"/>
    <col min="13837" max="13837" width="4.85546875" style="1" customWidth="1"/>
    <col min="13838" max="13838" width="10.7109375" style="1" customWidth="1"/>
    <col min="13839" max="13843" width="3.28515625" style="1" customWidth="1"/>
    <col min="13844" max="13844" width="3.42578125" style="1" customWidth="1"/>
    <col min="13845" max="13858" width="3.28515625" style="1" customWidth="1"/>
    <col min="13859" max="13859" width="2.85546875" style="1" customWidth="1"/>
    <col min="13860" max="13860" width="2.5703125" style="1" customWidth="1"/>
    <col min="13861" max="13862" width="11.42578125" style="1" customWidth="1"/>
    <col min="13863" max="14080" width="4" style="1"/>
    <col min="14081" max="14081" width="1.7109375" style="1" customWidth="1"/>
    <col min="14082" max="14086" width="3.28515625" style="1" customWidth="1"/>
    <col min="14087" max="14087" width="5.28515625" style="1" customWidth="1"/>
    <col min="14088" max="14092" width="3.28515625" style="1" customWidth="1"/>
    <col min="14093" max="14093" width="4.85546875" style="1" customWidth="1"/>
    <col min="14094" max="14094" width="10.7109375" style="1" customWidth="1"/>
    <col min="14095" max="14099" width="3.28515625" style="1" customWidth="1"/>
    <col min="14100" max="14100" width="3.42578125" style="1" customWidth="1"/>
    <col min="14101" max="14114" width="3.28515625" style="1" customWidth="1"/>
    <col min="14115" max="14115" width="2.85546875" style="1" customWidth="1"/>
    <col min="14116" max="14116" width="2.5703125" style="1" customWidth="1"/>
    <col min="14117" max="14118" width="11.42578125" style="1" customWidth="1"/>
    <col min="14119" max="14336" width="4" style="1"/>
    <col min="14337" max="14337" width="1.7109375" style="1" customWidth="1"/>
    <col min="14338" max="14342" width="3.28515625" style="1" customWidth="1"/>
    <col min="14343" max="14343" width="5.28515625" style="1" customWidth="1"/>
    <col min="14344" max="14348" width="3.28515625" style="1" customWidth="1"/>
    <col min="14349" max="14349" width="4.85546875" style="1" customWidth="1"/>
    <col min="14350" max="14350" width="10.7109375" style="1" customWidth="1"/>
    <col min="14351" max="14355" width="3.28515625" style="1" customWidth="1"/>
    <col min="14356" max="14356" width="3.42578125" style="1" customWidth="1"/>
    <col min="14357" max="14370" width="3.28515625" style="1" customWidth="1"/>
    <col min="14371" max="14371" width="2.85546875" style="1" customWidth="1"/>
    <col min="14372" max="14372" width="2.5703125" style="1" customWidth="1"/>
    <col min="14373" max="14374" width="11.42578125" style="1" customWidth="1"/>
    <col min="14375" max="14592" width="4" style="1"/>
    <col min="14593" max="14593" width="1.7109375" style="1" customWidth="1"/>
    <col min="14594" max="14598" width="3.28515625" style="1" customWidth="1"/>
    <col min="14599" max="14599" width="5.28515625" style="1" customWidth="1"/>
    <col min="14600" max="14604" width="3.28515625" style="1" customWidth="1"/>
    <col min="14605" max="14605" width="4.85546875" style="1" customWidth="1"/>
    <col min="14606" max="14606" width="10.7109375" style="1" customWidth="1"/>
    <col min="14607" max="14611" width="3.28515625" style="1" customWidth="1"/>
    <col min="14612" max="14612" width="3.42578125" style="1" customWidth="1"/>
    <col min="14613" max="14626" width="3.28515625" style="1" customWidth="1"/>
    <col min="14627" max="14627" width="2.85546875" style="1" customWidth="1"/>
    <col min="14628" max="14628" width="2.5703125" style="1" customWidth="1"/>
    <col min="14629" max="14630" width="11.42578125" style="1" customWidth="1"/>
    <col min="14631" max="14848" width="4" style="1"/>
    <col min="14849" max="14849" width="1.7109375" style="1" customWidth="1"/>
    <col min="14850" max="14854" width="3.28515625" style="1" customWidth="1"/>
    <col min="14855" max="14855" width="5.28515625" style="1" customWidth="1"/>
    <col min="14856" max="14860" width="3.28515625" style="1" customWidth="1"/>
    <col min="14861" max="14861" width="4.85546875" style="1" customWidth="1"/>
    <col min="14862" max="14862" width="10.7109375" style="1" customWidth="1"/>
    <col min="14863" max="14867" width="3.28515625" style="1" customWidth="1"/>
    <col min="14868" max="14868" width="3.42578125" style="1" customWidth="1"/>
    <col min="14869" max="14882" width="3.28515625" style="1" customWidth="1"/>
    <col min="14883" max="14883" width="2.85546875" style="1" customWidth="1"/>
    <col min="14884" max="14884" width="2.5703125" style="1" customWidth="1"/>
    <col min="14885" max="14886" width="11.42578125" style="1" customWidth="1"/>
    <col min="14887" max="15104" width="4" style="1"/>
    <col min="15105" max="15105" width="1.7109375" style="1" customWidth="1"/>
    <col min="15106" max="15110" width="3.28515625" style="1" customWidth="1"/>
    <col min="15111" max="15111" width="5.28515625" style="1" customWidth="1"/>
    <col min="15112" max="15116" width="3.28515625" style="1" customWidth="1"/>
    <col min="15117" max="15117" width="4.85546875" style="1" customWidth="1"/>
    <col min="15118" max="15118" width="10.7109375" style="1" customWidth="1"/>
    <col min="15119" max="15123" width="3.28515625" style="1" customWidth="1"/>
    <col min="15124" max="15124" width="3.42578125" style="1" customWidth="1"/>
    <col min="15125" max="15138" width="3.28515625" style="1" customWidth="1"/>
    <col min="15139" max="15139" width="2.85546875" style="1" customWidth="1"/>
    <col min="15140" max="15140" width="2.5703125" style="1" customWidth="1"/>
    <col min="15141" max="15142" width="11.42578125" style="1" customWidth="1"/>
    <col min="15143" max="15360" width="4" style="1"/>
    <col min="15361" max="15361" width="1.7109375" style="1" customWidth="1"/>
    <col min="15362" max="15366" width="3.28515625" style="1" customWidth="1"/>
    <col min="15367" max="15367" width="5.28515625" style="1" customWidth="1"/>
    <col min="15368" max="15372" width="3.28515625" style="1" customWidth="1"/>
    <col min="15373" max="15373" width="4.85546875" style="1" customWidth="1"/>
    <col min="15374" max="15374" width="10.7109375" style="1" customWidth="1"/>
    <col min="15375" max="15379" width="3.28515625" style="1" customWidth="1"/>
    <col min="15380" max="15380" width="3.42578125" style="1" customWidth="1"/>
    <col min="15381" max="15394" width="3.28515625" style="1" customWidth="1"/>
    <col min="15395" max="15395" width="2.85546875" style="1" customWidth="1"/>
    <col min="15396" max="15396" width="2.5703125" style="1" customWidth="1"/>
    <col min="15397" max="15398" width="11.42578125" style="1" customWidth="1"/>
    <col min="15399" max="15616" width="4" style="1"/>
    <col min="15617" max="15617" width="1.7109375" style="1" customWidth="1"/>
    <col min="15618" max="15622" width="3.28515625" style="1" customWidth="1"/>
    <col min="15623" max="15623" width="5.28515625" style="1" customWidth="1"/>
    <col min="15624" max="15628" width="3.28515625" style="1" customWidth="1"/>
    <col min="15629" max="15629" width="4.85546875" style="1" customWidth="1"/>
    <col min="15630" max="15630" width="10.7109375" style="1" customWidth="1"/>
    <col min="15631" max="15635" width="3.28515625" style="1" customWidth="1"/>
    <col min="15636" max="15636" width="3.42578125" style="1" customWidth="1"/>
    <col min="15637" max="15650" width="3.28515625" style="1" customWidth="1"/>
    <col min="15651" max="15651" width="2.85546875" style="1" customWidth="1"/>
    <col min="15652" max="15652" width="2.5703125" style="1" customWidth="1"/>
    <col min="15653" max="15654" width="11.42578125" style="1" customWidth="1"/>
    <col min="15655" max="15872" width="4" style="1"/>
    <col min="15873" max="15873" width="1.7109375" style="1" customWidth="1"/>
    <col min="15874" max="15878" width="3.28515625" style="1" customWidth="1"/>
    <col min="15879" max="15879" width="5.28515625" style="1" customWidth="1"/>
    <col min="15880" max="15884" width="3.28515625" style="1" customWidth="1"/>
    <col min="15885" max="15885" width="4.85546875" style="1" customWidth="1"/>
    <col min="15886" max="15886" width="10.7109375" style="1" customWidth="1"/>
    <col min="15887" max="15891" width="3.28515625" style="1" customWidth="1"/>
    <col min="15892" max="15892" width="3.42578125" style="1" customWidth="1"/>
    <col min="15893" max="15906" width="3.28515625" style="1" customWidth="1"/>
    <col min="15907" max="15907" width="2.85546875" style="1" customWidth="1"/>
    <col min="15908" max="15908" width="2.5703125" style="1" customWidth="1"/>
    <col min="15909" max="15910" width="11.42578125" style="1" customWidth="1"/>
    <col min="15911" max="16128" width="4" style="1"/>
    <col min="16129" max="16129" width="1.7109375" style="1" customWidth="1"/>
    <col min="16130" max="16134" width="3.28515625" style="1" customWidth="1"/>
    <col min="16135" max="16135" width="5.28515625" style="1" customWidth="1"/>
    <col min="16136" max="16140" width="3.28515625" style="1" customWidth="1"/>
    <col min="16141" max="16141" width="4.85546875" style="1" customWidth="1"/>
    <col min="16142" max="16142" width="10.7109375" style="1" customWidth="1"/>
    <col min="16143" max="16147" width="3.28515625" style="1" customWidth="1"/>
    <col min="16148" max="16148" width="3.42578125" style="1" customWidth="1"/>
    <col min="16149" max="16162" width="3.28515625" style="1" customWidth="1"/>
    <col min="16163" max="16163" width="2.85546875" style="1" customWidth="1"/>
    <col min="16164" max="16164" width="2.5703125" style="1" customWidth="1"/>
    <col min="16165" max="16166" width="11.42578125" style="1" customWidth="1"/>
    <col min="16167" max="16384" width="4" style="1"/>
  </cols>
  <sheetData>
    <row r="1" spans="1:35" ht="14.25" customHeight="1" x14ac:dyDescent="0.25">
      <c r="A1" s="144"/>
      <c r="B1" s="145"/>
      <c r="C1" s="145"/>
      <c r="D1" s="145"/>
      <c r="E1" s="145"/>
      <c r="F1" s="145"/>
      <c r="G1" s="145"/>
      <c r="H1" s="146"/>
      <c r="I1" s="153" t="s">
        <v>0</v>
      </c>
      <c r="J1" s="154"/>
      <c r="K1" s="154"/>
      <c r="L1" s="154"/>
      <c r="M1" s="154"/>
      <c r="N1" s="154"/>
      <c r="O1" s="154"/>
      <c r="P1" s="154"/>
      <c r="Q1" s="154"/>
      <c r="R1" s="154"/>
      <c r="S1" s="154"/>
      <c r="T1" s="154"/>
      <c r="U1" s="154"/>
      <c r="V1" s="154"/>
      <c r="W1" s="154"/>
      <c r="X1" s="154"/>
      <c r="Y1" s="154"/>
      <c r="Z1" s="154"/>
      <c r="AA1" s="154"/>
      <c r="AB1" s="154"/>
      <c r="AC1" s="154"/>
      <c r="AD1" s="155"/>
      <c r="AE1" s="159"/>
      <c r="AF1" s="160"/>
      <c r="AG1" s="160"/>
      <c r="AH1" s="160"/>
      <c r="AI1" s="161"/>
    </row>
    <row r="2" spans="1:35" ht="13.5" customHeight="1" x14ac:dyDescent="0.25">
      <c r="A2" s="147"/>
      <c r="B2" s="148"/>
      <c r="C2" s="148"/>
      <c r="D2" s="148"/>
      <c r="E2" s="148"/>
      <c r="F2" s="148"/>
      <c r="G2" s="148"/>
      <c r="H2" s="149"/>
      <c r="I2" s="156"/>
      <c r="J2" s="157"/>
      <c r="K2" s="157"/>
      <c r="L2" s="157"/>
      <c r="M2" s="157"/>
      <c r="N2" s="157"/>
      <c r="O2" s="157"/>
      <c r="P2" s="157"/>
      <c r="Q2" s="157"/>
      <c r="R2" s="157"/>
      <c r="S2" s="157"/>
      <c r="T2" s="157"/>
      <c r="U2" s="157"/>
      <c r="V2" s="157"/>
      <c r="W2" s="157"/>
      <c r="X2" s="157"/>
      <c r="Y2" s="157"/>
      <c r="Z2" s="157"/>
      <c r="AA2" s="157"/>
      <c r="AB2" s="157"/>
      <c r="AC2" s="157"/>
      <c r="AD2" s="158"/>
      <c r="AE2" s="162"/>
      <c r="AF2" s="163"/>
      <c r="AG2" s="163"/>
      <c r="AH2" s="163"/>
      <c r="AI2" s="164"/>
    </row>
    <row r="3" spans="1:35" ht="14.25" customHeight="1" x14ac:dyDescent="0.25">
      <c r="A3" s="147"/>
      <c r="B3" s="148"/>
      <c r="C3" s="148"/>
      <c r="D3" s="148"/>
      <c r="E3" s="148"/>
      <c r="F3" s="148"/>
      <c r="G3" s="148"/>
      <c r="H3" s="149"/>
      <c r="I3" s="153" t="s">
        <v>68</v>
      </c>
      <c r="J3" s="154"/>
      <c r="K3" s="154"/>
      <c r="L3" s="154"/>
      <c r="M3" s="154"/>
      <c r="N3" s="154"/>
      <c r="O3" s="154"/>
      <c r="P3" s="154"/>
      <c r="Q3" s="154"/>
      <c r="R3" s="154"/>
      <c r="S3" s="154"/>
      <c r="T3" s="155"/>
      <c r="U3" s="159" t="s">
        <v>89</v>
      </c>
      <c r="V3" s="160"/>
      <c r="W3" s="160"/>
      <c r="X3" s="160"/>
      <c r="Y3" s="160"/>
      <c r="Z3" s="160"/>
      <c r="AA3" s="160"/>
      <c r="AB3" s="160"/>
      <c r="AC3" s="160"/>
      <c r="AD3" s="161"/>
      <c r="AE3" s="159" t="s">
        <v>2</v>
      </c>
      <c r="AF3" s="160"/>
      <c r="AG3" s="160"/>
      <c r="AH3" s="160"/>
      <c r="AI3" s="161"/>
    </row>
    <row r="4" spans="1:35" ht="14.25" customHeight="1" x14ac:dyDescent="0.25">
      <c r="A4" s="150"/>
      <c r="B4" s="151"/>
      <c r="C4" s="151"/>
      <c r="D4" s="151"/>
      <c r="E4" s="151"/>
      <c r="F4" s="151"/>
      <c r="G4" s="151"/>
      <c r="H4" s="152"/>
      <c r="I4" s="156"/>
      <c r="J4" s="157"/>
      <c r="K4" s="157"/>
      <c r="L4" s="157"/>
      <c r="M4" s="157"/>
      <c r="N4" s="157"/>
      <c r="O4" s="157"/>
      <c r="P4" s="157"/>
      <c r="Q4" s="157"/>
      <c r="R4" s="157"/>
      <c r="S4" s="157"/>
      <c r="T4" s="158"/>
      <c r="U4" s="162"/>
      <c r="V4" s="163"/>
      <c r="W4" s="163"/>
      <c r="X4" s="163"/>
      <c r="Y4" s="163"/>
      <c r="Z4" s="163"/>
      <c r="AA4" s="163"/>
      <c r="AB4" s="163"/>
      <c r="AC4" s="163"/>
      <c r="AD4" s="164"/>
      <c r="AE4" s="162"/>
      <c r="AF4" s="163"/>
      <c r="AG4" s="163"/>
      <c r="AH4" s="163"/>
      <c r="AI4" s="164"/>
    </row>
    <row r="5" spans="1:35" ht="7.5" customHeight="1" x14ac:dyDescent="0.25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4"/>
    </row>
    <row r="6" spans="1:35" ht="15" customHeight="1" x14ac:dyDescent="0.25">
      <c r="A6" s="5"/>
      <c r="B6" s="6" t="s">
        <v>4</v>
      </c>
      <c r="C6" s="6"/>
      <c r="D6" s="6"/>
      <c r="E6" s="6"/>
      <c r="F6" s="6"/>
      <c r="G6" s="6"/>
      <c r="H6" s="168"/>
      <c r="I6" s="169"/>
      <c r="J6" s="169"/>
      <c r="K6" s="169"/>
      <c r="L6" s="169"/>
      <c r="M6" s="169"/>
      <c r="N6" s="169"/>
      <c r="O6" s="169"/>
      <c r="P6" s="169"/>
      <c r="Q6" s="169"/>
      <c r="R6" s="169"/>
      <c r="S6" s="169"/>
      <c r="T6" s="169"/>
      <c r="U6" s="169"/>
      <c r="V6" s="169"/>
      <c r="W6" s="169"/>
      <c r="X6" s="170"/>
      <c r="Y6" s="7"/>
      <c r="Z6" s="8" t="s">
        <v>5</v>
      </c>
      <c r="AA6" s="7"/>
      <c r="AB6" s="7"/>
      <c r="AC6" s="7"/>
      <c r="AD6" s="9"/>
      <c r="AE6" s="9"/>
      <c r="AF6" s="9"/>
      <c r="AG6" s="9"/>
      <c r="AH6" s="9"/>
      <c r="AI6" s="10"/>
    </row>
    <row r="7" spans="1:35" ht="5.0999999999999996" customHeight="1" x14ac:dyDescent="0.25">
      <c r="A7" s="5"/>
      <c r="B7" s="6"/>
      <c r="C7" s="6"/>
      <c r="D7" s="6"/>
      <c r="E7" s="6"/>
      <c r="F7" s="6"/>
      <c r="G7" s="6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6"/>
      <c r="Z7" s="6"/>
      <c r="AA7" s="6"/>
      <c r="AB7" s="6"/>
      <c r="AC7" s="6"/>
      <c r="AD7" s="6"/>
      <c r="AE7" s="6"/>
      <c r="AF7" s="6"/>
      <c r="AG7" s="6"/>
      <c r="AH7" s="6"/>
      <c r="AI7" s="10"/>
    </row>
    <row r="8" spans="1:35" ht="15" customHeight="1" x14ac:dyDescent="0.25">
      <c r="A8" s="5"/>
      <c r="B8" s="6" t="s">
        <v>6</v>
      </c>
      <c r="C8" s="6"/>
      <c r="D8" s="6"/>
      <c r="E8" s="6"/>
      <c r="F8" s="6"/>
      <c r="G8" s="6"/>
      <c r="H8" s="171"/>
      <c r="I8" s="172"/>
      <c r="J8" s="172"/>
      <c r="K8" s="172"/>
      <c r="L8" s="172"/>
      <c r="M8" s="172"/>
      <c r="N8" s="172"/>
      <c r="O8" s="172"/>
      <c r="P8" s="172"/>
      <c r="Q8" s="172"/>
      <c r="R8" s="172"/>
      <c r="S8" s="172"/>
      <c r="T8" s="172"/>
      <c r="U8" s="172"/>
      <c r="V8" s="172"/>
      <c r="W8" s="172"/>
      <c r="X8" s="173"/>
      <c r="Y8" s="7"/>
      <c r="Z8" s="7"/>
      <c r="AA8" s="174"/>
      <c r="AB8" s="174"/>
      <c r="AC8" s="174"/>
      <c r="AD8" s="174"/>
      <c r="AE8" s="174"/>
      <c r="AF8" s="174"/>
      <c r="AG8" s="12"/>
      <c r="AH8" s="12"/>
      <c r="AI8" s="10"/>
    </row>
    <row r="9" spans="1:35" ht="5.0999999999999996" customHeight="1" x14ac:dyDescent="0.25">
      <c r="A9" s="5"/>
      <c r="B9" s="6"/>
      <c r="C9" s="6"/>
      <c r="D9" s="6"/>
      <c r="E9" s="6"/>
      <c r="F9" s="6"/>
      <c r="G9" s="6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7"/>
      <c r="Z9" s="7"/>
      <c r="AA9" s="174"/>
      <c r="AB9" s="174"/>
      <c r="AC9" s="174"/>
      <c r="AD9" s="174"/>
      <c r="AE9" s="174"/>
      <c r="AF9" s="174"/>
      <c r="AG9" s="12"/>
      <c r="AH9" s="12"/>
      <c r="AI9" s="10"/>
    </row>
    <row r="10" spans="1:35" ht="15" customHeight="1" x14ac:dyDescent="0.25">
      <c r="A10" s="5"/>
      <c r="B10" s="6" t="s">
        <v>7</v>
      </c>
      <c r="C10" s="6"/>
      <c r="D10" s="6"/>
      <c r="E10" s="6"/>
      <c r="F10" s="6"/>
      <c r="G10" s="6"/>
      <c r="H10" s="168"/>
      <c r="I10" s="169"/>
      <c r="J10" s="169"/>
      <c r="K10" s="169"/>
      <c r="L10" s="169"/>
      <c r="M10" s="169"/>
      <c r="N10" s="169"/>
      <c r="O10" s="169"/>
      <c r="P10" s="169"/>
      <c r="Q10" s="169"/>
      <c r="R10" s="169"/>
      <c r="S10" s="169"/>
      <c r="T10" s="169"/>
      <c r="U10" s="169"/>
      <c r="V10" s="169"/>
      <c r="W10" s="169"/>
      <c r="X10" s="170"/>
      <c r="Y10" s="7"/>
      <c r="Z10" s="7"/>
      <c r="AA10" s="174"/>
      <c r="AB10" s="174"/>
      <c r="AC10" s="174"/>
      <c r="AD10" s="174"/>
      <c r="AE10" s="174"/>
      <c r="AF10" s="174"/>
      <c r="AG10" s="12"/>
      <c r="AH10" s="12"/>
      <c r="AI10" s="10"/>
    </row>
    <row r="11" spans="1:35" ht="5.0999999999999996" customHeight="1" x14ac:dyDescent="0.25">
      <c r="A11" s="5"/>
      <c r="B11" s="6"/>
      <c r="C11" s="6"/>
      <c r="D11" s="6"/>
      <c r="E11" s="6"/>
      <c r="F11" s="6"/>
      <c r="G11" s="6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7"/>
      <c r="Z11" s="7"/>
      <c r="AA11" s="174"/>
      <c r="AB11" s="174"/>
      <c r="AC11" s="174"/>
      <c r="AD11" s="174"/>
      <c r="AE11" s="174"/>
      <c r="AF11" s="174"/>
      <c r="AG11" s="12"/>
      <c r="AH11" s="12"/>
      <c r="AI11" s="10"/>
    </row>
    <row r="12" spans="1:35" ht="15" customHeight="1" x14ac:dyDescent="0.25">
      <c r="A12" s="5"/>
      <c r="B12" s="6" t="s">
        <v>8</v>
      </c>
      <c r="C12" s="6"/>
      <c r="D12" s="6"/>
      <c r="E12" s="6"/>
      <c r="F12" s="6"/>
      <c r="G12" s="6"/>
      <c r="H12" s="168"/>
      <c r="I12" s="169"/>
      <c r="J12" s="169"/>
      <c r="K12" s="169"/>
      <c r="L12" s="169"/>
      <c r="M12" s="169"/>
      <c r="N12" s="169"/>
      <c r="O12" s="169"/>
      <c r="P12" s="169"/>
      <c r="Q12" s="169"/>
      <c r="R12" s="169"/>
      <c r="S12" s="169"/>
      <c r="T12" s="169"/>
      <c r="U12" s="169"/>
      <c r="V12" s="169"/>
      <c r="W12" s="169"/>
      <c r="X12" s="170"/>
      <c r="Y12" s="7"/>
      <c r="Z12" s="7"/>
      <c r="AA12" s="174"/>
      <c r="AB12" s="174"/>
      <c r="AC12" s="174"/>
      <c r="AD12" s="174"/>
      <c r="AE12" s="174"/>
      <c r="AF12" s="174"/>
      <c r="AG12" s="12"/>
      <c r="AH12" s="12"/>
      <c r="AI12" s="10"/>
    </row>
    <row r="13" spans="1:35" ht="5.0999999999999996" customHeight="1" x14ac:dyDescent="0.25">
      <c r="A13" s="5"/>
      <c r="B13" s="6"/>
      <c r="C13" s="6"/>
      <c r="D13" s="6"/>
      <c r="E13" s="6"/>
      <c r="F13" s="6"/>
      <c r="G13" s="6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7"/>
      <c r="Z13" s="7"/>
      <c r="AA13" s="174"/>
      <c r="AB13" s="174"/>
      <c r="AC13" s="174"/>
      <c r="AD13" s="174"/>
      <c r="AE13" s="174"/>
      <c r="AF13" s="174"/>
      <c r="AG13" s="12"/>
      <c r="AH13" s="12"/>
      <c r="AI13" s="10"/>
    </row>
    <row r="14" spans="1:35" ht="15" customHeight="1" x14ac:dyDescent="0.25">
      <c r="A14" s="5"/>
      <c r="B14" s="6" t="s">
        <v>9</v>
      </c>
      <c r="C14" s="6"/>
      <c r="D14" s="6"/>
      <c r="E14" s="6"/>
      <c r="F14" s="6"/>
      <c r="G14" s="6"/>
      <c r="H14" s="175"/>
      <c r="I14" s="176"/>
      <c r="J14" s="176"/>
      <c r="K14" s="176"/>
      <c r="L14" s="176"/>
      <c r="M14" s="176"/>
      <c r="N14" s="176"/>
      <c r="O14" s="176"/>
      <c r="P14" s="176"/>
      <c r="Q14" s="176"/>
      <c r="R14" s="176"/>
      <c r="S14" s="176"/>
      <c r="T14" s="176"/>
      <c r="U14" s="176"/>
      <c r="V14" s="176"/>
      <c r="W14" s="176"/>
      <c r="X14" s="177"/>
      <c r="Y14" s="7"/>
      <c r="Z14" s="7"/>
      <c r="AA14" s="174"/>
      <c r="AB14" s="174"/>
      <c r="AC14" s="174"/>
      <c r="AD14" s="174"/>
      <c r="AE14" s="174"/>
      <c r="AF14" s="174"/>
      <c r="AG14" s="12"/>
      <c r="AH14" s="12"/>
      <c r="AI14" s="10"/>
    </row>
    <row r="15" spans="1:35" ht="5.0999999999999996" customHeight="1" x14ac:dyDescent="0.25">
      <c r="A15" s="5"/>
      <c r="B15" s="6"/>
      <c r="C15" s="6"/>
      <c r="D15" s="6"/>
      <c r="E15" s="6"/>
      <c r="F15" s="6"/>
      <c r="G15" s="6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7"/>
      <c r="Z15" s="7"/>
      <c r="AA15" s="174"/>
      <c r="AB15" s="174"/>
      <c r="AC15" s="174"/>
      <c r="AD15" s="174"/>
      <c r="AE15" s="174"/>
      <c r="AF15" s="174"/>
      <c r="AG15" s="12"/>
      <c r="AH15" s="12"/>
      <c r="AI15" s="10"/>
    </row>
    <row r="16" spans="1:35" ht="15" customHeight="1" x14ac:dyDescent="0.25">
      <c r="A16" s="5"/>
      <c r="B16" s="13" t="s">
        <v>10</v>
      </c>
      <c r="C16" s="6"/>
      <c r="D16" s="6"/>
      <c r="E16" s="6"/>
      <c r="F16" s="6"/>
      <c r="G16" s="6"/>
      <c r="H16" s="168"/>
      <c r="I16" s="169"/>
      <c r="J16" s="169"/>
      <c r="K16" s="169"/>
      <c r="L16" s="169"/>
      <c r="M16" s="169"/>
      <c r="N16" s="169"/>
      <c r="O16" s="169"/>
      <c r="P16" s="169"/>
      <c r="Q16" s="169"/>
      <c r="R16" s="169"/>
      <c r="S16" s="169"/>
      <c r="T16" s="169"/>
      <c r="U16" s="169"/>
      <c r="V16" s="169"/>
      <c r="W16" s="169"/>
      <c r="X16" s="170"/>
      <c r="Y16" s="7"/>
      <c r="Z16" s="7"/>
      <c r="AA16" s="174"/>
      <c r="AB16" s="174"/>
      <c r="AC16" s="174"/>
      <c r="AD16" s="174"/>
      <c r="AE16" s="174"/>
      <c r="AF16" s="174"/>
      <c r="AG16" s="12"/>
      <c r="AH16" s="12"/>
      <c r="AI16" s="10"/>
    </row>
    <row r="17" spans="1:35" ht="5.0999999999999996" customHeight="1" x14ac:dyDescent="0.25">
      <c r="A17" s="5"/>
      <c r="B17" s="6"/>
      <c r="C17" s="6"/>
      <c r="D17" s="6"/>
      <c r="E17" s="6"/>
      <c r="F17" s="6"/>
      <c r="G17" s="6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7"/>
      <c r="Z17" s="7"/>
      <c r="AA17" s="174"/>
      <c r="AB17" s="174"/>
      <c r="AC17" s="174"/>
      <c r="AD17" s="174"/>
      <c r="AE17" s="174"/>
      <c r="AF17" s="174"/>
      <c r="AG17" s="12"/>
      <c r="AH17" s="12"/>
      <c r="AI17" s="10"/>
    </row>
    <row r="18" spans="1:35" ht="15" customHeight="1" x14ac:dyDescent="0.25">
      <c r="A18" s="5"/>
      <c r="B18" s="6" t="s">
        <v>11</v>
      </c>
      <c r="C18" s="6"/>
      <c r="D18" s="6"/>
      <c r="E18" s="6"/>
      <c r="F18" s="6"/>
      <c r="G18" s="6"/>
      <c r="H18" s="178"/>
      <c r="I18" s="169"/>
      <c r="J18" s="169"/>
      <c r="K18" s="169"/>
      <c r="L18" s="169"/>
      <c r="M18" s="169"/>
      <c r="N18" s="169"/>
      <c r="O18" s="169"/>
      <c r="P18" s="169"/>
      <c r="Q18" s="169"/>
      <c r="R18" s="169"/>
      <c r="S18" s="169"/>
      <c r="T18" s="169"/>
      <c r="U18" s="169"/>
      <c r="V18" s="169"/>
      <c r="W18" s="169"/>
      <c r="X18" s="170"/>
      <c r="Y18" s="7"/>
      <c r="Z18" s="7"/>
      <c r="AA18" s="174"/>
      <c r="AB18" s="174"/>
      <c r="AC18" s="174"/>
      <c r="AD18" s="174"/>
      <c r="AE18" s="174"/>
      <c r="AF18" s="174"/>
      <c r="AG18" s="12"/>
      <c r="AH18" s="12"/>
      <c r="AI18" s="10"/>
    </row>
    <row r="19" spans="1:35" ht="5.0999999999999996" customHeight="1" x14ac:dyDescent="0.25">
      <c r="A19" s="5"/>
      <c r="B19" s="6"/>
      <c r="C19" s="6"/>
      <c r="D19" s="6"/>
      <c r="E19" s="6"/>
      <c r="F19" s="6"/>
      <c r="G19" s="6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7"/>
      <c r="Z19" s="7"/>
      <c r="AA19" s="174"/>
      <c r="AB19" s="174"/>
      <c r="AC19" s="174"/>
      <c r="AD19" s="174"/>
      <c r="AE19" s="174"/>
      <c r="AF19" s="174"/>
      <c r="AG19" s="12"/>
      <c r="AH19" s="12"/>
      <c r="AI19" s="10"/>
    </row>
    <row r="20" spans="1:35" ht="15" customHeight="1" x14ac:dyDescent="0.25">
      <c r="A20" s="5"/>
      <c r="B20" s="6" t="s">
        <v>12</v>
      </c>
      <c r="C20" s="6"/>
      <c r="D20" s="6"/>
      <c r="E20" s="6"/>
      <c r="F20" s="6"/>
      <c r="G20" s="6"/>
      <c r="H20" s="168"/>
      <c r="I20" s="169"/>
      <c r="J20" s="169"/>
      <c r="K20" s="169"/>
      <c r="L20" s="169"/>
      <c r="M20" s="169"/>
      <c r="N20" s="169"/>
      <c r="O20" s="169"/>
      <c r="P20" s="169"/>
      <c r="Q20" s="169"/>
      <c r="R20" s="169"/>
      <c r="S20" s="169"/>
      <c r="T20" s="169"/>
      <c r="U20" s="169"/>
      <c r="V20" s="169"/>
      <c r="W20" s="169"/>
      <c r="X20" s="170"/>
      <c r="Y20" s="7"/>
      <c r="Z20" s="7"/>
      <c r="AA20" s="12"/>
      <c r="AB20" s="12"/>
      <c r="AC20" s="12"/>
      <c r="AD20" s="12"/>
      <c r="AE20" s="12"/>
      <c r="AF20" s="12"/>
      <c r="AG20" s="12"/>
      <c r="AH20" s="12"/>
      <c r="AI20" s="10"/>
    </row>
    <row r="21" spans="1:35" ht="5.0999999999999996" customHeight="1" x14ac:dyDescent="0.25">
      <c r="A21" s="5"/>
      <c r="B21" s="6"/>
      <c r="C21" s="6"/>
      <c r="D21" s="6"/>
      <c r="E21" s="6"/>
      <c r="F21" s="6"/>
      <c r="G21" s="6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10"/>
    </row>
    <row r="22" spans="1:35" ht="15" customHeight="1" x14ac:dyDescent="0.25">
      <c r="A22" s="5"/>
      <c r="B22" s="6" t="s">
        <v>13</v>
      </c>
      <c r="C22" s="6"/>
      <c r="D22" s="6"/>
      <c r="E22" s="6"/>
      <c r="F22" s="6"/>
      <c r="G22" s="6"/>
      <c r="H22" s="168"/>
      <c r="I22" s="169"/>
      <c r="J22" s="169"/>
      <c r="K22" s="169"/>
      <c r="L22" s="169"/>
      <c r="M22" s="169"/>
      <c r="N22" s="169"/>
      <c r="O22" s="169"/>
      <c r="P22" s="169"/>
      <c r="Q22" s="169"/>
      <c r="R22" s="169"/>
      <c r="S22" s="169"/>
      <c r="T22" s="169"/>
      <c r="U22" s="169"/>
      <c r="V22" s="169"/>
      <c r="W22" s="169"/>
      <c r="X22" s="170"/>
      <c r="Y22" s="7"/>
      <c r="Z22" s="7"/>
      <c r="AA22" s="12"/>
      <c r="AB22" s="12"/>
      <c r="AC22" s="12"/>
      <c r="AD22" s="12"/>
      <c r="AE22" s="12"/>
      <c r="AF22" s="12"/>
      <c r="AG22" s="12"/>
      <c r="AH22" s="12"/>
      <c r="AI22" s="10"/>
    </row>
    <row r="23" spans="1:35" s="18" customFormat="1" ht="6.75" customHeight="1" x14ac:dyDescent="0.2">
      <c r="A23" s="14"/>
      <c r="B23" s="15"/>
      <c r="C23" s="15"/>
      <c r="D23" s="15"/>
      <c r="E23" s="15"/>
      <c r="F23" s="15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15"/>
      <c r="AA23" s="15"/>
      <c r="AB23" s="16"/>
      <c r="AC23" s="16"/>
      <c r="AD23" s="16"/>
      <c r="AE23" s="16"/>
      <c r="AF23" s="16"/>
      <c r="AG23" s="16"/>
      <c r="AH23" s="16"/>
      <c r="AI23" s="17"/>
    </row>
    <row r="24" spans="1:35" ht="5.0999999999999996" customHeight="1" x14ac:dyDescent="0.25">
      <c r="A24" s="5"/>
      <c r="B24" s="179" t="s">
        <v>14</v>
      </c>
      <c r="C24" s="179"/>
      <c r="D24" s="179"/>
      <c r="E24" s="179"/>
      <c r="F24" s="179"/>
      <c r="G24" s="179"/>
      <c r="H24" s="179"/>
      <c r="I24" s="179"/>
      <c r="J24" s="179"/>
      <c r="K24" s="179"/>
      <c r="L24" s="179"/>
      <c r="M24" s="179"/>
      <c r="N24" s="179"/>
      <c r="O24" s="179"/>
      <c r="P24" s="179"/>
      <c r="Q24" s="179"/>
      <c r="R24" s="179"/>
      <c r="S24" s="179"/>
      <c r="T24" s="179"/>
      <c r="U24" s="179"/>
      <c r="V24" s="179"/>
      <c r="W24" s="179"/>
      <c r="X24" s="179"/>
      <c r="Y24" s="179"/>
      <c r="Z24" s="179"/>
      <c r="AA24" s="179"/>
      <c r="AB24" s="179"/>
      <c r="AC24" s="179"/>
      <c r="AD24" s="179"/>
      <c r="AE24" s="179"/>
      <c r="AF24" s="179"/>
      <c r="AG24" s="179"/>
      <c r="AH24" s="179"/>
      <c r="AI24" s="10"/>
    </row>
    <row r="25" spans="1:35" x14ac:dyDescent="0.25">
      <c r="A25" s="5"/>
      <c r="B25" s="179"/>
      <c r="C25" s="179"/>
      <c r="D25" s="179"/>
      <c r="E25" s="179"/>
      <c r="F25" s="179"/>
      <c r="G25" s="179"/>
      <c r="H25" s="179"/>
      <c r="I25" s="179"/>
      <c r="J25" s="179"/>
      <c r="K25" s="179"/>
      <c r="L25" s="179"/>
      <c r="M25" s="179"/>
      <c r="N25" s="179"/>
      <c r="O25" s="179"/>
      <c r="P25" s="179"/>
      <c r="Q25" s="179"/>
      <c r="R25" s="179"/>
      <c r="S25" s="179"/>
      <c r="T25" s="179"/>
      <c r="U25" s="179"/>
      <c r="V25" s="179"/>
      <c r="W25" s="179"/>
      <c r="X25" s="179"/>
      <c r="Y25" s="179"/>
      <c r="Z25" s="179"/>
      <c r="AA25" s="179"/>
      <c r="AB25" s="179"/>
      <c r="AC25" s="179"/>
      <c r="AD25" s="179"/>
      <c r="AE25" s="179"/>
      <c r="AF25" s="179"/>
      <c r="AG25" s="179"/>
      <c r="AH25" s="179"/>
      <c r="AI25" s="10"/>
    </row>
    <row r="26" spans="1:35" ht="5.0999999999999996" customHeight="1" x14ac:dyDescent="0.25">
      <c r="A26" s="5"/>
      <c r="B26" s="15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10"/>
    </row>
    <row r="27" spans="1:35" ht="6.75" customHeight="1" x14ac:dyDescent="0.25">
      <c r="A27" s="5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T27" s="6"/>
      <c r="U27" s="6"/>
      <c r="V27" s="6"/>
      <c r="W27" s="6"/>
      <c r="X27" s="6"/>
      <c r="Y27" s="6"/>
      <c r="Z27" s="6"/>
      <c r="AA27" s="6"/>
      <c r="AB27" s="19"/>
      <c r="AC27" s="19"/>
      <c r="AD27" s="19"/>
      <c r="AE27" s="19"/>
      <c r="AF27" s="19"/>
      <c r="AG27" s="19"/>
      <c r="AH27" s="19"/>
      <c r="AI27" s="10"/>
    </row>
    <row r="28" spans="1:35" ht="16.5" customHeight="1" x14ac:dyDescent="0.25">
      <c r="A28" s="5"/>
      <c r="B28" s="13"/>
      <c r="C28" s="20">
        <v>1</v>
      </c>
      <c r="D28" s="40" t="s">
        <v>15</v>
      </c>
      <c r="E28" s="165" t="s">
        <v>16</v>
      </c>
      <c r="F28" s="166"/>
      <c r="G28" s="166"/>
      <c r="H28" s="166"/>
      <c r="I28" s="166"/>
      <c r="J28" s="166"/>
      <c r="K28" s="166"/>
      <c r="L28" s="166"/>
      <c r="M28" s="166"/>
      <c r="N28" s="166"/>
      <c r="O28" s="166"/>
      <c r="P28" s="166"/>
      <c r="Q28" s="166"/>
      <c r="R28" s="166"/>
      <c r="S28" s="13"/>
      <c r="T28" s="22">
        <v>15</v>
      </c>
      <c r="U28" s="40" t="s">
        <v>15</v>
      </c>
      <c r="V28" s="180" t="s">
        <v>17</v>
      </c>
      <c r="W28" s="181"/>
      <c r="X28" s="181"/>
      <c r="Y28" s="181"/>
      <c r="Z28" s="181"/>
      <c r="AA28" s="181"/>
      <c r="AB28" s="181"/>
      <c r="AC28" s="181"/>
      <c r="AD28" s="181"/>
      <c r="AE28" s="181"/>
      <c r="AF28" s="181"/>
      <c r="AG28" s="181"/>
      <c r="AH28" s="181"/>
      <c r="AI28" s="10"/>
    </row>
    <row r="29" spans="1:35" ht="6.75" customHeight="1" x14ac:dyDescent="0.25">
      <c r="A29" s="5"/>
      <c r="B29" s="13"/>
      <c r="C29" s="6"/>
      <c r="D29" s="41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13"/>
      <c r="T29" s="22"/>
      <c r="U29" s="41"/>
      <c r="V29" s="42"/>
      <c r="W29" s="42"/>
      <c r="X29" s="42"/>
      <c r="Y29" s="42"/>
      <c r="Z29" s="42"/>
      <c r="AA29" s="42"/>
      <c r="AB29" s="42"/>
      <c r="AC29" s="42"/>
      <c r="AD29" s="42"/>
      <c r="AE29" s="42"/>
      <c r="AF29" s="42"/>
      <c r="AG29" s="42"/>
      <c r="AH29" s="42"/>
      <c r="AI29" s="10"/>
    </row>
    <row r="30" spans="1:35" x14ac:dyDescent="0.25">
      <c r="A30" s="5"/>
      <c r="B30" s="23"/>
      <c r="C30" s="22">
        <v>2</v>
      </c>
      <c r="D30" s="40" t="s">
        <v>15</v>
      </c>
      <c r="E30" s="165" t="s">
        <v>18</v>
      </c>
      <c r="F30" s="166"/>
      <c r="G30" s="166"/>
      <c r="H30" s="166"/>
      <c r="I30" s="166"/>
      <c r="J30" s="166"/>
      <c r="K30" s="166"/>
      <c r="L30" s="166"/>
      <c r="M30" s="166"/>
      <c r="N30" s="166"/>
      <c r="O30" s="166"/>
      <c r="P30" s="166"/>
      <c r="Q30" s="166"/>
      <c r="R30" s="166"/>
      <c r="S30" s="23"/>
      <c r="T30" s="22">
        <v>16</v>
      </c>
      <c r="U30" s="40" t="s">
        <v>15</v>
      </c>
      <c r="V30" s="167" t="s">
        <v>19</v>
      </c>
      <c r="W30" s="167"/>
      <c r="X30" s="167"/>
      <c r="Y30" s="167"/>
      <c r="Z30" s="167"/>
      <c r="AA30" s="167"/>
      <c r="AB30" s="167"/>
      <c r="AC30" s="167"/>
      <c r="AD30" s="167"/>
      <c r="AE30" s="167"/>
      <c r="AF30" s="167"/>
      <c r="AG30" s="167"/>
      <c r="AH30" s="167"/>
      <c r="AI30" s="10"/>
    </row>
    <row r="31" spans="1:35" ht="5.0999999999999996" customHeight="1" x14ac:dyDescent="0.25">
      <c r="A31" s="5"/>
      <c r="B31" s="23"/>
      <c r="C31" s="22"/>
      <c r="D31" s="41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3"/>
      <c r="T31" s="22"/>
      <c r="U31" s="41"/>
      <c r="V31" s="167"/>
      <c r="W31" s="167"/>
      <c r="X31" s="167"/>
      <c r="Y31" s="167"/>
      <c r="Z31" s="167"/>
      <c r="AA31" s="167"/>
      <c r="AB31" s="167"/>
      <c r="AC31" s="167"/>
      <c r="AD31" s="167"/>
      <c r="AE31" s="167"/>
      <c r="AF31" s="167"/>
      <c r="AG31" s="167"/>
      <c r="AH31" s="167"/>
      <c r="AI31" s="10"/>
    </row>
    <row r="32" spans="1:35" ht="15" customHeight="1" x14ac:dyDescent="0.25">
      <c r="A32" s="5"/>
      <c r="B32" s="23"/>
      <c r="C32" s="22">
        <v>3</v>
      </c>
      <c r="D32" s="40" t="s">
        <v>15</v>
      </c>
      <c r="E32" s="165" t="s">
        <v>20</v>
      </c>
      <c r="F32" s="166"/>
      <c r="G32" s="166"/>
      <c r="H32" s="166"/>
      <c r="I32" s="166"/>
      <c r="J32" s="166"/>
      <c r="K32" s="166"/>
      <c r="L32" s="166"/>
      <c r="M32" s="166"/>
      <c r="N32" s="166"/>
      <c r="O32" s="166"/>
      <c r="P32" s="166"/>
      <c r="Q32" s="166"/>
      <c r="R32" s="166"/>
      <c r="S32" s="23"/>
      <c r="T32" s="22"/>
      <c r="U32" s="41"/>
      <c r="V32" s="167"/>
      <c r="W32" s="167"/>
      <c r="X32" s="167"/>
      <c r="Y32" s="167"/>
      <c r="Z32" s="167"/>
      <c r="AA32" s="167"/>
      <c r="AB32" s="167"/>
      <c r="AC32" s="167"/>
      <c r="AD32" s="167"/>
      <c r="AE32" s="167"/>
      <c r="AF32" s="167"/>
      <c r="AG32" s="167"/>
      <c r="AH32" s="167"/>
      <c r="AI32" s="10"/>
    </row>
    <row r="33" spans="1:35" ht="5.0999999999999996" customHeight="1" x14ac:dyDescent="0.25">
      <c r="A33" s="5"/>
      <c r="B33" s="23"/>
      <c r="C33" s="22"/>
      <c r="D33" s="41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13"/>
      <c r="T33" s="22"/>
      <c r="U33" s="41"/>
      <c r="V33" s="13"/>
      <c r="W33" s="13"/>
      <c r="X33" s="13"/>
      <c r="Y33" s="13"/>
      <c r="Z33" s="13"/>
      <c r="AA33" s="13"/>
      <c r="AB33" s="13"/>
      <c r="AC33" s="26"/>
      <c r="AD33" s="26"/>
      <c r="AE33" s="26"/>
      <c r="AF33" s="26"/>
      <c r="AG33" s="26"/>
      <c r="AH33" s="19"/>
      <c r="AI33" s="10"/>
    </row>
    <row r="34" spans="1:35" x14ac:dyDescent="0.25">
      <c r="A34" s="5"/>
      <c r="B34" s="23"/>
      <c r="C34" s="22">
        <v>4</v>
      </c>
      <c r="D34" s="40" t="s">
        <v>15</v>
      </c>
      <c r="E34" s="165" t="s">
        <v>21</v>
      </c>
      <c r="F34" s="166"/>
      <c r="G34" s="166"/>
      <c r="H34" s="166"/>
      <c r="I34" s="166"/>
      <c r="J34" s="166"/>
      <c r="K34" s="166"/>
      <c r="L34" s="166"/>
      <c r="M34" s="166"/>
      <c r="N34" s="166"/>
      <c r="O34" s="166"/>
      <c r="P34" s="166"/>
      <c r="Q34" s="166"/>
      <c r="R34" s="166"/>
      <c r="S34" s="23"/>
      <c r="T34" s="22">
        <v>17</v>
      </c>
      <c r="U34" s="40" t="s">
        <v>15</v>
      </c>
      <c r="V34" s="180" t="s">
        <v>22</v>
      </c>
      <c r="W34" s="181"/>
      <c r="X34" s="181"/>
      <c r="Y34" s="181"/>
      <c r="Z34" s="181"/>
      <c r="AA34" s="181"/>
      <c r="AB34" s="181"/>
      <c r="AC34" s="181"/>
      <c r="AD34" s="181"/>
      <c r="AE34" s="181"/>
      <c r="AF34" s="181"/>
      <c r="AG34" s="181"/>
      <c r="AH34" s="181"/>
      <c r="AI34" s="10"/>
    </row>
    <row r="35" spans="1:35" ht="5.0999999999999996" customHeight="1" x14ac:dyDescent="0.25">
      <c r="A35" s="5"/>
      <c r="B35" s="23"/>
      <c r="C35" s="22"/>
      <c r="D35" s="41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13"/>
      <c r="T35" s="22"/>
      <c r="U35" s="41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26"/>
      <c r="AH35" s="19"/>
      <c r="AI35" s="10"/>
    </row>
    <row r="36" spans="1:35" x14ac:dyDescent="0.25">
      <c r="A36" s="5"/>
      <c r="B36" s="23"/>
      <c r="C36" s="22">
        <v>5</v>
      </c>
      <c r="D36" s="40" t="s">
        <v>15</v>
      </c>
      <c r="E36" s="165" t="s">
        <v>23</v>
      </c>
      <c r="F36" s="166"/>
      <c r="G36" s="166"/>
      <c r="H36" s="166"/>
      <c r="I36" s="166"/>
      <c r="J36" s="166"/>
      <c r="K36" s="166"/>
      <c r="L36" s="166"/>
      <c r="M36" s="166"/>
      <c r="N36" s="166"/>
      <c r="O36" s="166"/>
      <c r="P36" s="166"/>
      <c r="Q36" s="166"/>
      <c r="R36" s="166"/>
      <c r="S36" s="23"/>
      <c r="T36" s="22">
        <v>18</v>
      </c>
      <c r="U36" s="43" t="s">
        <v>15</v>
      </c>
      <c r="V36" s="180" t="s">
        <v>24</v>
      </c>
      <c r="W36" s="181"/>
      <c r="X36" s="181"/>
      <c r="Y36" s="181"/>
      <c r="Z36" s="181"/>
      <c r="AA36" s="181"/>
      <c r="AB36" s="181"/>
      <c r="AC36" s="181"/>
      <c r="AD36" s="181"/>
      <c r="AE36" s="181"/>
      <c r="AF36" s="181"/>
      <c r="AG36" s="181"/>
      <c r="AH36" s="181"/>
      <c r="AI36" s="10"/>
    </row>
    <row r="37" spans="1:35" ht="5.0999999999999996" customHeight="1" x14ac:dyDescent="0.25">
      <c r="A37" s="5"/>
      <c r="B37" s="23"/>
      <c r="C37" s="22"/>
      <c r="D37" s="41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13"/>
      <c r="T37" s="22"/>
      <c r="U37" s="41"/>
      <c r="V37" s="13"/>
      <c r="W37" s="13"/>
      <c r="X37" s="13"/>
      <c r="Y37" s="13"/>
      <c r="Z37" s="13"/>
      <c r="AA37" s="13"/>
      <c r="AB37" s="13"/>
      <c r="AC37" s="26"/>
      <c r="AD37" s="26"/>
      <c r="AE37" s="26"/>
      <c r="AF37" s="26"/>
      <c r="AG37" s="26"/>
      <c r="AH37" s="19"/>
      <c r="AI37" s="10"/>
    </row>
    <row r="38" spans="1:35" ht="14.25" customHeight="1" x14ac:dyDescent="0.25">
      <c r="A38" s="5"/>
      <c r="B38" s="23"/>
      <c r="C38" s="22">
        <v>6</v>
      </c>
      <c r="D38" s="40"/>
      <c r="E38" s="165" t="s">
        <v>25</v>
      </c>
      <c r="F38" s="166"/>
      <c r="G38" s="166"/>
      <c r="H38" s="166"/>
      <c r="I38" s="166"/>
      <c r="J38" s="166"/>
      <c r="K38" s="166"/>
      <c r="L38" s="166"/>
      <c r="M38" s="166"/>
      <c r="N38" s="166"/>
      <c r="O38" s="166"/>
      <c r="P38" s="166"/>
      <c r="Q38" s="166"/>
      <c r="R38" s="166"/>
      <c r="S38" s="23"/>
      <c r="T38" s="22">
        <v>19</v>
      </c>
      <c r="U38" s="40" t="s">
        <v>15</v>
      </c>
      <c r="V38" s="167" t="s">
        <v>26</v>
      </c>
      <c r="W38" s="167"/>
      <c r="X38" s="167"/>
      <c r="Y38" s="167"/>
      <c r="Z38" s="167"/>
      <c r="AA38" s="167"/>
      <c r="AB38" s="167"/>
      <c r="AC38" s="167"/>
      <c r="AD38" s="167"/>
      <c r="AE38" s="167"/>
      <c r="AF38" s="167"/>
      <c r="AG38" s="167"/>
      <c r="AH38" s="167"/>
      <c r="AI38" s="10"/>
    </row>
    <row r="39" spans="1:35" ht="5.0999999999999996" customHeight="1" x14ac:dyDescent="0.25">
      <c r="A39" s="5"/>
      <c r="B39" s="23"/>
      <c r="C39" s="22"/>
      <c r="D39" s="41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13"/>
      <c r="T39" s="22"/>
      <c r="U39" s="23"/>
      <c r="V39" s="167"/>
      <c r="W39" s="167"/>
      <c r="X39" s="167"/>
      <c r="Y39" s="167"/>
      <c r="Z39" s="167"/>
      <c r="AA39" s="167"/>
      <c r="AB39" s="167"/>
      <c r="AC39" s="167"/>
      <c r="AD39" s="167"/>
      <c r="AE39" s="167"/>
      <c r="AF39" s="167"/>
      <c r="AG39" s="167"/>
      <c r="AH39" s="167"/>
      <c r="AI39" s="10"/>
    </row>
    <row r="40" spans="1:35" ht="14.25" customHeight="1" x14ac:dyDescent="0.25">
      <c r="A40" s="5"/>
      <c r="B40" s="23"/>
      <c r="C40" s="22">
        <v>7</v>
      </c>
      <c r="D40" s="40" t="s">
        <v>15</v>
      </c>
      <c r="E40" s="165" t="s">
        <v>27</v>
      </c>
      <c r="F40" s="166"/>
      <c r="G40" s="166"/>
      <c r="H40" s="166"/>
      <c r="I40" s="166"/>
      <c r="J40" s="166"/>
      <c r="K40" s="166"/>
      <c r="L40" s="166"/>
      <c r="M40" s="166"/>
      <c r="N40" s="166"/>
      <c r="O40" s="166"/>
      <c r="P40" s="166"/>
      <c r="Q40" s="166"/>
      <c r="R40" s="166"/>
      <c r="S40" s="23"/>
      <c r="T40" s="22"/>
      <c r="U40" s="23"/>
      <c r="V40" s="167"/>
      <c r="W40" s="167"/>
      <c r="X40" s="167"/>
      <c r="Y40" s="167"/>
      <c r="Z40" s="167"/>
      <c r="AA40" s="167"/>
      <c r="AB40" s="167"/>
      <c r="AC40" s="167"/>
      <c r="AD40" s="167"/>
      <c r="AE40" s="167"/>
      <c r="AF40" s="167"/>
      <c r="AG40" s="167"/>
      <c r="AH40" s="167"/>
      <c r="AI40" s="10"/>
    </row>
    <row r="41" spans="1:35" ht="5.0999999999999996" customHeight="1" x14ac:dyDescent="0.25">
      <c r="A41" s="5"/>
      <c r="B41" s="13"/>
      <c r="C41" s="22"/>
      <c r="D41" s="41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13"/>
      <c r="T41" s="22"/>
      <c r="U41" s="23"/>
      <c r="V41" s="167"/>
      <c r="W41" s="167"/>
      <c r="X41" s="167"/>
      <c r="Y41" s="167"/>
      <c r="Z41" s="167"/>
      <c r="AA41" s="167"/>
      <c r="AB41" s="167"/>
      <c r="AC41" s="167"/>
      <c r="AD41" s="167"/>
      <c r="AE41" s="167"/>
      <c r="AF41" s="167"/>
      <c r="AG41" s="167"/>
      <c r="AH41" s="167"/>
      <c r="AI41" s="10"/>
    </row>
    <row r="42" spans="1:35" ht="15" customHeight="1" x14ac:dyDescent="0.25">
      <c r="A42" s="5"/>
      <c r="B42" s="23"/>
      <c r="C42" s="22">
        <v>8</v>
      </c>
      <c r="D42" s="40" t="s">
        <v>15</v>
      </c>
      <c r="E42" s="165" t="s">
        <v>28</v>
      </c>
      <c r="F42" s="166"/>
      <c r="G42" s="166"/>
      <c r="H42" s="166"/>
      <c r="I42" s="166"/>
      <c r="J42" s="166"/>
      <c r="K42" s="166"/>
      <c r="L42" s="166"/>
      <c r="M42" s="166"/>
      <c r="N42" s="166"/>
      <c r="O42" s="166"/>
      <c r="P42" s="166"/>
      <c r="Q42" s="166"/>
      <c r="R42" s="166"/>
      <c r="S42" s="23"/>
      <c r="T42" s="22"/>
      <c r="U42" s="23"/>
      <c r="V42" s="167"/>
      <c r="W42" s="167"/>
      <c r="X42" s="167"/>
      <c r="Y42" s="167"/>
      <c r="Z42" s="167"/>
      <c r="AA42" s="167"/>
      <c r="AB42" s="167"/>
      <c r="AC42" s="167"/>
      <c r="AD42" s="167"/>
      <c r="AE42" s="167"/>
      <c r="AF42" s="167"/>
      <c r="AG42" s="167"/>
      <c r="AH42" s="167"/>
      <c r="AI42" s="10"/>
    </row>
    <row r="43" spans="1:35" ht="4.5" customHeight="1" x14ac:dyDescent="0.25">
      <c r="A43" s="5"/>
      <c r="B43" s="23"/>
      <c r="C43" s="22"/>
      <c r="D43" s="41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3"/>
      <c r="T43" s="13"/>
      <c r="U43" s="23"/>
      <c r="V43" s="13"/>
      <c r="W43" s="13"/>
      <c r="X43" s="13"/>
      <c r="Y43" s="13"/>
      <c r="Z43" s="13"/>
      <c r="AA43" s="13"/>
      <c r="AB43" s="13"/>
      <c r="AC43" s="26"/>
      <c r="AD43" s="26"/>
      <c r="AE43" s="26"/>
      <c r="AF43" s="26"/>
      <c r="AG43" s="26"/>
      <c r="AH43" s="19"/>
      <c r="AI43" s="10"/>
    </row>
    <row r="44" spans="1:35" ht="15" customHeight="1" x14ac:dyDescent="0.25">
      <c r="A44" s="5"/>
      <c r="B44" s="23"/>
      <c r="C44" s="22">
        <v>9</v>
      </c>
      <c r="D44" s="40" t="s">
        <v>15</v>
      </c>
      <c r="E44" s="182" t="s">
        <v>29</v>
      </c>
      <c r="F44" s="183"/>
      <c r="G44" s="183"/>
      <c r="H44" s="183"/>
      <c r="I44" s="183"/>
      <c r="J44" s="183"/>
      <c r="K44" s="183"/>
      <c r="L44" s="183"/>
      <c r="M44" s="183"/>
      <c r="N44" s="183"/>
      <c r="O44" s="183"/>
      <c r="P44" s="183"/>
      <c r="Q44" s="183"/>
      <c r="R44" s="183"/>
      <c r="S44" s="23"/>
      <c r="T44" s="13">
        <v>20</v>
      </c>
      <c r="U44" s="21" t="s">
        <v>15</v>
      </c>
      <c r="V44" s="13" t="s">
        <v>30</v>
      </c>
      <c r="W44" s="13"/>
      <c r="X44" s="13"/>
      <c r="Y44" s="13"/>
      <c r="Z44" s="13"/>
      <c r="AA44" s="13"/>
      <c r="AB44" s="13"/>
      <c r="AC44" s="26"/>
      <c r="AD44" s="26"/>
      <c r="AE44" s="26"/>
      <c r="AF44" s="26"/>
      <c r="AG44" s="26"/>
      <c r="AH44" s="19"/>
      <c r="AI44" s="10"/>
    </row>
    <row r="45" spans="1:35" ht="5.0999999999999996" customHeight="1" x14ac:dyDescent="0.25">
      <c r="A45" s="5"/>
      <c r="B45" s="13"/>
      <c r="C45" s="22"/>
      <c r="D45" s="41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3"/>
      <c r="T45" s="13"/>
      <c r="U45" s="13"/>
      <c r="V45" s="13"/>
      <c r="W45" s="13"/>
      <c r="X45" s="13"/>
      <c r="Y45" s="13"/>
      <c r="Z45" s="13"/>
      <c r="AA45" s="13"/>
      <c r="AB45" s="13"/>
      <c r="AC45" s="26"/>
      <c r="AD45" s="26"/>
      <c r="AE45" s="26"/>
      <c r="AF45" s="26"/>
      <c r="AG45" s="26"/>
      <c r="AH45" s="6"/>
      <c r="AI45" s="10"/>
    </row>
    <row r="46" spans="1:35" ht="15" customHeight="1" x14ac:dyDescent="0.25">
      <c r="A46" s="5"/>
      <c r="B46" s="23"/>
      <c r="C46" s="22">
        <v>10</v>
      </c>
      <c r="D46" s="40" t="s">
        <v>15</v>
      </c>
      <c r="E46" s="165" t="s">
        <v>31</v>
      </c>
      <c r="F46" s="166"/>
      <c r="G46" s="166"/>
      <c r="H46" s="166"/>
      <c r="I46" s="166"/>
      <c r="J46" s="166"/>
      <c r="K46" s="166"/>
      <c r="L46" s="166"/>
      <c r="M46" s="166"/>
      <c r="N46" s="166"/>
      <c r="O46" s="166"/>
      <c r="P46" s="166"/>
      <c r="Q46" s="166"/>
      <c r="R46" s="166"/>
      <c r="S46" s="23"/>
      <c r="T46" s="13"/>
      <c r="U46" s="13"/>
      <c r="V46" s="13"/>
      <c r="W46" s="13"/>
      <c r="X46" s="13"/>
      <c r="Y46" s="13"/>
      <c r="Z46" s="13"/>
      <c r="AA46" s="13"/>
      <c r="AB46" s="13"/>
      <c r="AC46" s="26"/>
      <c r="AD46" s="26"/>
      <c r="AE46" s="26"/>
      <c r="AF46" s="26"/>
      <c r="AG46" s="26"/>
      <c r="AH46" s="19"/>
      <c r="AI46" s="10"/>
    </row>
    <row r="47" spans="1:35" ht="5.0999999999999996" customHeight="1" x14ac:dyDescent="0.25">
      <c r="A47" s="5"/>
      <c r="B47" s="13"/>
      <c r="C47" s="22"/>
      <c r="D47" s="41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6"/>
      <c r="AI47" s="10"/>
    </row>
    <row r="48" spans="1:35" ht="15" customHeight="1" x14ac:dyDescent="0.25">
      <c r="A48" s="5"/>
      <c r="B48" s="23"/>
      <c r="C48" s="22">
        <v>11</v>
      </c>
      <c r="D48" s="40" t="s">
        <v>15</v>
      </c>
      <c r="E48" s="165" t="s">
        <v>32</v>
      </c>
      <c r="F48" s="166"/>
      <c r="G48" s="166"/>
      <c r="H48" s="166"/>
      <c r="I48" s="166"/>
      <c r="J48" s="166"/>
      <c r="K48" s="166"/>
      <c r="L48" s="166"/>
      <c r="M48" s="166"/>
      <c r="N48" s="166"/>
      <c r="O48" s="166"/>
      <c r="P48" s="166"/>
      <c r="Q48" s="166"/>
      <c r="R48" s="166"/>
      <c r="S48" s="2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6"/>
      <c r="AI48" s="10"/>
    </row>
    <row r="49" spans="1:35" ht="5.0999999999999996" customHeight="1" x14ac:dyDescent="0.25">
      <c r="A49" s="5"/>
      <c r="B49" s="23"/>
      <c r="C49" s="22"/>
      <c r="D49" s="41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6"/>
      <c r="AI49" s="10"/>
    </row>
    <row r="50" spans="1:35" ht="15" customHeight="1" x14ac:dyDescent="0.25">
      <c r="A50" s="5"/>
      <c r="B50" s="23"/>
      <c r="C50" s="22">
        <v>12</v>
      </c>
      <c r="D50" s="40" t="s">
        <v>15</v>
      </c>
      <c r="E50" s="165" t="s">
        <v>33</v>
      </c>
      <c r="F50" s="166"/>
      <c r="G50" s="166"/>
      <c r="H50" s="166"/>
      <c r="I50" s="166"/>
      <c r="J50" s="166"/>
      <c r="K50" s="166"/>
      <c r="L50" s="166"/>
      <c r="M50" s="166"/>
      <c r="N50" s="166"/>
      <c r="O50" s="166"/>
      <c r="P50" s="166"/>
      <c r="Q50" s="166"/>
      <c r="R50" s="166"/>
      <c r="S50" s="166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6"/>
      <c r="AI50" s="10"/>
    </row>
    <row r="51" spans="1:35" ht="4.5" customHeight="1" x14ac:dyDescent="0.25">
      <c r="A51" s="5"/>
      <c r="B51" s="23"/>
      <c r="C51" s="22"/>
      <c r="D51" s="41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6"/>
      <c r="AI51" s="10"/>
    </row>
    <row r="52" spans="1:35" ht="15" customHeight="1" x14ac:dyDescent="0.25">
      <c r="A52" s="5"/>
      <c r="B52" s="23"/>
      <c r="C52" s="22">
        <v>13</v>
      </c>
      <c r="D52" s="40"/>
      <c r="E52" s="165" t="s">
        <v>34</v>
      </c>
      <c r="F52" s="166"/>
      <c r="G52" s="166"/>
      <c r="H52" s="166"/>
      <c r="I52" s="166"/>
      <c r="J52" s="166"/>
      <c r="K52" s="166"/>
      <c r="L52" s="166"/>
      <c r="M52" s="166"/>
      <c r="N52" s="166"/>
      <c r="O52" s="166"/>
      <c r="P52" s="166"/>
      <c r="Q52" s="166"/>
      <c r="R52" s="166"/>
      <c r="S52" s="2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6"/>
      <c r="AI52" s="10"/>
    </row>
    <row r="53" spans="1:35" ht="4.5" customHeight="1" x14ac:dyDescent="0.25">
      <c r="A53" s="5"/>
      <c r="B53" s="23"/>
      <c r="C53" s="13"/>
      <c r="D53" s="41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6"/>
      <c r="AI53" s="10"/>
    </row>
    <row r="54" spans="1:35" ht="15" customHeight="1" x14ac:dyDescent="0.25">
      <c r="A54" s="5"/>
      <c r="B54" s="13"/>
      <c r="C54" s="22">
        <v>14</v>
      </c>
      <c r="D54" s="40" t="s">
        <v>15</v>
      </c>
      <c r="E54" s="165" t="s">
        <v>38</v>
      </c>
      <c r="F54" s="166"/>
      <c r="G54" s="166"/>
      <c r="H54" s="166"/>
      <c r="I54" s="166"/>
      <c r="J54" s="166"/>
      <c r="K54" s="166"/>
      <c r="L54" s="166"/>
      <c r="M54" s="166"/>
      <c r="N54" s="166"/>
      <c r="O54" s="166"/>
      <c r="P54" s="166"/>
      <c r="Q54" s="166"/>
      <c r="R54" s="166"/>
      <c r="S54" s="2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6"/>
      <c r="AI54" s="10"/>
    </row>
    <row r="55" spans="1:35" ht="10.5" customHeight="1" x14ac:dyDescent="0.25">
      <c r="A55" s="5"/>
      <c r="B55" s="23"/>
      <c r="C55" s="13"/>
      <c r="D55" s="24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6"/>
      <c r="AI55" s="10"/>
    </row>
    <row r="56" spans="1:35" ht="5.0999999999999996" customHeight="1" x14ac:dyDescent="0.25">
      <c r="A56" s="28"/>
      <c r="B56" s="29"/>
      <c r="C56" s="29"/>
      <c r="D56" s="29"/>
      <c r="E56" s="29"/>
      <c r="F56" s="29"/>
      <c r="G56" s="29"/>
      <c r="H56" s="29"/>
      <c r="I56" s="29"/>
      <c r="J56" s="29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29"/>
      <c r="W56" s="29"/>
      <c r="X56" s="30"/>
      <c r="Y56" s="30"/>
      <c r="Z56" s="30"/>
      <c r="AA56" s="30"/>
      <c r="AB56" s="30"/>
      <c r="AC56" s="30"/>
      <c r="AD56" s="30"/>
      <c r="AE56" s="30"/>
      <c r="AF56" s="30"/>
      <c r="AG56" s="30"/>
      <c r="AH56" s="30"/>
      <c r="AI56" s="31"/>
    </row>
    <row r="57" spans="1:35" hidden="1" x14ac:dyDescent="0.25">
      <c r="A57" s="32"/>
      <c r="B57" s="33"/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3"/>
      <c r="AD57" s="33"/>
      <c r="AE57" s="33"/>
      <c r="AF57" s="33"/>
      <c r="AG57" s="33"/>
      <c r="AH57" s="33"/>
      <c r="AI57" s="34"/>
    </row>
    <row r="60" spans="1:35" ht="16.5" x14ac:dyDescent="0.3">
      <c r="F60" s="35" t="s">
        <v>36</v>
      </c>
      <c r="G60" s="35"/>
      <c r="H60" s="35"/>
      <c r="I60" s="35"/>
      <c r="J60" s="35"/>
      <c r="K60" s="36"/>
      <c r="L60" s="35"/>
      <c r="M60" s="35"/>
      <c r="N60" s="35"/>
      <c r="O60" s="35"/>
      <c r="P60" s="35"/>
      <c r="Q60" s="35"/>
      <c r="R60" s="35"/>
      <c r="S60" s="35"/>
      <c r="T60" s="37"/>
      <c r="U60" s="38" t="s">
        <v>37</v>
      </c>
      <c r="V60" s="35"/>
      <c r="W60" s="35"/>
      <c r="X60" s="35"/>
      <c r="Y60" s="35"/>
      <c r="Z60" s="35"/>
      <c r="AA60" s="35"/>
      <c r="AB60" s="35"/>
      <c r="AC60" s="35"/>
      <c r="AD60" s="35"/>
      <c r="AE60" s="35"/>
    </row>
  </sheetData>
  <mergeCells count="36">
    <mergeCell ref="E54:R54"/>
    <mergeCell ref="E34:R34"/>
    <mergeCell ref="V34:AH34"/>
    <mergeCell ref="E36:R36"/>
    <mergeCell ref="V36:AH36"/>
    <mergeCell ref="E38:R38"/>
    <mergeCell ref="V38:AH42"/>
    <mergeCell ref="E40:R40"/>
    <mergeCell ref="E42:R42"/>
    <mergeCell ref="E44:R44"/>
    <mergeCell ref="E46:R46"/>
    <mergeCell ref="E48:R48"/>
    <mergeCell ref="E50:S50"/>
    <mergeCell ref="E52:R52"/>
    <mergeCell ref="E30:R30"/>
    <mergeCell ref="V30:AH32"/>
    <mergeCell ref="E32:R32"/>
    <mergeCell ref="H6:X6"/>
    <mergeCell ref="H8:X8"/>
    <mergeCell ref="AA8:AF19"/>
    <mergeCell ref="H10:X10"/>
    <mergeCell ref="H12:X12"/>
    <mergeCell ref="H14:X14"/>
    <mergeCell ref="H16:X16"/>
    <mergeCell ref="H18:X18"/>
    <mergeCell ref="H20:X20"/>
    <mergeCell ref="H22:X22"/>
    <mergeCell ref="B24:AH25"/>
    <mergeCell ref="E28:R28"/>
    <mergeCell ref="V28:AH28"/>
    <mergeCell ref="A1:H4"/>
    <mergeCell ref="I1:AD2"/>
    <mergeCell ref="AE1:AI2"/>
    <mergeCell ref="U3:AD4"/>
    <mergeCell ref="AE3:AI4"/>
    <mergeCell ref="I3:T4"/>
  </mergeCells>
  <hyperlinks>
    <hyperlink ref="U60" r:id="rId1"/>
  </hyperlinks>
  <printOptions horizontalCentered="1"/>
  <pageMargins left="0.23622047244094491" right="0.23622047244094491" top="0.74803149606299213" bottom="0.74803149606299213" header="0.31496062992125984" footer="0.31496062992125984"/>
  <pageSetup scale="83" orientation="portrait" horizontalDpi="4294967294" verticalDpi="4294967294" r:id="rId2"/>
  <headerFooter scaleWithDoc="0" alignWithMargins="0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pageSetUpPr fitToPage="1"/>
  </sheetPr>
  <dimension ref="A1:AI60"/>
  <sheetViews>
    <sheetView showGridLines="0" showWhiteSpace="0" topLeftCell="A14" zoomScale="90" zoomScaleNormal="90" zoomScaleSheetLayoutView="90" zoomScalePageLayoutView="30" workbookViewId="0">
      <selection activeCell="E28" sqref="E28:R28"/>
    </sheetView>
  </sheetViews>
  <sheetFormatPr baseColWidth="10" defaultColWidth="4" defaultRowHeight="13.5" x14ac:dyDescent="0.25"/>
  <cols>
    <col min="1" max="1" width="1.7109375" style="1" customWidth="1"/>
    <col min="2" max="6" width="3.28515625" style="1" customWidth="1"/>
    <col min="7" max="7" width="5.28515625" style="1" customWidth="1"/>
    <col min="8" max="12" width="3.28515625" style="1" customWidth="1"/>
    <col min="13" max="13" width="4.85546875" style="1" customWidth="1"/>
    <col min="14" max="14" width="10.7109375" style="1" customWidth="1"/>
    <col min="15" max="18" width="3.28515625" style="1" customWidth="1"/>
    <col min="19" max="19" width="3.28515625" style="6" customWidth="1"/>
    <col min="20" max="20" width="3.42578125" style="1" customWidth="1"/>
    <col min="21" max="34" width="3.28515625" style="1" customWidth="1"/>
    <col min="35" max="35" width="2.85546875" style="1" customWidth="1"/>
    <col min="36" max="36" width="2.5703125" style="1" customWidth="1"/>
    <col min="37" max="38" width="11.42578125" style="1" customWidth="1"/>
    <col min="39" max="256" width="4" style="1"/>
    <col min="257" max="257" width="1.7109375" style="1" customWidth="1"/>
    <col min="258" max="262" width="3.28515625" style="1" customWidth="1"/>
    <col min="263" max="263" width="5.28515625" style="1" customWidth="1"/>
    <col min="264" max="268" width="3.28515625" style="1" customWidth="1"/>
    <col min="269" max="269" width="4.85546875" style="1" customWidth="1"/>
    <col min="270" max="270" width="10.7109375" style="1" customWidth="1"/>
    <col min="271" max="275" width="3.28515625" style="1" customWidth="1"/>
    <col min="276" max="276" width="3.42578125" style="1" customWidth="1"/>
    <col min="277" max="290" width="3.28515625" style="1" customWidth="1"/>
    <col min="291" max="291" width="2.85546875" style="1" customWidth="1"/>
    <col min="292" max="292" width="2.5703125" style="1" customWidth="1"/>
    <col min="293" max="294" width="11.42578125" style="1" customWidth="1"/>
    <col min="295" max="512" width="4" style="1"/>
    <col min="513" max="513" width="1.7109375" style="1" customWidth="1"/>
    <col min="514" max="518" width="3.28515625" style="1" customWidth="1"/>
    <col min="519" max="519" width="5.28515625" style="1" customWidth="1"/>
    <col min="520" max="524" width="3.28515625" style="1" customWidth="1"/>
    <col min="525" max="525" width="4.85546875" style="1" customWidth="1"/>
    <col min="526" max="526" width="10.7109375" style="1" customWidth="1"/>
    <col min="527" max="531" width="3.28515625" style="1" customWidth="1"/>
    <col min="532" max="532" width="3.42578125" style="1" customWidth="1"/>
    <col min="533" max="546" width="3.28515625" style="1" customWidth="1"/>
    <col min="547" max="547" width="2.85546875" style="1" customWidth="1"/>
    <col min="548" max="548" width="2.5703125" style="1" customWidth="1"/>
    <col min="549" max="550" width="11.42578125" style="1" customWidth="1"/>
    <col min="551" max="768" width="4" style="1"/>
    <col min="769" max="769" width="1.7109375" style="1" customWidth="1"/>
    <col min="770" max="774" width="3.28515625" style="1" customWidth="1"/>
    <col min="775" max="775" width="5.28515625" style="1" customWidth="1"/>
    <col min="776" max="780" width="3.28515625" style="1" customWidth="1"/>
    <col min="781" max="781" width="4.85546875" style="1" customWidth="1"/>
    <col min="782" max="782" width="10.7109375" style="1" customWidth="1"/>
    <col min="783" max="787" width="3.28515625" style="1" customWidth="1"/>
    <col min="788" max="788" width="3.42578125" style="1" customWidth="1"/>
    <col min="789" max="802" width="3.28515625" style="1" customWidth="1"/>
    <col min="803" max="803" width="2.85546875" style="1" customWidth="1"/>
    <col min="804" max="804" width="2.5703125" style="1" customWidth="1"/>
    <col min="805" max="806" width="11.42578125" style="1" customWidth="1"/>
    <col min="807" max="1024" width="4" style="1"/>
    <col min="1025" max="1025" width="1.7109375" style="1" customWidth="1"/>
    <col min="1026" max="1030" width="3.28515625" style="1" customWidth="1"/>
    <col min="1031" max="1031" width="5.28515625" style="1" customWidth="1"/>
    <col min="1032" max="1036" width="3.28515625" style="1" customWidth="1"/>
    <col min="1037" max="1037" width="4.85546875" style="1" customWidth="1"/>
    <col min="1038" max="1038" width="10.7109375" style="1" customWidth="1"/>
    <col min="1039" max="1043" width="3.28515625" style="1" customWidth="1"/>
    <col min="1044" max="1044" width="3.42578125" style="1" customWidth="1"/>
    <col min="1045" max="1058" width="3.28515625" style="1" customWidth="1"/>
    <col min="1059" max="1059" width="2.85546875" style="1" customWidth="1"/>
    <col min="1060" max="1060" width="2.5703125" style="1" customWidth="1"/>
    <col min="1061" max="1062" width="11.42578125" style="1" customWidth="1"/>
    <col min="1063" max="1280" width="4" style="1"/>
    <col min="1281" max="1281" width="1.7109375" style="1" customWidth="1"/>
    <col min="1282" max="1286" width="3.28515625" style="1" customWidth="1"/>
    <col min="1287" max="1287" width="5.28515625" style="1" customWidth="1"/>
    <col min="1288" max="1292" width="3.28515625" style="1" customWidth="1"/>
    <col min="1293" max="1293" width="4.85546875" style="1" customWidth="1"/>
    <col min="1294" max="1294" width="10.7109375" style="1" customWidth="1"/>
    <col min="1295" max="1299" width="3.28515625" style="1" customWidth="1"/>
    <col min="1300" max="1300" width="3.42578125" style="1" customWidth="1"/>
    <col min="1301" max="1314" width="3.28515625" style="1" customWidth="1"/>
    <col min="1315" max="1315" width="2.85546875" style="1" customWidth="1"/>
    <col min="1316" max="1316" width="2.5703125" style="1" customWidth="1"/>
    <col min="1317" max="1318" width="11.42578125" style="1" customWidth="1"/>
    <col min="1319" max="1536" width="4" style="1"/>
    <col min="1537" max="1537" width="1.7109375" style="1" customWidth="1"/>
    <col min="1538" max="1542" width="3.28515625" style="1" customWidth="1"/>
    <col min="1543" max="1543" width="5.28515625" style="1" customWidth="1"/>
    <col min="1544" max="1548" width="3.28515625" style="1" customWidth="1"/>
    <col min="1549" max="1549" width="4.85546875" style="1" customWidth="1"/>
    <col min="1550" max="1550" width="10.7109375" style="1" customWidth="1"/>
    <col min="1551" max="1555" width="3.28515625" style="1" customWidth="1"/>
    <col min="1556" max="1556" width="3.42578125" style="1" customWidth="1"/>
    <col min="1557" max="1570" width="3.28515625" style="1" customWidth="1"/>
    <col min="1571" max="1571" width="2.85546875" style="1" customWidth="1"/>
    <col min="1572" max="1572" width="2.5703125" style="1" customWidth="1"/>
    <col min="1573" max="1574" width="11.42578125" style="1" customWidth="1"/>
    <col min="1575" max="1792" width="4" style="1"/>
    <col min="1793" max="1793" width="1.7109375" style="1" customWidth="1"/>
    <col min="1794" max="1798" width="3.28515625" style="1" customWidth="1"/>
    <col min="1799" max="1799" width="5.28515625" style="1" customWidth="1"/>
    <col min="1800" max="1804" width="3.28515625" style="1" customWidth="1"/>
    <col min="1805" max="1805" width="4.85546875" style="1" customWidth="1"/>
    <col min="1806" max="1806" width="10.7109375" style="1" customWidth="1"/>
    <col min="1807" max="1811" width="3.28515625" style="1" customWidth="1"/>
    <col min="1812" max="1812" width="3.42578125" style="1" customWidth="1"/>
    <col min="1813" max="1826" width="3.28515625" style="1" customWidth="1"/>
    <col min="1827" max="1827" width="2.85546875" style="1" customWidth="1"/>
    <col min="1828" max="1828" width="2.5703125" style="1" customWidth="1"/>
    <col min="1829" max="1830" width="11.42578125" style="1" customWidth="1"/>
    <col min="1831" max="2048" width="4" style="1"/>
    <col min="2049" max="2049" width="1.7109375" style="1" customWidth="1"/>
    <col min="2050" max="2054" width="3.28515625" style="1" customWidth="1"/>
    <col min="2055" max="2055" width="5.28515625" style="1" customWidth="1"/>
    <col min="2056" max="2060" width="3.28515625" style="1" customWidth="1"/>
    <col min="2061" max="2061" width="4.85546875" style="1" customWidth="1"/>
    <col min="2062" max="2062" width="10.7109375" style="1" customWidth="1"/>
    <col min="2063" max="2067" width="3.28515625" style="1" customWidth="1"/>
    <col min="2068" max="2068" width="3.42578125" style="1" customWidth="1"/>
    <col min="2069" max="2082" width="3.28515625" style="1" customWidth="1"/>
    <col min="2083" max="2083" width="2.85546875" style="1" customWidth="1"/>
    <col min="2084" max="2084" width="2.5703125" style="1" customWidth="1"/>
    <col min="2085" max="2086" width="11.42578125" style="1" customWidth="1"/>
    <col min="2087" max="2304" width="4" style="1"/>
    <col min="2305" max="2305" width="1.7109375" style="1" customWidth="1"/>
    <col min="2306" max="2310" width="3.28515625" style="1" customWidth="1"/>
    <col min="2311" max="2311" width="5.28515625" style="1" customWidth="1"/>
    <col min="2312" max="2316" width="3.28515625" style="1" customWidth="1"/>
    <col min="2317" max="2317" width="4.85546875" style="1" customWidth="1"/>
    <col min="2318" max="2318" width="10.7109375" style="1" customWidth="1"/>
    <col min="2319" max="2323" width="3.28515625" style="1" customWidth="1"/>
    <col min="2324" max="2324" width="3.42578125" style="1" customWidth="1"/>
    <col min="2325" max="2338" width="3.28515625" style="1" customWidth="1"/>
    <col min="2339" max="2339" width="2.85546875" style="1" customWidth="1"/>
    <col min="2340" max="2340" width="2.5703125" style="1" customWidth="1"/>
    <col min="2341" max="2342" width="11.42578125" style="1" customWidth="1"/>
    <col min="2343" max="2560" width="4" style="1"/>
    <col min="2561" max="2561" width="1.7109375" style="1" customWidth="1"/>
    <col min="2562" max="2566" width="3.28515625" style="1" customWidth="1"/>
    <col min="2567" max="2567" width="5.28515625" style="1" customWidth="1"/>
    <col min="2568" max="2572" width="3.28515625" style="1" customWidth="1"/>
    <col min="2573" max="2573" width="4.85546875" style="1" customWidth="1"/>
    <col min="2574" max="2574" width="10.7109375" style="1" customWidth="1"/>
    <col min="2575" max="2579" width="3.28515625" style="1" customWidth="1"/>
    <col min="2580" max="2580" width="3.42578125" style="1" customWidth="1"/>
    <col min="2581" max="2594" width="3.28515625" style="1" customWidth="1"/>
    <col min="2595" max="2595" width="2.85546875" style="1" customWidth="1"/>
    <col min="2596" max="2596" width="2.5703125" style="1" customWidth="1"/>
    <col min="2597" max="2598" width="11.42578125" style="1" customWidth="1"/>
    <col min="2599" max="2816" width="4" style="1"/>
    <col min="2817" max="2817" width="1.7109375" style="1" customWidth="1"/>
    <col min="2818" max="2822" width="3.28515625" style="1" customWidth="1"/>
    <col min="2823" max="2823" width="5.28515625" style="1" customWidth="1"/>
    <col min="2824" max="2828" width="3.28515625" style="1" customWidth="1"/>
    <col min="2829" max="2829" width="4.85546875" style="1" customWidth="1"/>
    <col min="2830" max="2830" width="10.7109375" style="1" customWidth="1"/>
    <col min="2831" max="2835" width="3.28515625" style="1" customWidth="1"/>
    <col min="2836" max="2836" width="3.42578125" style="1" customWidth="1"/>
    <col min="2837" max="2850" width="3.28515625" style="1" customWidth="1"/>
    <col min="2851" max="2851" width="2.85546875" style="1" customWidth="1"/>
    <col min="2852" max="2852" width="2.5703125" style="1" customWidth="1"/>
    <col min="2853" max="2854" width="11.42578125" style="1" customWidth="1"/>
    <col min="2855" max="3072" width="4" style="1"/>
    <col min="3073" max="3073" width="1.7109375" style="1" customWidth="1"/>
    <col min="3074" max="3078" width="3.28515625" style="1" customWidth="1"/>
    <col min="3079" max="3079" width="5.28515625" style="1" customWidth="1"/>
    <col min="3080" max="3084" width="3.28515625" style="1" customWidth="1"/>
    <col min="3085" max="3085" width="4.85546875" style="1" customWidth="1"/>
    <col min="3086" max="3086" width="10.7109375" style="1" customWidth="1"/>
    <col min="3087" max="3091" width="3.28515625" style="1" customWidth="1"/>
    <col min="3092" max="3092" width="3.42578125" style="1" customWidth="1"/>
    <col min="3093" max="3106" width="3.28515625" style="1" customWidth="1"/>
    <col min="3107" max="3107" width="2.85546875" style="1" customWidth="1"/>
    <col min="3108" max="3108" width="2.5703125" style="1" customWidth="1"/>
    <col min="3109" max="3110" width="11.42578125" style="1" customWidth="1"/>
    <col min="3111" max="3328" width="4" style="1"/>
    <col min="3329" max="3329" width="1.7109375" style="1" customWidth="1"/>
    <col min="3330" max="3334" width="3.28515625" style="1" customWidth="1"/>
    <col min="3335" max="3335" width="5.28515625" style="1" customWidth="1"/>
    <col min="3336" max="3340" width="3.28515625" style="1" customWidth="1"/>
    <col min="3341" max="3341" width="4.85546875" style="1" customWidth="1"/>
    <col min="3342" max="3342" width="10.7109375" style="1" customWidth="1"/>
    <col min="3343" max="3347" width="3.28515625" style="1" customWidth="1"/>
    <col min="3348" max="3348" width="3.42578125" style="1" customWidth="1"/>
    <col min="3349" max="3362" width="3.28515625" style="1" customWidth="1"/>
    <col min="3363" max="3363" width="2.85546875" style="1" customWidth="1"/>
    <col min="3364" max="3364" width="2.5703125" style="1" customWidth="1"/>
    <col min="3365" max="3366" width="11.42578125" style="1" customWidth="1"/>
    <col min="3367" max="3584" width="4" style="1"/>
    <col min="3585" max="3585" width="1.7109375" style="1" customWidth="1"/>
    <col min="3586" max="3590" width="3.28515625" style="1" customWidth="1"/>
    <col min="3591" max="3591" width="5.28515625" style="1" customWidth="1"/>
    <col min="3592" max="3596" width="3.28515625" style="1" customWidth="1"/>
    <col min="3597" max="3597" width="4.85546875" style="1" customWidth="1"/>
    <col min="3598" max="3598" width="10.7109375" style="1" customWidth="1"/>
    <col min="3599" max="3603" width="3.28515625" style="1" customWidth="1"/>
    <col min="3604" max="3604" width="3.42578125" style="1" customWidth="1"/>
    <col min="3605" max="3618" width="3.28515625" style="1" customWidth="1"/>
    <col min="3619" max="3619" width="2.85546875" style="1" customWidth="1"/>
    <col min="3620" max="3620" width="2.5703125" style="1" customWidth="1"/>
    <col min="3621" max="3622" width="11.42578125" style="1" customWidth="1"/>
    <col min="3623" max="3840" width="4" style="1"/>
    <col min="3841" max="3841" width="1.7109375" style="1" customWidth="1"/>
    <col min="3842" max="3846" width="3.28515625" style="1" customWidth="1"/>
    <col min="3847" max="3847" width="5.28515625" style="1" customWidth="1"/>
    <col min="3848" max="3852" width="3.28515625" style="1" customWidth="1"/>
    <col min="3853" max="3853" width="4.85546875" style="1" customWidth="1"/>
    <col min="3854" max="3854" width="10.7109375" style="1" customWidth="1"/>
    <col min="3855" max="3859" width="3.28515625" style="1" customWidth="1"/>
    <col min="3860" max="3860" width="3.42578125" style="1" customWidth="1"/>
    <col min="3861" max="3874" width="3.28515625" style="1" customWidth="1"/>
    <col min="3875" max="3875" width="2.85546875" style="1" customWidth="1"/>
    <col min="3876" max="3876" width="2.5703125" style="1" customWidth="1"/>
    <col min="3877" max="3878" width="11.42578125" style="1" customWidth="1"/>
    <col min="3879" max="4096" width="4" style="1"/>
    <col min="4097" max="4097" width="1.7109375" style="1" customWidth="1"/>
    <col min="4098" max="4102" width="3.28515625" style="1" customWidth="1"/>
    <col min="4103" max="4103" width="5.28515625" style="1" customWidth="1"/>
    <col min="4104" max="4108" width="3.28515625" style="1" customWidth="1"/>
    <col min="4109" max="4109" width="4.85546875" style="1" customWidth="1"/>
    <col min="4110" max="4110" width="10.7109375" style="1" customWidth="1"/>
    <col min="4111" max="4115" width="3.28515625" style="1" customWidth="1"/>
    <col min="4116" max="4116" width="3.42578125" style="1" customWidth="1"/>
    <col min="4117" max="4130" width="3.28515625" style="1" customWidth="1"/>
    <col min="4131" max="4131" width="2.85546875" style="1" customWidth="1"/>
    <col min="4132" max="4132" width="2.5703125" style="1" customWidth="1"/>
    <col min="4133" max="4134" width="11.42578125" style="1" customWidth="1"/>
    <col min="4135" max="4352" width="4" style="1"/>
    <col min="4353" max="4353" width="1.7109375" style="1" customWidth="1"/>
    <col min="4354" max="4358" width="3.28515625" style="1" customWidth="1"/>
    <col min="4359" max="4359" width="5.28515625" style="1" customWidth="1"/>
    <col min="4360" max="4364" width="3.28515625" style="1" customWidth="1"/>
    <col min="4365" max="4365" width="4.85546875" style="1" customWidth="1"/>
    <col min="4366" max="4366" width="10.7109375" style="1" customWidth="1"/>
    <col min="4367" max="4371" width="3.28515625" style="1" customWidth="1"/>
    <col min="4372" max="4372" width="3.42578125" style="1" customWidth="1"/>
    <col min="4373" max="4386" width="3.28515625" style="1" customWidth="1"/>
    <col min="4387" max="4387" width="2.85546875" style="1" customWidth="1"/>
    <col min="4388" max="4388" width="2.5703125" style="1" customWidth="1"/>
    <col min="4389" max="4390" width="11.42578125" style="1" customWidth="1"/>
    <col min="4391" max="4608" width="4" style="1"/>
    <col min="4609" max="4609" width="1.7109375" style="1" customWidth="1"/>
    <col min="4610" max="4614" width="3.28515625" style="1" customWidth="1"/>
    <col min="4615" max="4615" width="5.28515625" style="1" customWidth="1"/>
    <col min="4616" max="4620" width="3.28515625" style="1" customWidth="1"/>
    <col min="4621" max="4621" width="4.85546875" style="1" customWidth="1"/>
    <col min="4622" max="4622" width="10.7109375" style="1" customWidth="1"/>
    <col min="4623" max="4627" width="3.28515625" style="1" customWidth="1"/>
    <col min="4628" max="4628" width="3.42578125" style="1" customWidth="1"/>
    <col min="4629" max="4642" width="3.28515625" style="1" customWidth="1"/>
    <col min="4643" max="4643" width="2.85546875" style="1" customWidth="1"/>
    <col min="4644" max="4644" width="2.5703125" style="1" customWidth="1"/>
    <col min="4645" max="4646" width="11.42578125" style="1" customWidth="1"/>
    <col min="4647" max="4864" width="4" style="1"/>
    <col min="4865" max="4865" width="1.7109375" style="1" customWidth="1"/>
    <col min="4866" max="4870" width="3.28515625" style="1" customWidth="1"/>
    <col min="4871" max="4871" width="5.28515625" style="1" customWidth="1"/>
    <col min="4872" max="4876" width="3.28515625" style="1" customWidth="1"/>
    <col min="4877" max="4877" width="4.85546875" style="1" customWidth="1"/>
    <col min="4878" max="4878" width="10.7109375" style="1" customWidth="1"/>
    <col min="4879" max="4883" width="3.28515625" style="1" customWidth="1"/>
    <col min="4884" max="4884" width="3.42578125" style="1" customWidth="1"/>
    <col min="4885" max="4898" width="3.28515625" style="1" customWidth="1"/>
    <col min="4899" max="4899" width="2.85546875" style="1" customWidth="1"/>
    <col min="4900" max="4900" width="2.5703125" style="1" customWidth="1"/>
    <col min="4901" max="4902" width="11.42578125" style="1" customWidth="1"/>
    <col min="4903" max="5120" width="4" style="1"/>
    <col min="5121" max="5121" width="1.7109375" style="1" customWidth="1"/>
    <col min="5122" max="5126" width="3.28515625" style="1" customWidth="1"/>
    <col min="5127" max="5127" width="5.28515625" style="1" customWidth="1"/>
    <col min="5128" max="5132" width="3.28515625" style="1" customWidth="1"/>
    <col min="5133" max="5133" width="4.85546875" style="1" customWidth="1"/>
    <col min="5134" max="5134" width="10.7109375" style="1" customWidth="1"/>
    <col min="5135" max="5139" width="3.28515625" style="1" customWidth="1"/>
    <col min="5140" max="5140" width="3.42578125" style="1" customWidth="1"/>
    <col min="5141" max="5154" width="3.28515625" style="1" customWidth="1"/>
    <col min="5155" max="5155" width="2.85546875" style="1" customWidth="1"/>
    <col min="5156" max="5156" width="2.5703125" style="1" customWidth="1"/>
    <col min="5157" max="5158" width="11.42578125" style="1" customWidth="1"/>
    <col min="5159" max="5376" width="4" style="1"/>
    <col min="5377" max="5377" width="1.7109375" style="1" customWidth="1"/>
    <col min="5378" max="5382" width="3.28515625" style="1" customWidth="1"/>
    <col min="5383" max="5383" width="5.28515625" style="1" customWidth="1"/>
    <col min="5384" max="5388" width="3.28515625" style="1" customWidth="1"/>
    <col min="5389" max="5389" width="4.85546875" style="1" customWidth="1"/>
    <col min="5390" max="5390" width="10.7109375" style="1" customWidth="1"/>
    <col min="5391" max="5395" width="3.28515625" style="1" customWidth="1"/>
    <col min="5396" max="5396" width="3.42578125" style="1" customWidth="1"/>
    <col min="5397" max="5410" width="3.28515625" style="1" customWidth="1"/>
    <col min="5411" max="5411" width="2.85546875" style="1" customWidth="1"/>
    <col min="5412" max="5412" width="2.5703125" style="1" customWidth="1"/>
    <col min="5413" max="5414" width="11.42578125" style="1" customWidth="1"/>
    <col min="5415" max="5632" width="4" style="1"/>
    <col min="5633" max="5633" width="1.7109375" style="1" customWidth="1"/>
    <col min="5634" max="5638" width="3.28515625" style="1" customWidth="1"/>
    <col min="5639" max="5639" width="5.28515625" style="1" customWidth="1"/>
    <col min="5640" max="5644" width="3.28515625" style="1" customWidth="1"/>
    <col min="5645" max="5645" width="4.85546875" style="1" customWidth="1"/>
    <col min="5646" max="5646" width="10.7109375" style="1" customWidth="1"/>
    <col min="5647" max="5651" width="3.28515625" style="1" customWidth="1"/>
    <col min="5652" max="5652" width="3.42578125" style="1" customWidth="1"/>
    <col min="5653" max="5666" width="3.28515625" style="1" customWidth="1"/>
    <col min="5667" max="5667" width="2.85546875" style="1" customWidth="1"/>
    <col min="5668" max="5668" width="2.5703125" style="1" customWidth="1"/>
    <col min="5669" max="5670" width="11.42578125" style="1" customWidth="1"/>
    <col min="5671" max="5888" width="4" style="1"/>
    <col min="5889" max="5889" width="1.7109375" style="1" customWidth="1"/>
    <col min="5890" max="5894" width="3.28515625" style="1" customWidth="1"/>
    <col min="5895" max="5895" width="5.28515625" style="1" customWidth="1"/>
    <col min="5896" max="5900" width="3.28515625" style="1" customWidth="1"/>
    <col min="5901" max="5901" width="4.85546875" style="1" customWidth="1"/>
    <col min="5902" max="5902" width="10.7109375" style="1" customWidth="1"/>
    <col min="5903" max="5907" width="3.28515625" style="1" customWidth="1"/>
    <col min="5908" max="5908" width="3.42578125" style="1" customWidth="1"/>
    <col min="5909" max="5922" width="3.28515625" style="1" customWidth="1"/>
    <col min="5923" max="5923" width="2.85546875" style="1" customWidth="1"/>
    <col min="5924" max="5924" width="2.5703125" style="1" customWidth="1"/>
    <col min="5925" max="5926" width="11.42578125" style="1" customWidth="1"/>
    <col min="5927" max="6144" width="4" style="1"/>
    <col min="6145" max="6145" width="1.7109375" style="1" customWidth="1"/>
    <col min="6146" max="6150" width="3.28515625" style="1" customWidth="1"/>
    <col min="6151" max="6151" width="5.28515625" style="1" customWidth="1"/>
    <col min="6152" max="6156" width="3.28515625" style="1" customWidth="1"/>
    <col min="6157" max="6157" width="4.85546875" style="1" customWidth="1"/>
    <col min="6158" max="6158" width="10.7109375" style="1" customWidth="1"/>
    <col min="6159" max="6163" width="3.28515625" style="1" customWidth="1"/>
    <col min="6164" max="6164" width="3.42578125" style="1" customWidth="1"/>
    <col min="6165" max="6178" width="3.28515625" style="1" customWidth="1"/>
    <col min="6179" max="6179" width="2.85546875" style="1" customWidth="1"/>
    <col min="6180" max="6180" width="2.5703125" style="1" customWidth="1"/>
    <col min="6181" max="6182" width="11.42578125" style="1" customWidth="1"/>
    <col min="6183" max="6400" width="4" style="1"/>
    <col min="6401" max="6401" width="1.7109375" style="1" customWidth="1"/>
    <col min="6402" max="6406" width="3.28515625" style="1" customWidth="1"/>
    <col min="6407" max="6407" width="5.28515625" style="1" customWidth="1"/>
    <col min="6408" max="6412" width="3.28515625" style="1" customWidth="1"/>
    <col min="6413" max="6413" width="4.85546875" style="1" customWidth="1"/>
    <col min="6414" max="6414" width="10.7109375" style="1" customWidth="1"/>
    <col min="6415" max="6419" width="3.28515625" style="1" customWidth="1"/>
    <col min="6420" max="6420" width="3.42578125" style="1" customWidth="1"/>
    <col min="6421" max="6434" width="3.28515625" style="1" customWidth="1"/>
    <col min="6435" max="6435" width="2.85546875" style="1" customWidth="1"/>
    <col min="6436" max="6436" width="2.5703125" style="1" customWidth="1"/>
    <col min="6437" max="6438" width="11.42578125" style="1" customWidth="1"/>
    <col min="6439" max="6656" width="4" style="1"/>
    <col min="6657" max="6657" width="1.7109375" style="1" customWidth="1"/>
    <col min="6658" max="6662" width="3.28515625" style="1" customWidth="1"/>
    <col min="6663" max="6663" width="5.28515625" style="1" customWidth="1"/>
    <col min="6664" max="6668" width="3.28515625" style="1" customWidth="1"/>
    <col min="6669" max="6669" width="4.85546875" style="1" customWidth="1"/>
    <col min="6670" max="6670" width="10.7109375" style="1" customWidth="1"/>
    <col min="6671" max="6675" width="3.28515625" style="1" customWidth="1"/>
    <col min="6676" max="6676" width="3.42578125" style="1" customWidth="1"/>
    <col min="6677" max="6690" width="3.28515625" style="1" customWidth="1"/>
    <col min="6691" max="6691" width="2.85546875" style="1" customWidth="1"/>
    <col min="6692" max="6692" width="2.5703125" style="1" customWidth="1"/>
    <col min="6693" max="6694" width="11.42578125" style="1" customWidth="1"/>
    <col min="6695" max="6912" width="4" style="1"/>
    <col min="6913" max="6913" width="1.7109375" style="1" customWidth="1"/>
    <col min="6914" max="6918" width="3.28515625" style="1" customWidth="1"/>
    <col min="6919" max="6919" width="5.28515625" style="1" customWidth="1"/>
    <col min="6920" max="6924" width="3.28515625" style="1" customWidth="1"/>
    <col min="6925" max="6925" width="4.85546875" style="1" customWidth="1"/>
    <col min="6926" max="6926" width="10.7109375" style="1" customWidth="1"/>
    <col min="6927" max="6931" width="3.28515625" style="1" customWidth="1"/>
    <col min="6932" max="6932" width="3.42578125" style="1" customWidth="1"/>
    <col min="6933" max="6946" width="3.28515625" style="1" customWidth="1"/>
    <col min="6947" max="6947" width="2.85546875" style="1" customWidth="1"/>
    <col min="6948" max="6948" width="2.5703125" style="1" customWidth="1"/>
    <col min="6949" max="6950" width="11.42578125" style="1" customWidth="1"/>
    <col min="6951" max="7168" width="4" style="1"/>
    <col min="7169" max="7169" width="1.7109375" style="1" customWidth="1"/>
    <col min="7170" max="7174" width="3.28515625" style="1" customWidth="1"/>
    <col min="7175" max="7175" width="5.28515625" style="1" customWidth="1"/>
    <col min="7176" max="7180" width="3.28515625" style="1" customWidth="1"/>
    <col min="7181" max="7181" width="4.85546875" style="1" customWidth="1"/>
    <col min="7182" max="7182" width="10.7109375" style="1" customWidth="1"/>
    <col min="7183" max="7187" width="3.28515625" style="1" customWidth="1"/>
    <col min="7188" max="7188" width="3.42578125" style="1" customWidth="1"/>
    <col min="7189" max="7202" width="3.28515625" style="1" customWidth="1"/>
    <col min="7203" max="7203" width="2.85546875" style="1" customWidth="1"/>
    <col min="7204" max="7204" width="2.5703125" style="1" customWidth="1"/>
    <col min="7205" max="7206" width="11.42578125" style="1" customWidth="1"/>
    <col min="7207" max="7424" width="4" style="1"/>
    <col min="7425" max="7425" width="1.7109375" style="1" customWidth="1"/>
    <col min="7426" max="7430" width="3.28515625" style="1" customWidth="1"/>
    <col min="7431" max="7431" width="5.28515625" style="1" customWidth="1"/>
    <col min="7432" max="7436" width="3.28515625" style="1" customWidth="1"/>
    <col min="7437" max="7437" width="4.85546875" style="1" customWidth="1"/>
    <col min="7438" max="7438" width="10.7109375" style="1" customWidth="1"/>
    <col min="7439" max="7443" width="3.28515625" style="1" customWidth="1"/>
    <col min="7444" max="7444" width="3.42578125" style="1" customWidth="1"/>
    <col min="7445" max="7458" width="3.28515625" style="1" customWidth="1"/>
    <col min="7459" max="7459" width="2.85546875" style="1" customWidth="1"/>
    <col min="7460" max="7460" width="2.5703125" style="1" customWidth="1"/>
    <col min="7461" max="7462" width="11.42578125" style="1" customWidth="1"/>
    <col min="7463" max="7680" width="4" style="1"/>
    <col min="7681" max="7681" width="1.7109375" style="1" customWidth="1"/>
    <col min="7682" max="7686" width="3.28515625" style="1" customWidth="1"/>
    <col min="7687" max="7687" width="5.28515625" style="1" customWidth="1"/>
    <col min="7688" max="7692" width="3.28515625" style="1" customWidth="1"/>
    <col min="7693" max="7693" width="4.85546875" style="1" customWidth="1"/>
    <col min="7694" max="7694" width="10.7109375" style="1" customWidth="1"/>
    <col min="7695" max="7699" width="3.28515625" style="1" customWidth="1"/>
    <col min="7700" max="7700" width="3.42578125" style="1" customWidth="1"/>
    <col min="7701" max="7714" width="3.28515625" style="1" customWidth="1"/>
    <col min="7715" max="7715" width="2.85546875" style="1" customWidth="1"/>
    <col min="7716" max="7716" width="2.5703125" style="1" customWidth="1"/>
    <col min="7717" max="7718" width="11.42578125" style="1" customWidth="1"/>
    <col min="7719" max="7936" width="4" style="1"/>
    <col min="7937" max="7937" width="1.7109375" style="1" customWidth="1"/>
    <col min="7938" max="7942" width="3.28515625" style="1" customWidth="1"/>
    <col min="7943" max="7943" width="5.28515625" style="1" customWidth="1"/>
    <col min="7944" max="7948" width="3.28515625" style="1" customWidth="1"/>
    <col min="7949" max="7949" width="4.85546875" style="1" customWidth="1"/>
    <col min="7950" max="7950" width="10.7109375" style="1" customWidth="1"/>
    <col min="7951" max="7955" width="3.28515625" style="1" customWidth="1"/>
    <col min="7956" max="7956" width="3.42578125" style="1" customWidth="1"/>
    <col min="7957" max="7970" width="3.28515625" style="1" customWidth="1"/>
    <col min="7971" max="7971" width="2.85546875" style="1" customWidth="1"/>
    <col min="7972" max="7972" width="2.5703125" style="1" customWidth="1"/>
    <col min="7973" max="7974" width="11.42578125" style="1" customWidth="1"/>
    <col min="7975" max="8192" width="4" style="1"/>
    <col min="8193" max="8193" width="1.7109375" style="1" customWidth="1"/>
    <col min="8194" max="8198" width="3.28515625" style="1" customWidth="1"/>
    <col min="8199" max="8199" width="5.28515625" style="1" customWidth="1"/>
    <col min="8200" max="8204" width="3.28515625" style="1" customWidth="1"/>
    <col min="8205" max="8205" width="4.85546875" style="1" customWidth="1"/>
    <col min="8206" max="8206" width="10.7109375" style="1" customWidth="1"/>
    <col min="8207" max="8211" width="3.28515625" style="1" customWidth="1"/>
    <col min="8212" max="8212" width="3.42578125" style="1" customWidth="1"/>
    <col min="8213" max="8226" width="3.28515625" style="1" customWidth="1"/>
    <col min="8227" max="8227" width="2.85546875" style="1" customWidth="1"/>
    <col min="8228" max="8228" width="2.5703125" style="1" customWidth="1"/>
    <col min="8229" max="8230" width="11.42578125" style="1" customWidth="1"/>
    <col min="8231" max="8448" width="4" style="1"/>
    <col min="8449" max="8449" width="1.7109375" style="1" customWidth="1"/>
    <col min="8450" max="8454" width="3.28515625" style="1" customWidth="1"/>
    <col min="8455" max="8455" width="5.28515625" style="1" customWidth="1"/>
    <col min="8456" max="8460" width="3.28515625" style="1" customWidth="1"/>
    <col min="8461" max="8461" width="4.85546875" style="1" customWidth="1"/>
    <col min="8462" max="8462" width="10.7109375" style="1" customWidth="1"/>
    <col min="8463" max="8467" width="3.28515625" style="1" customWidth="1"/>
    <col min="8468" max="8468" width="3.42578125" style="1" customWidth="1"/>
    <col min="8469" max="8482" width="3.28515625" style="1" customWidth="1"/>
    <col min="8483" max="8483" width="2.85546875" style="1" customWidth="1"/>
    <col min="8484" max="8484" width="2.5703125" style="1" customWidth="1"/>
    <col min="8485" max="8486" width="11.42578125" style="1" customWidth="1"/>
    <col min="8487" max="8704" width="4" style="1"/>
    <col min="8705" max="8705" width="1.7109375" style="1" customWidth="1"/>
    <col min="8706" max="8710" width="3.28515625" style="1" customWidth="1"/>
    <col min="8711" max="8711" width="5.28515625" style="1" customWidth="1"/>
    <col min="8712" max="8716" width="3.28515625" style="1" customWidth="1"/>
    <col min="8717" max="8717" width="4.85546875" style="1" customWidth="1"/>
    <col min="8718" max="8718" width="10.7109375" style="1" customWidth="1"/>
    <col min="8719" max="8723" width="3.28515625" style="1" customWidth="1"/>
    <col min="8724" max="8724" width="3.42578125" style="1" customWidth="1"/>
    <col min="8725" max="8738" width="3.28515625" style="1" customWidth="1"/>
    <col min="8739" max="8739" width="2.85546875" style="1" customWidth="1"/>
    <col min="8740" max="8740" width="2.5703125" style="1" customWidth="1"/>
    <col min="8741" max="8742" width="11.42578125" style="1" customWidth="1"/>
    <col min="8743" max="8960" width="4" style="1"/>
    <col min="8961" max="8961" width="1.7109375" style="1" customWidth="1"/>
    <col min="8962" max="8966" width="3.28515625" style="1" customWidth="1"/>
    <col min="8967" max="8967" width="5.28515625" style="1" customWidth="1"/>
    <col min="8968" max="8972" width="3.28515625" style="1" customWidth="1"/>
    <col min="8973" max="8973" width="4.85546875" style="1" customWidth="1"/>
    <col min="8974" max="8974" width="10.7109375" style="1" customWidth="1"/>
    <col min="8975" max="8979" width="3.28515625" style="1" customWidth="1"/>
    <col min="8980" max="8980" width="3.42578125" style="1" customWidth="1"/>
    <col min="8981" max="8994" width="3.28515625" style="1" customWidth="1"/>
    <col min="8995" max="8995" width="2.85546875" style="1" customWidth="1"/>
    <col min="8996" max="8996" width="2.5703125" style="1" customWidth="1"/>
    <col min="8997" max="8998" width="11.42578125" style="1" customWidth="1"/>
    <col min="8999" max="9216" width="4" style="1"/>
    <col min="9217" max="9217" width="1.7109375" style="1" customWidth="1"/>
    <col min="9218" max="9222" width="3.28515625" style="1" customWidth="1"/>
    <col min="9223" max="9223" width="5.28515625" style="1" customWidth="1"/>
    <col min="9224" max="9228" width="3.28515625" style="1" customWidth="1"/>
    <col min="9229" max="9229" width="4.85546875" style="1" customWidth="1"/>
    <col min="9230" max="9230" width="10.7109375" style="1" customWidth="1"/>
    <col min="9231" max="9235" width="3.28515625" style="1" customWidth="1"/>
    <col min="9236" max="9236" width="3.42578125" style="1" customWidth="1"/>
    <col min="9237" max="9250" width="3.28515625" style="1" customWidth="1"/>
    <col min="9251" max="9251" width="2.85546875" style="1" customWidth="1"/>
    <col min="9252" max="9252" width="2.5703125" style="1" customWidth="1"/>
    <col min="9253" max="9254" width="11.42578125" style="1" customWidth="1"/>
    <col min="9255" max="9472" width="4" style="1"/>
    <col min="9473" max="9473" width="1.7109375" style="1" customWidth="1"/>
    <col min="9474" max="9478" width="3.28515625" style="1" customWidth="1"/>
    <col min="9479" max="9479" width="5.28515625" style="1" customWidth="1"/>
    <col min="9480" max="9484" width="3.28515625" style="1" customWidth="1"/>
    <col min="9485" max="9485" width="4.85546875" style="1" customWidth="1"/>
    <col min="9486" max="9486" width="10.7109375" style="1" customWidth="1"/>
    <col min="9487" max="9491" width="3.28515625" style="1" customWidth="1"/>
    <col min="9492" max="9492" width="3.42578125" style="1" customWidth="1"/>
    <col min="9493" max="9506" width="3.28515625" style="1" customWidth="1"/>
    <col min="9507" max="9507" width="2.85546875" style="1" customWidth="1"/>
    <col min="9508" max="9508" width="2.5703125" style="1" customWidth="1"/>
    <col min="9509" max="9510" width="11.42578125" style="1" customWidth="1"/>
    <col min="9511" max="9728" width="4" style="1"/>
    <col min="9729" max="9729" width="1.7109375" style="1" customWidth="1"/>
    <col min="9730" max="9734" width="3.28515625" style="1" customWidth="1"/>
    <col min="9735" max="9735" width="5.28515625" style="1" customWidth="1"/>
    <col min="9736" max="9740" width="3.28515625" style="1" customWidth="1"/>
    <col min="9741" max="9741" width="4.85546875" style="1" customWidth="1"/>
    <col min="9742" max="9742" width="10.7109375" style="1" customWidth="1"/>
    <col min="9743" max="9747" width="3.28515625" style="1" customWidth="1"/>
    <col min="9748" max="9748" width="3.42578125" style="1" customWidth="1"/>
    <col min="9749" max="9762" width="3.28515625" style="1" customWidth="1"/>
    <col min="9763" max="9763" width="2.85546875" style="1" customWidth="1"/>
    <col min="9764" max="9764" width="2.5703125" style="1" customWidth="1"/>
    <col min="9765" max="9766" width="11.42578125" style="1" customWidth="1"/>
    <col min="9767" max="9984" width="4" style="1"/>
    <col min="9985" max="9985" width="1.7109375" style="1" customWidth="1"/>
    <col min="9986" max="9990" width="3.28515625" style="1" customWidth="1"/>
    <col min="9991" max="9991" width="5.28515625" style="1" customWidth="1"/>
    <col min="9992" max="9996" width="3.28515625" style="1" customWidth="1"/>
    <col min="9997" max="9997" width="4.85546875" style="1" customWidth="1"/>
    <col min="9998" max="9998" width="10.7109375" style="1" customWidth="1"/>
    <col min="9999" max="10003" width="3.28515625" style="1" customWidth="1"/>
    <col min="10004" max="10004" width="3.42578125" style="1" customWidth="1"/>
    <col min="10005" max="10018" width="3.28515625" style="1" customWidth="1"/>
    <col min="10019" max="10019" width="2.85546875" style="1" customWidth="1"/>
    <col min="10020" max="10020" width="2.5703125" style="1" customWidth="1"/>
    <col min="10021" max="10022" width="11.42578125" style="1" customWidth="1"/>
    <col min="10023" max="10240" width="4" style="1"/>
    <col min="10241" max="10241" width="1.7109375" style="1" customWidth="1"/>
    <col min="10242" max="10246" width="3.28515625" style="1" customWidth="1"/>
    <col min="10247" max="10247" width="5.28515625" style="1" customWidth="1"/>
    <col min="10248" max="10252" width="3.28515625" style="1" customWidth="1"/>
    <col min="10253" max="10253" width="4.85546875" style="1" customWidth="1"/>
    <col min="10254" max="10254" width="10.7109375" style="1" customWidth="1"/>
    <col min="10255" max="10259" width="3.28515625" style="1" customWidth="1"/>
    <col min="10260" max="10260" width="3.42578125" style="1" customWidth="1"/>
    <col min="10261" max="10274" width="3.28515625" style="1" customWidth="1"/>
    <col min="10275" max="10275" width="2.85546875" style="1" customWidth="1"/>
    <col min="10276" max="10276" width="2.5703125" style="1" customWidth="1"/>
    <col min="10277" max="10278" width="11.42578125" style="1" customWidth="1"/>
    <col min="10279" max="10496" width="4" style="1"/>
    <col min="10497" max="10497" width="1.7109375" style="1" customWidth="1"/>
    <col min="10498" max="10502" width="3.28515625" style="1" customWidth="1"/>
    <col min="10503" max="10503" width="5.28515625" style="1" customWidth="1"/>
    <col min="10504" max="10508" width="3.28515625" style="1" customWidth="1"/>
    <col min="10509" max="10509" width="4.85546875" style="1" customWidth="1"/>
    <col min="10510" max="10510" width="10.7109375" style="1" customWidth="1"/>
    <col min="10511" max="10515" width="3.28515625" style="1" customWidth="1"/>
    <col min="10516" max="10516" width="3.42578125" style="1" customWidth="1"/>
    <col min="10517" max="10530" width="3.28515625" style="1" customWidth="1"/>
    <col min="10531" max="10531" width="2.85546875" style="1" customWidth="1"/>
    <col min="10532" max="10532" width="2.5703125" style="1" customWidth="1"/>
    <col min="10533" max="10534" width="11.42578125" style="1" customWidth="1"/>
    <col min="10535" max="10752" width="4" style="1"/>
    <col min="10753" max="10753" width="1.7109375" style="1" customWidth="1"/>
    <col min="10754" max="10758" width="3.28515625" style="1" customWidth="1"/>
    <col min="10759" max="10759" width="5.28515625" style="1" customWidth="1"/>
    <col min="10760" max="10764" width="3.28515625" style="1" customWidth="1"/>
    <col min="10765" max="10765" width="4.85546875" style="1" customWidth="1"/>
    <col min="10766" max="10766" width="10.7109375" style="1" customWidth="1"/>
    <col min="10767" max="10771" width="3.28515625" style="1" customWidth="1"/>
    <col min="10772" max="10772" width="3.42578125" style="1" customWidth="1"/>
    <col min="10773" max="10786" width="3.28515625" style="1" customWidth="1"/>
    <col min="10787" max="10787" width="2.85546875" style="1" customWidth="1"/>
    <col min="10788" max="10788" width="2.5703125" style="1" customWidth="1"/>
    <col min="10789" max="10790" width="11.42578125" style="1" customWidth="1"/>
    <col min="10791" max="11008" width="4" style="1"/>
    <col min="11009" max="11009" width="1.7109375" style="1" customWidth="1"/>
    <col min="11010" max="11014" width="3.28515625" style="1" customWidth="1"/>
    <col min="11015" max="11015" width="5.28515625" style="1" customWidth="1"/>
    <col min="11016" max="11020" width="3.28515625" style="1" customWidth="1"/>
    <col min="11021" max="11021" width="4.85546875" style="1" customWidth="1"/>
    <col min="11022" max="11022" width="10.7109375" style="1" customWidth="1"/>
    <col min="11023" max="11027" width="3.28515625" style="1" customWidth="1"/>
    <col min="11028" max="11028" width="3.42578125" style="1" customWidth="1"/>
    <col min="11029" max="11042" width="3.28515625" style="1" customWidth="1"/>
    <col min="11043" max="11043" width="2.85546875" style="1" customWidth="1"/>
    <col min="11044" max="11044" width="2.5703125" style="1" customWidth="1"/>
    <col min="11045" max="11046" width="11.42578125" style="1" customWidth="1"/>
    <col min="11047" max="11264" width="4" style="1"/>
    <col min="11265" max="11265" width="1.7109375" style="1" customWidth="1"/>
    <col min="11266" max="11270" width="3.28515625" style="1" customWidth="1"/>
    <col min="11271" max="11271" width="5.28515625" style="1" customWidth="1"/>
    <col min="11272" max="11276" width="3.28515625" style="1" customWidth="1"/>
    <col min="11277" max="11277" width="4.85546875" style="1" customWidth="1"/>
    <col min="11278" max="11278" width="10.7109375" style="1" customWidth="1"/>
    <col min="11279" max="11283" width="3.28515625" style="1" customWidth="1"/>
    <col min="11284" max="11284" width="3.42578125" style="1" customWidth="1"/>
    <col min="11285" max="11298" width="3.28515625" style="1" customWidth="1"/>
    <col min="11299" max="11299" width="2.85546875" style="1" customWidth="1"/>
    <col min="11300" max="11300" width="2.5703125" style="1" customWidth="1"/>
    <col min="11301" max="11302" width="11.42578125" style="1" customWidth="1"/>
    <col min="11303" max="11520" width="4" style="1"/>
    <col min="11521" max="11521" width="1.7109375" style="1" customWidth="1"/>
    <col min="11522" max="11526" width="3.28515625" style="1" customWidth="1"/>
    <col min="11527" max="11527" width="5.28515625" style="1" customWidth="1"/>
    <col min="11528" max="11532" width="3.28515625" style="1" customWidth="1"/>
    <col min="11533" max="11533" width="4.85546875" style="1" customWidth="1"/>
    <col min="11534" max="11534" width="10.7109375" style="1" customWidth="1"/>
    <col min="11535" max="11539" width="3.28515625" style="1" customWidth="1"/>
    <col min="11540" max="11540" width="3.42578125" style="1" customWidth="1"/>
    <col min="11541" max="11554" width="3.28515625" style="1" customWidth="1"/>
    <col min="11555" max="11555" width="2.85546875" style="1" customWidth="1"/>
    <col min="11556" max="11556" width="2.5703125" style="1" customWidth="1"/>
    <col min="11557" max="11558" width="11.42578125" style="1" customWidth="1"/>
    <col min="11559" max="11776" width="4" style="1"/>
    <col min="11777" max="11777" width="1.7109375" style="1" customWidth="1"/>
    <col min="11778" max="11782" width="3.28515625" style="1" customWidth="1"/>
    <col min="11783" max="11783" width="5.28515625" style="1" customWidth="1"/>
    <col min="11784" max="11788" width="3.28515625" style="1" customWidth="1"/>
    <col min="11789" max="11789" width="4.85546875" style="1" customWidth="1"/>
    <col min="11790" max="11790" width="10.7109375" style="1" customWidth="1"/>
    <col min="11791" max="11795" width="3.28515625" style="1" customWidth="1"/>
    <col min="11796" max="11796" width="3.42578125" style="1" customWidth="1"/>
    <col min="11797" max="11810" width="3.28515625" style="1" customWidth="1"/>
    <col min="11811" max="11811" width="2.85546875" style="1" customWidth="1"/>
    <col min="11812" max="11812" width="2.5703125" style="1" customWidth="1"/>
    <col min="11813" max="11814" width="11.42578125" style="1" customWidth="1"/>
    <col min="11815" max="12032" width="4" style="1"/>
    <col min="12033" max="12033" width="1.7109375" style="1" customWidth="1"/>
    <col min="12034" max="12038" width="3.28515625" style="1" customWidth="1"/>
    <col min="12039" max="12039" width="5.28515625" style="1" customWidth="1"/>
    <col min="12040" max="12044" width="3.28515625" style="1" customWidth="1"/>
    <col min="12045" max="12045" width="4.85546875" style="1" customWidth="1"/>
    <col min="12046" max="12046" width="10.7109375" style="1" customWidth="1"/>
    <col min="12047" max="12051" width="3.28515625" style="1" customWidth="1"/>
    <col min="12052" max="12052" width="3.42578125" style="1" customWidth="1"/>
    <col min="12053" max="12066" width="3.28515625" style="1" customWidth="1"/>
    <col min="12067" max="12067" width="2.85546875" style="1" customWidth="1"/>
    <col min="12068" max="12068" width="2.5703125" style="1" customWidth="1"/>
    <col min="12069" max="12070" width="11.42578125" style="1" customWidth="1"/>
    <col min="12071" max="12288" width="4" style="1"/>
    <col min="12289" max="12289" width="1.7109375" style="1" customWidth="1"/>
    <col min="12290" max="12294" width="3.28515625" style="1" customWidth="1"/>
    <col min="12295" max="12295" width="5.28515625" style="1" customWidth="1"/>
    <col min="12296" max="12300" width="3.28515625" style="1" customWidth="1"/>
    <col min="12301" max="12301" width="4.85546875" style="1" customWidth="1"/>
    <col min="12302" max="12302" width="10.7109375" style="1" customWidth="1"/>
    <col min="12303" max="12307" width="3.28515625" style="1" customWidth="1"/>
    <col min="12308" max="12308" width="3.42578125" style="1" customWidth="1"/>
    <col min="12309" max="12322" width="3.28515625" style="1" customWidth="1"/>
    <col min="12323" max="12323" width="2.85546875" style="1" customWidth="1"/>
    <col min="12324" max="12324" width="2.5703125" style="1" customWidth="1"/>
    <col min="12325" max="12326" width="11.42578125" style="1" customWidth="1"/>
    <col min="12327" max="12544" width="4" style="1"/>
    <col min="12545" max="12545" width="1.7109375" style="1" customWidth="1"/>
    <col min="12546" max="12550" width="3.28515625" style="1" customWidth="1"/>
    <col min="12551" max="12551" width="5.28515625" style="1" customWidth="1"/>
    <col min="12552" max="12556" width="3.28515625" style="1" customWidth="1"/>
    <col min="12557" max="12557" width="4.85546875" style="1" customWidth="1"/>
    <col min="12558" max="12558" width="10.7109375" style="1" customWidth="1"/>
    <col min="12559" max="12563" width="3.28515625" style="1" customWidth="1"/>
    <col min="12564" max="12564" width="3.42578125" style="1" customWidth="1"/>
    <col min="12565" max="12578" width="3.28515625" style="1" customWidth="1"/>
    <col min="12579" max="12579" width="2.85546875" style="1" customWidth="1"/>
    <col min="12580" max="12580" width="2.5703125" style="1" customWidth="1"/>
    <col min="12581" max="12582" width="11.42578125" style="1" customWidth="1"/>
    <col min="12583" max="12800" width="4" style="1"/>
    <col min="12801" max="12801" width="1.7109375" style="1" customWidth="1"/>
    <col min="12802" max="12806" width="3.28515625" style="1" customWidth="1"/>
    <col min="12807" max="12807" width="5.28515625" style="1" customWidth="1"/>
    <col min="12808" max="12812" width="3.28515625" style="1" customWidth="1"/>
    <col min="12813" max="12813" width="4.85546875" style="1" customWidth="1"/>
    <col min="12814" max="12814" width="10.7109375" style="1" customWidth="1"/>
    <col min="12815" max="12819" width="3.28515625" style="1" customWidth="1"/>
    <col min="12820" max="12820" width="3.42578125" style="1" customWidth="1"/>
    <col min="12821" max="12834" width="3.28515625" style="1" customWidth="1"/>
    <col min="12835" max="12835" width="2.85546875" style="1" customWidth="1"/>
    <col min="12836" max="12836" width="2.5703125" style="1" customWidth="1"/>
    <col min="12837" max="12838" width="11.42578125" style="1" customWidth="1"/>
    <col min="12839" max="13056" width="4" style="1"/>
    <col min="13057" max="13057" width="1.7109375" style="1" customWidth="1"/>
    <col min="13058" max="13062" width="3.28515625" style="1" customWidth="1"/>
    <col min="13063" max="13063" width="5.28515625" style="1" customWidth="1"/>
    <col min="13064" max="13068" width="3.28515625" style="1" customWidth="1"/>
    <col min="13069" max="13069" width="4.85546875" style="1" customWidth="1"/>
    <col min="13070" max="13070" width="10.7109375" style="1" customWidth="1"/>
    <col min="13071" max="13075" width="3.28515625" style="1" customWidth="1"/>
    <col min="13076" max="13076" width="3.42578125" style="1" customWidth="1"/>
    <col min="13077" max="13090" width="3.28515625" style="1" customWidth="1"/>
    <col min="13091" max="13091" width="2.85546875" style="1" customWidth="1"/>
    <col min="13092" max="13092" width="2.5703125" style="1" customWidth="1"/>
    <col min="13093" max="13094" width="11.42578125" style="1" customWidth="1"/>
    <col min="13095" max="13312" width="4" style="1"/>
    <col min="13313" max="13313" width="1.7109375" style="1" customWidth="1"/>
    <col min="13314" max="13318" width="3.28515625" style="1" customWidth="1"/>
    <col min="13319" max="13319" width="5.28515625" style="1" customWidth="1"/>
    <col min="13320" max="13324" width="3.28515625" style="1" customWidth="1"/>
    <col min="13325" max="13325" width="4.85546875" style="1" customWidth="1"/>
    <col min="13326" max="13326" width="10.7109375" style="1" customWidth="1"/>
    <col min="13327" max="13331" width="3.28515625" style="1" customWidth="1"/>
    <col min="13332" max="13332" width="3.42578125" style="1" customWidth="1"/>
    <col min="13333" max="13346" width="3.28515625" style="1" customWidth="1"/>
    <col min="13347" max="13347" width="2.85546875" style="1" customWidth="1"/>
    <col min="13348" max="13348" width="2.5703125" style="1" customWidth="1"/>
    <col min="13349" max="13350" width="11.42578125" style="1" customWidth="1"/>
    <col min="13351" max="13568" width="4" style="1"/>
    <col min="13569" max="13569" width="1.7109375" style="1" customWidth="1"/>
    <col min="13570" max="13574" width="3.28515625" style="1" customWidth="1"/>
    <col min="13575" max="13575" width="5.28515625" style="1" customWidth="1"/>
    <col min="13576" max="13580" width="3.28515625" style="1" customWidth="1"/>
    <col min="13581" max="13581" width="4.85546875" style="1" customWidth="1"/>
    <col min="13582" max="13582" width="10.7109375" style="1" customWidth="1"/>
    <col min="13583" max="13587" width="3.28515625" style="1" customWidth="1"/>
    <col min="13588" max="13588" width="3.42578125" style="1" customWidth="1"/>
    <col min="13589" max="13602" width="3.28515625" style="1" customWidth="1"/>
    <col min="13603" max="13603" width="2.85546875" style="1" customWidth="1"/>
    <col min="13604" max="13604" width="2.5703125" style="1" customWidth="1"/>
    <col min="13605" max="13606" width="11.42578125" style="1" customWidth="1"/>
    <col min="13607" max="13824" width="4" style="1"/>
    <col min="13825" max="13825" width="1.7109375" style="1" customWidth="1"/>
    <col min="13826" max="13830" width="3.28515625" style="1" customWidth="1"/>
    <col min="13831" max="13831" width="5.28515625" style="1" customWidth="1"/>
    <col min="13832" max="13836" width="3.28515625" style="1" customWidth="1"/>
    <col min="13837" max="13837" width="4.85546875" style="1" customWidth="1"/>
    <col min="13838" max="13838" width="10.7109375" style="1" customWidth="1"/>
    <col min="13839" max="13843" width="3.28515625" style="1" customWidth="1"/>
    <col min="13844" max="13844" width="3.42578125" style="1" customWidth="1"/>
    <col min="13845" max="13858" width="3.28515625" style="1" customWidth="1"/>
    <col min="13859" max="13859" width="2.85546875" style="1" customWidth="1"/>
    <col min="13860" max="13860" width="2.5703125" style="1" customWidth="1"/>
    <col min="13861" max="13862" width="11.42578125" style="1" customWidth="1"/>
    <col min="13863" max="14080" width="4" style="1"/>
    <col min="14081" max="14081" width="1.7109375" style="1" customWidth="1"/>
    <col min="14082" max="14086" width="3.28515625" style="1" customWidth="1"/>
    <col min="14087" max="14087" width="5.28515625" style="1" customWidth="1"/>
    <col min="14088" max="14092" width="3.28515625" style="1" customWidth="1"/>
    <col min="14093" max="14093" width="4.85546875" style="1" customWidth="1"/>
    <col min="14094" max="14094" width="10.7109375" style="1" customWidth="1"/>
    <col min="14095" max="14099" width="3.28515625" style="1" customWidth="1"/>
    <col min="14100" max="14100" width="3.42578125" style="1" customWidth="1"/>
    <col min="14101" max="14114" width="3.28515625" style="1" customWidth="1"/>
    <col min="14115" max="14115" width="2.85546875" style="1" customWidth="1"/>
    <col min="14116" max="14116" width="2.5703125" style="1" customWidth="1"/>
    <col min="14117" max="14118" width="11.42578125" style="1" customWidth="1"/>
    <col min="14119" max="14336" width="4" style="1"/>
    <col min="14337" max="14337" width="1.7109375" style="1" customWidth="1"/>
    <col min="14338" max="14342" width="3.28515625" style="1" customWidth="1"/>
    <col min="14343" max="14343" width="5.28515625" style="1" customWidth="1"/>
    <col min="14344" max="14348" width="3.28515625" style="1" customWidth="1"/>
    <col min="14349" max="14349" width="4.85546875" style="1" customWidth="1"/>
    <col min="14350" max="14350" width="10.7109375" style="1" customWidth="1"/>
    <col min="14351" max="14355" width="3.28515625" style="1" customWidth="1"/>
    <col min="14356" max="14356" width="3.42578125" style="1" customWidth="1"/>
    <col min="14357" max="14370" width="3.28515625" style="1" customWidth="1"/>
    <col min="14371" max="14371" width="2.85546875" style="1" customWidth="1"/>
    <col min="14372" max="14372" width="2.5703125" style="1" customWidth="1"/>
    <col min="14373" max="14374" width="11.42578125" style="1" customWidth="1"/>
    <col min="14375" max="14592" width="4" style="1"/>
    <col min="14593" max="14593" width="1.7109375" style="1" customWidth="1"/>
    <col min="14594" max="14598" width="3.28515625" style="1" customWidth="1"/>
    <col min="14599" max="14599" width="5.28515625" style="1" customWidth="1"/>
    <col min="14600" max="14604" width="3.28515625" style="1" customWidth="1"/>
    <col min="14605" max="14605" width="4.85546875" style="1" customWidth="1"/>
    <col min="14606" max="14606" width="10.7109375" style="1" customWidth="1"/>
    <col min="14607" max="14611" width="3.28515625" style="1" customWidth="1"/>
    <col min="14612" max="14612" width="3.42578125" style="1" customWidth="1"/>
    <col min="14613" max="14626" width="3.28515625" style="1" customWidth="1"/>
    <col min="14627" max="14627" width="2.85546875" style="1" customWidth="1"/>
    <col min="14628" max="14628" width="2.5703125" style="1" customWidth="1"/>
    <col min="14629" max="14630" width="11.42578125" style="1" customWidth="1"/>
    <col min="14631" max="14848" width="4" style="1"/>
    <col min="14849" max="14849" width="1.7109375" style="1" customWidth="1"/>
    <col min="14850" max="14854" width="3.28515625" style="1" customWidth="1"/>
    <col min="14855" max="14855" width="5.28515625" style="1" customWidth="1"/>
    <col min="14856" max="14860" width="3.28515625" style="1" customWidth="1"/>
    <col min="14861" max="14861" width="4.85546875" style="1" customWidth="1"/>
    <col min="14862" max="14862" width="10.7109375" style="1" customWidth="1"/>
    <col min="14863" max="14867" width="3.28515625" style="1" customWidth="1"/>
    <col min="14868" max="14868" width="3.42578125" style="1" customWidth="1"/>
    <col min="14869" max="14882" width="3.28515625" style="1" customWidth="1"/>
    <col min="14883" max="14883" width="2.85546875" style="1" customWidth="1"/>
    <col min="14884" max="14884" width="2.5703125" style="1" customWidth="1"/>
    <col min="14885" max="14886" width="11.42578125" style="1" customWidth="1"/>
    <col min="14887" max="15104" width="4" style="1"/>
    <col min="15105" max="15105" width="1.7109375" style="1" customWidth="1"/>
    <col min="15106" max="15110" width="3.28515625" style="1" customWidth="1"/>
    <col min="15111" max="15111" width="5.28515625" style="1" customWidth="1"/>
    <col min="15112" max="15116" width="3.28515625" style="1" customWidth="1"/>
    <col min="15117" max="15117" width="4.85546875" style="1" customWidth="1"/>
    <col min="15118" max="15118" width="10.7109375" style="1" customWidth="1"/>
    <col min="15119" max="15123" width="3.28515625" style="1" customWidth="1"/>
    <col min="15124" max="15124" width="3.42578125" style="1" customWidth="1"/>
    <col min="15125" max="15138" width="3.28515625" style="1" customWidth="1"/>
    <col min="15139" max="15139" width="2.85546875" style="1" customWidth="1"/>
    <col min="15140" max="15140" width="2.5703125" style="1" customWidth="1"/>
    <col min="15141" max="15142" width="11.42578125" style="1" customWidth="1"/>
    <col min="15143" max="15360" width="4" style="1"/>
    <col min="15361" max="15361" width="1.7109375" style="1" customWidth="1"/>
    <col min="15362" max="15366" width="3.28515625" style="1" customWidth="1"/>
    <col min="15367" max="15367" width="5.28515625" style="1" customWidth="1"/>
    <col min="15368" max="15372" width="3.28515625" style="1" customWidth="1"/>
    <col min="15373" max="15373" width="4.85546875" style="1" customWidth="1"/>
    <col min="15374" max="15374" width="10.7109375" style="1" customWidth="1"/>
    <col min="15375" max="15379" width="3.28515625" style="1" customWidth="1"/>
    <col min="15380" max="15380" width="3.42578125" style="1" customWidth="1"/>
    <col min="15381" max="15394" width="3.28515625" style="1" customWidth="1"/>
    <col min="15395" max="15395" width="2.85546875" style="1" customWidth="1"/>
    <col min="15396" max="15396" width="2.5703125" style="1" customWidth="1"/>
    <col min="15397" max="15398" width="11.42578125" style="1" customWidth="1"/>
    <col min="15399" max="15616" width="4" style="1"/>
    <col min="15617" max="15617" width="1.7109375" style="1" customWidth="1"/>
    <col min="15618" max="15622" width="3.28515625" style="1" customWidth="1"/>
    <col min="15623" max="15623" width="5.28515625" style="1" customWidth="1"/>
    <col min="15624" max="15628" width="3.28515625" style="1" customWidth="1"/>
    <col min="15629" max="15629" width="4.85546875" style="1" customWidth="1"/>
    <col min="15630" max="15630" width="10.7109375" style="1" customWidth="1"/>
    <col min="15631" max="15635" width="3.28515625" style="1" customWidth="1"/>
    <col min="15636" max="15636" width="3.42578125" style="1" customWidth="1"/>
    <col min="15637" max="15650" width="3.28515625" style="1" customWidth="1"/>
    <col min="15651" max="15651" width="2.85546875" style="1" customWidth="1"/>
    <col min="15652" max="15652" width="2.5703125" style="1" customWidth="1"/>
    <col min="15653" max="15654" width="11.42578125" style="1" customWidth="1"/>
    <col min="15655" max="15872" width="4" style="1"/>
    <col min="15873" max="15873" width="1.7109375" style="1" customWidth="1"/>
    <col min="15874" max="15878" width="3.28515625" style="1" customWidth="1"/>
    <col min="15879" max="15879" width="5.28515625" style="1" customWidth="1"/>
    <col min="15880" max="15884" width="3.28515625" style="1" customWidth="1"/>
    <col min="15885" max="15885" width="4.85546875" style="1" customWidth="1"/>
    <col min="15886" max="15886" width="10.7109375" style="1" customWidth="1"/>
    <col min="15887" max="15891" width="3.28515625" style="1" customWidth="1"/>
    <col min="15892" max="15892" width="3.42578125" style="1" customWidth="1"/>
    <col min="15893" max="15906" width="3.28515625" style="1" customWidth="1"/>
    <col min="15907" max="15907" width="2.85546875" style="1" customWidth="1"/>
    <col min="15908" max="15908" width="2.5703125" style="1" customWidth="1"/>
    <col min="15909" max="15910" width="11.42578125" style="1" customWidth="1"/>
    <col min="15911" max="16128" width="4" style="1"/>
    <col min="16129" max="16129" width="1.7109375" style="1" customWidth="1"/>
    <col min="16130" max="16134" width="3.28515625" style="1" customWidth="1"/>
    <col min="16135" max="16135" width="5.28515625" style="1" customWidth="1"/>
    <col min="16136" max="16140" width="3.28515625" style="1" customWidth="1"/>
    <col min="16141" max="16141" width="4.85546875" style="1" customWidth="1"/>
    <col min="16142" max="16142" width="10.7109375" style="1" customWidth="1"/>
    <col min="16143" max="16147" width="3.28515625" style="1" customWidth="1"/>
    <col min="16148" max="16148" width="3.42578125" style="1" customWidth="1"/>
    <col min="16149" max="16162" width="3.28515625" style="1" customWidth="1"/>
    <col min="16163" max="16163" width="2.85546875" style="1" customWidth="1"/>
    <col min="16164" max="16164" width="2.5703125" style="1" customWidth="1"/>
    <col min="16165" max="16166" width="11.42578125" style="1" customWidth="1"/>
    <col min="16167" max="16384" width="4" style="1"/>
  </cols>
  <sheetData>
    <row r="1" spans="1:35" ht="14.25" customHeight="1" x14ac:dyDescent="0.25">
      <c r="A1" s="144"/>
      <c r="B1" s="145"/>
      <c r="C1" s="145"/>
      <c r="D1" s="145"/>
      <c r="E1" s="145"/>
      <c r="F1" s="145"/>
      <c r="G1" s="145"/>
      <c r="H1" s="146"/>
      <c r="I1" s="153" t="s">
        <v>0</v>
      </c>
      <c r="J1" s="154"/>
      <c r="K1" s="154"/>
      <c r="L1" s="154"/>
      <c r="M1" s="154"/>
      <c r="N1" s="154"/>
      <c r="O1" s="154"/>
      <c r="P1" s="154"/>
      <c r="Q1" s="154"/>
      <c r="R1" s="154"/>
      <c r="S1" s="154"/>
      <c r="T1" s="154"/>
      <c r="U1" s="154"/>
      <c r="V1" s="154"/>
      <c r="W1" s="154"/>
      <c r="X1" s="154"/>
      <c r="Y1" s="154"/>
      <c r="Z1" s="154"/>
      <c r="AA1" s="154"/>
      <c r="AB1" s="154"/>
      <c r="AC1" s="154"/>
      <c r="AD1" s="155"/>
      <c r="AE1" s="159"/>
      <c r="AF1" s="160"/>
      <c r="AG1" s="160"/>
      <c r="AH1" s="160"/>
      <c r="AI1" s="161"/>
    </row>
    <row r="2" spans="1:35" ht="13.5" customHeight="1" x14ac:dyDescent="0.25">
      <c r="A2" s="147"/>
      <c r="B2" s="148"/>
      <c r="C2" s="148"/>
      <c r="D2" s="148"/>
      <c r="E2" s="148"/>
      <c r="F2" s="148"/>
      <c r="G2" s="148"/>
      <c r="H2" s="149"/>
      <c r="I2" s="156"/>
      <c r="J2" s="157"/>
      <c r="K2" s="157"/>
      <c r="L2" s="157"/>
      <c r="M2" s="157"/>
      <c r="N2" s="157"/>
      <c r="O2" s="157"/>
      <c r="P2" s="157"/>
      <c r="Q2" s="157"/>
      <c r="R2" s="157"/>
      <c r="S2" s="157"/>
      <c r="T2" s="157"/>
      <c r="U2" s="157"/>
      <c r="V2" s="157"/>
      <c r="W2" s="157"/>
      <c r="X2" s="157"/>
      <c r="Y2" s="157"/>
      <c r="Z2" s="157"/>
      <c r="AA2" s="157"/>
      <c r="AB2" s="157"/>
      <c r="AC2" s="157"/>
      <c r="AD2" s="158"/>
      <c r="AE2" s="162"/>
      <c r="AF2" s="163"/>
      <c r="AG2" s="163"/>
      <c r="AH2" s="163"/>
      <c r="AI2" s="164"/>
    </row>
    <row r="3" spans="1:35" ht="14.25" customHeight="1" x14ac:dyDescent="0.25">
      <c r="A3" s="147"/>
      <c r="B3" s="148"/>
      <c r="C3" s="148"/>
      <c r="D3" s="148"/>
      <c r="E3" s="148"/>
      <c r="F3" s="148"/>
      <c r="G3" s="148"/>
      <c r="H3" s="149"/>
      <c r="I3" s="153"/>
      <c r="J3" s="154"/>
      <c r="K3" s="154"/>
      <c r="L3" s="154"/>
      <c r="M3" s="154"/>
      <c r="N3" s="154"/>
      <c r="O3" s="154"/>
      <c r="P3" s="154"/>
      <c r="Q3" s="154"/>
      <c r="R3" s="154"/>
      <c r="S3" s="154"/>
      <c r="T3" s="155"/>
      <c r="U3" s="159" t="s">
        <v>1</v>
      </c>
      <c r="V3" s="160"/>
      <c r="W3" s="160"/>
      <c r="X3" s="160"/>
      <c r="Y3" s="160"/>
      <c r="Z3" s="160"/>
      <c r="AA3" s="160"/>
      <c r="AB3" s="160"/>
      <c r="AC3" s="160"/>
      <c r="AD3" s="161"/>
      <c r="AE3" s="159" t="s">
        <v>2</v>
      </c>
      <c r="AF3" s="160"/>
      <c r="AG3" s="160"/>
      <c r="AH3" s="160"/>
      <c r="AI3" s="161"/>
    </row>
    <row r="4" spans="1:35" ht="14.25" customHeight="1" x14ac:dyDescent="0.25">
      <c r="A4" s="150"/>
      <c r="B4" s="151"/>
      <c r="C4" s="151"/>
      <c r="D4" s="151"/>
      <c r="E4" s="151"/>
      <c r="F4" s="151"/>
      <c r="G4" s="151"/>
      <c r="H4" s="152"/>
      <c r="I4" s="184" t="s">
        <v>3</v>
      </c>
      <c r="J4" s="184"/>
      <c r="K4" s="184"/>
      <c r="L4" s="184"/>
      <c r="M4" s="184"/>
      <c r="N4" s="184"/>
      <c r="O4" s="184"/>
      <c r="P4" s="184"/>
      <c r="Q4" s="184"/>
      <c r="R4" s="184"/>
      <c r="S4" s="184"/>
      <c r="T4" s="184"/>
      <c r="U4" s="162"/>
      <c r="V4" s="163"/>
      <c r="W4" s="163"/>
      <c r="X4" s="163"/>
      <c r="Y4" s="163"/>
      <c r="Z4" s="163"/>
      <c r="AA4" s="163"/>
      <c r="AB4" s="163"/>
      <c r="AC4" s="163"/>
      <c r="AD4" s="164"/>
      <c r="AE4" s="162"/>
      <c r="AF4" s="163"/>
      <c r="AG4" s="163"/>
      <c r="AH4" s="163"/>
      <c r="AI4" s="164"/>
    </row>
    <row r="5" spans="1:35" ht="7.5" customHeight="1" x14ac:dyDescent="0.25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4"/>
    </row>
    <row r="6" spans="1:35" ht="15" customHeight="1" x14ac:dyDescent="0.25">
      <c r="A6" s="5"/>
      <c r="B6" s="6" t="s">
        <v>4</v>
      </c>
      <c r="C6" s="6"/>
      <c r="D6" s="6"/>
      <c r="E6" s="6"/>
      <c r="F6" s="6"/>
      <c r="G6" s="6"/>
      <c r="H6" s="186"/>
      <c r="I6" s="187"/>
      <c r="J6" s="187"/>
      <c r="K6" s="187"/>
      <c r="L6" s="187"/>
      <c r="M6" s="187"/>
      <c r="N6" s="187"/>
      <c r="O6" s="187"/>
      <c r="P6" s="187"/>
      <c r="Q6" s="187"/>
      <c r="R6" s="187"/>
      <c r="S6" s="187"/>
      <c r="T6" s="187"/>
      <c r="U6" s="187"/>
      <c r="V6" s="187"/>
      <c r="W6" s="187"/>
      <c r="X6" s="188"/>
      <c r="Y6" s="7"/>
      <c r="Z6" s="8" t="s">
        <v>5</v>
      </c>
      <c r="AA6" s="7"/>
      <c r="AB6" s="7"/>
      <c r="AC6" s="7"/>
      <c r="AD6" s="9"/>
      <c r="AE6" s="9"/>
      <c r="AF6" s="9"/>
      <c r="AG6" s="9"/>
      <c r="AH6" s="9"/>
      <c r="AI6" s="10"/>
    </row>
    <row r="7" spans="1:35" ht="5.0999999999999996" customHeight="1" x14ac:dyDescent="0.25">
      <c r="A7" s="5"/>
      <c r="B7" s="6"/>
      <c r="C7" s="6"/>
      <c r="D7" s="6"/>
      <c r="E7" s="6"/>
      <c r="F7" s="6"/>
      <c r="G7" s="6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6"/>
      <c r="Z7" s="6"/>
      <c r="AA7" s="6"/>
      <c r="AB7" s="6"/>
      <c r="AC7" s="6"/>
      <c r="AD7" s="6"/>
      <c r="AE7" s="6"/>
      <c r="AF7" s="6"/>
      <c r="AG7" s="6"/>
      <c r="AH7" s="6"/>
      <c r="AI7" s="10"/>
    </row>
    <row r="8" spans="1:35" ht="15" customHeight="1" x14ac:dyDescent="0.25">
      <c r="A8" s="5"/>
      <c r="B8" s="6" t="s">
        <v>6</v>
      </c>
      <c r="C8" s="6"/>
      <c r="D8" s="6"/>
      <c r="E8" s="6"/>
      <c r="F8" s="6"/>
      <c r="G8" s="6"/>
      <c r="H8" s="171"/>
      <c r="I8" s="172"/>
      <c r="J8" s="172"/>
      <c r="K8" s="172"/>
      <c r="L8" s="172"/>
      <c r="M8" s="172"/>
      <c r="N8" s="172"/>
      <c r="O8" s="172"/>
      <c r="P8" s="172"/>
      <c r="Q8" s="172"/>
      <c r="R8" s="172"/>
      <c r="S8" s="172"/>
      <c r="T8" s="172"/>
      <c r="U8" s="172"/>
      <c r="V8" s="172"/>
      <c r="W8" s="172"/>
      <c r="X8" s="173"/>
      <c r="Y8" s="7"/>
      <c r="Z8" s="7"/>
      <c r="AA8" s="174"/>
      <c r="AB8" s="174"/>
      <c r="AC8" s="174"/>
      <c r="AD8" s="174"/>
      <c r="AE8" s="174"/>
      <c r="AF8" s="174"/>
      <c r="AG8" s="12"/>
      <c r="AH8" s="12"/>
      <c r="AI8" s="10"/>
    </row>
    <row r="9" spans="1:35" ht="5.0999999999999996" customHeight="1" x14ac:dyDescent="0.25">
      <c r="A9" s="5"/>
      <c r="B9" s="6"/>
      <c r="C9" s="6"/>
      <c r="D9" s="6"/>
      <c r="E9" s="6"/>
      <c r="F9" s="6"/>
      <c r="G9" s="6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7"/>
      <c r="Z9" s="7"/>
      <c r="AA9" s="174"/>
      <c r="AB9" s="174"/>
      <c r="AC9" s="174"/>
      <c r="AD9" s="174"/>
      <c r="AE9" s="174"/>
      <c r="AF9" s="174"/>
      <c r="AG9" s="12"/>
      <c r="AH9" s="12"/>
      <c r="AI9" s="10"/>
    </row>
    <row r="10" spans="1:35" ht="15" customHeight="1" x14ac:dyDescent="0.25">
      <c r="A10" s="5"/>
      <c r="B10" s="6" t="s">
        <v>7</v>
      </c>
      <c r="C10" s="6"/>
      <c r="D10" s="6"/>
      <c r="E10" s="6"/>
      <c r="F10" s="6"/>
      <c r="G10" s="6"/>
      <c r="H10" s="186" t="s">
        <v>39</v>
      </c>
      <c r="I10" s="187"/>
      <c r="J10" s="187"/>
      <c r="K10" s="187"/>
      <c r="L10" s="187"/>
      <c r="M10" s="187"/>
      <c r="N10" s="187"/>
      <c r="O10" s="187"/>
      <c r="P10" s="187"/>
      <c r="Q10" s="187"/>
      <c r="R10" s="187"/>
      <c r="S10" s="187"/>
      <c r="T10" s="187"/>
      <c r="U10" s="187"/>
      <c r="V10" s="187"/>
      <c r="W10" s="187"/>
      <c r="X10" s="188"/>
      <c r="Y10" s="7"/>
      <c r="Z10" s="7"/>
      <c r="AA10" s="174"/>
      <c r="AB10" s="174"/>
      <c r="AC10" s="174"/>
      <c r="AD10" s="174"/>
      <c r="AE10" s="174"/>
      <c r="AF10" s="174"/>
      <c r="AG10" s="12"/>
      <c r="AH10" s="12"/>
      <c r="AI10" s="10"/>
    </row>
    <row r="11" spans="1:35" ht="5.0999999999999996" customHeight="1" x14ac:dyDescent="0.25">
      <c r="A11" s="5"/>
      <c r="B11" s="6"/>
      <c r="C11" s="6"/>
      <c r="D11" s="6"/>
      <c r="E11" s="6"/>
      <c r="F11" s="6"/>
      <c r="G11" s="6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7"/>
      <c r="Z11" s="7"/>
      <c r="AA11" s="174"/>
      <c r="AB11" s="174"/>
      <c r="AC11" s="174"/>
      <c r="AD11" s="174"/>
      <c r="AE11" s="174"/>
      <c r="AF11" s="174"/>
      <c r="AG11" s="12"/>
      <c r="AH11" s="12"/>
      <c r="AI11" s="10"/>
    </row>
    <row r="12" spans="1:35" ht="15" customHeight="1" x14ac:dyDescent="0.25">
      <c r="A12" s="5"/>
      <c r="B12" s="6" t="s">
        <v>8</v>
      </c>
      <c r="C12" s="6"/>
      <c r="D12" s="6"/>
      <c r="E12" s="6"/>
      <c r="F12" s="6"/>
      <c r="G12" s="6"/>
      <c r="H12" s="186" t="s">
        <v>39</v>
      </c>
      <c r="I12" s="187"/>
      <c r="J12" s="187"/>
      <c r="K12" s="187"/>
      <c r="L12" s="187"/>
      <c r="M12" s="187"/>
      <c r="N12" s="187"/>
      <c r="O12" s="187"/>
      <c r="P12" s="187"/>
      <c r="Q12" s="187"/>
      <c r="R12" s="187"/>
      <c r="S12" s="187"/>
      <c r="T12" s="187"/>
      <c r="U12" s="187"/>
      <c r="V12" s="187"/>
      <c r="W12" s="187"/>
      <c r="X12" s="188"/>
      <c r="Y12" s="7"/>
      <c r="Z12" s="7"/>
      <c r="AA12" s="174"/>
      <c r="AB12" s="174"/>
      <c r="AC12" s="174"/>
      <c r="AD12" s="174"/>
      <c r="AE12" s="174"/>
      <c r="AF12" s="174"/>
      <c r="AG12" s="12"/>
      <c r="AH12" s="12"/>
      <c r="AI12" s="10"/>
    </row>
    <row r="13" spans="1:35" ht="5.0999999999999996" customHeight="1" x14ac:dyDescent="0.25">
      <c r="A13" s="5"/>
      <c r="B13" s="6"/>
      <c r="C13" s="6"/>
      <c r="D13" s="6"/>
      <c r="E13" s="6"/>
      <c r="F13" s="6"/>
      <c r="G13" s="6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7"/>
      <c r="Z13" s="7"/>
      <c r="AA13" s="174"/>
      <c r="AB13" s="174"/>
      <c r="AC13" s="174"/>
      <c r="AD13" s="174"/>
      <c r="AE13" s="174"/>
      <c r="AF13" s="174"/>
      <c r="AG13" s="12"/>
      <c r="AH13" s="12"/>
      <c r="AI13" s="10"/>
    </row>
    <row r="14" spans="1:35" ht="15" customHeight="1" x14ac:dyDescent="0.25">
      <c r="A14" s="5"/>
      <c r="B14" s="6" t="s">
        <v>9</v>
      </c>
      <c r="C14" s="6"/>
      <c r="D14" s="6"/>
      <c r="E14" s="6"/>
      <c r="F14" s="6"/>
      <c r="G14" s="6"/>
      <c r="H14" s="189" t="s">
        <v>39</v>
      </c>
      <c r="I14" s="190"/>
      <c r="J14" s="190"/>
      <c r="K14" s="190"/>
      <c r="L14" s="190"/>
      <c r="M14" s="190"/>
      <c r="N14" s="190"/>
      <c r="O14" s="190"/>
      <c r="P14" s="190"/>
      <c r="Q14" s="190"/>
      <c r="R14" s="190"/>
      <c r="S14" s="190"/>
      <c r="T14" s="190"/>
      <c r="U14" s="190"/>
      <c r="V14" s="190"/>
      <c r="W14" s="190"/>
      <c r="X14" s="191"/>
      <c r="Y14" s="7"/>
      <c r="Z14" s="7"/>
      <c r="AA14" s="174"/>
      <c r="AB14" s="174"/>
      <c r="AC14" s="174"/>
      <c r="AD14" s="174"/>
      <c r="AE14" s="174"/>
      <c r="AF14" s="174"/>
      <c r="AG14" s="12"/>
      <c r="AH14" s="12"/>
      <c r="AI14" s="10"/>
    </row>
    <row r="15" spans="1:35" ht="5.0999999999999996" customHeight="1" x14ac:dyDescent="0.25">
      <c r="A15" s="5"/>
      <c r="B15" s="6"/>
      <c r="C15" s="6"/>
      <c r="D15" s="6"/>
      <c r="E15" s="6"/>
      <c r="F15" s="6"/>
      <c r="G15" s="6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7"/>
      <c r="Z15" s="7"/>
      <c r="AA15" s="174"/>
      <c r="AB15" s="174"/>
      <c r="AC15" s="174"/>
      <c r="AD15" s="174"/>
      <c r="AE15" s="174"/>
      <c r="AF15" s="174"/>
      <c r="AG15" s="12"/>
      <c r="AH15" s="12"/>
      <c r="AI15" s="10"/>
    </row>
    <row r="16" spans="1:35" ht="15" customHeight="1" x14ac:dyDescent="0.25">
      <c r="A16" s="5"/>
      <c r="B16" s="13" t="s">
        <v>10</v>
      </c>
      <c r="C16" s="6"/>
      <c r="D16" s="6"/>
      <c r="E16" s="6"/>
      <c r="F16" s="6"/>
      <c r="G16" s="6"/>
      <c r="H16" s="186" t="s">
        <v>39</v>
      </c>
      <c r="I16" s="187"/>
      <c r="J16" s="187"/>
      <c r="K16" s="187"/>
      <c r="L16" s="187"/>
      <c r="M16" s="187"/>
      <c r="N16" s="187"/>
      <c r="O16" s="187"/>
      <c r="P16" s="187"/>
      <c r="Q16" s="187"/>
      <c r="R16" s="187"/>
      <c r="S16" s="187"/>
      <c r="T16" s="187"/>
      <c r="U16" s="187"/>
      <c r="V16" s="187"/>
      <c r="W16" s="187"/>
      <c r="X16" s="188"/>
      <c r="Y16" s="7"/>
      <c r="Z16" s="7"/>
      <c r="AA16" s="174"/>
      <c r="AB16" s="174"/>
      <c r="AC16" s="174"/>
      <c r="AD16" s="174"/>
      <c r="AE16" s="174"/>
      <c r="AF16" s="174"/>
      <c r="AG16" s="12"/>
      <c r="AH16" s="12"/>
      <c r="AI16" s="10"/>
    </row>
    <row r="17" spans="1:35" ht="5.0999999999999996" customHeight="1" x14ac:dyDescent="0.25">
      <c r="A17" s="5"/>
      <c r="B17" s="6"/>
      <c r="C17" s="6"/>
      <c r="D17" s="6"/>
      <c r="E17" s="6"/>
      <c r="F17" s="6"/>
      <c r="G17" s="6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7"/>
      <c r="Z17" s="7"/>
      <c r="AA17" s="174"/>
      <c r="AB17" s="174"/>
      <c r="AC17" s="174"/>
      <c r="AD17" s="174"/>
      <c r="AE17" s="174"/>
      <c r="AF17" s="174"/>
      <c r="AG17" s="12"/>
      <c r="AH17" s="12"/>
      <c r="AI17" s="10"/>
    </row>
    <row r="18" spans="1:35" ht="15" customHeight="1" x14ac:dyDescent="0.25">
      <c r="A18" s="5"/>
      <c r="B18" s="6" t="s">
        <v>11</v>
      </c>
      <c r="C18" s="6"/>
      <c r="D18" s="6"/>
      <c r="E18" s="6"/>
      <c r="F18" s="6"/>
      <c r="G18" s="6"/>
      <c r="H18" s="186" t="s">
        <v>39</v>
      </c>
      <c r="I18" s="187"/>
      <c r="J18" s="187"/>
      <c r="K18" s="187"/>
      <c r="L18" s="187"/>
      <c r="M18" s="187"/>
      <c r="N18" s="187"/>
      <c r="O18" s="187"/>
      <c r="P18" s="187"/>
      <c r="Q18" s="187"/>
      <c r="R18" s="187"/>
      <c r="S18" s="187"/>
      <c r="T18" s="187"/>
      <c r="U18" s="187"/>
      <c r="V18" s="187"/>
      <c r="W18" s="187"/>
      <c r="X18" s="188"/>
      <c r="Y18" s="7"/>
      <c r="Z18" s="7"/>
      <c r="AA18" s="174"/>
      <c r="AB18" s="174"/>
      <c r="AC18" s="174"/>
      <c r="AD18" s="174"/>
      <c r="AE18" s="174"/>
      <c r="AF18" s="174"/>
      <c r="AG18" s="12"/>
      <c r="AH18" s="12"/>
      <c r="AI18" s="10"/>
    </row>
    <row r="19" spans="1:35" ht="5.0999999999999996" customHeight="1" x14ac:dyDescent="0.25">
      <c r="A19" s="5"/>
      <c r="B19" s="6"/>
      <c r="C19" s="6"/>
      <c r="D19" s="6"/>
      <c r="E19" s="6"/>
      <c r="F19" s="6"/>
      <c r="G19" s="6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7"/>
      <c r="Z19" s="7"/>
      <c r="AA19" s="174"/>
      <c r="AB19" s="174"/>
      <c r="AC19" s="174"/>
      <c r="AD19" s="174"/>
      <c r="AE19" s="174"/>
      <c r="AF19" s="174"/>
      <c r="AG19" s="12"/>
      <c r="AH19" s="12"/>
      <c r="AI19" s="10"/>
    </row>
    <row r="20" spans="1:35" ht="15" customHeight="1" x14ac:dyDescent="0.25">
      <c r="A20" s="5"/>
      <c r="B20" s="6" t="s">
        <v>12</v>
      </c>
      <c r="C20" s="6"/>
      <c r="D20" s="6"/>
      <c r="E20" s="6"/>
      <c r="F20" s="6"/>
      <c r="G20" s="6"/>
      <c r="H20" s="186" t="s">
        <v>39</v>
      </c>
      <c r="I20" s="187"/>
      <c r="J20" s="187"/>
      <c r="K20" s="187"/>
      <c r="L20" s="187"/>
      <c r="M20" s="187"/>
      <c r="N20" s="187"/>
      <c r="O20" s="187"/>
      <c r="P20" s="187"/>
      <c r="Q20" s="187"/>
      <c r="R20" s="187"/>
      <c r="S20" s="187"/>
      <c r="T20" s="187"/>
      <c r="U20" s="187"/>
      <c r="V20" s="187"/>
      <c r="W20" s="187"/>
      <c r="X20" s="188"/>
      <c r="Y20" s="7"/>
      <c r="Z20" s="7"/>
      <c r="AA20" s="12"/>
      <c r="AB20" s="12"/>
      <c r="AC20" s="12"/>
      <c r="AD20" s="12"/>
      <c r="AE20" s="12"/>
      <c r="AF20" s="12"/>
      <c r="AG20" s="12"/>
      <c r="AH20" s="12"/>
      <c r="AI20" s="10"/>
    </row>
    <row r="21" spans="1:35" ht="5.0999999999999996" customHeight="1" x14ac:dyDescent="0.25">
      <c r="A21" s="5"/>
      <c r="B21" s="6"/>
      <c r="C21" s="6"/>
      <c r="D21" s="6"/>
      <c r="E21" s="6"/>
      <c r="F21" s="6"/>
      <c r="G21" s="6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10"/>
    </row>
    <row r="22" spans="1:35" ht="15" customHeight="1" x14ac:dyDescent="0.25">
      <c r="A22" s="5"/>
      <c r="B22" s="6" t="s">
        <v>13</v>
      </c>
      <c r="C22" s="6"/>
      <c r="D22" s="6"/>
      <c r="E22" s="6"/>
      <c r="F22" s="6"/>
      <c r="G22" s="6"/>
      <c r="H22" s="186" t="s">
        <v>39</v>
      </c>
      <c r="I22" s="187"/>
      <c r="J22" s="187"/>
      <c r="K22" s="187"/>
      <c r="L22" s="187"/>
      <c r="M22" s="187"/>
      <c r="N22" s="187"/>
      <c r="O22" s="187"/>
      <c r="P22" s="187"/>
      <c r="Q22" s="187"/>
      <c r="R22" s="187"/>
      <c r="S22" s="187"/>
      <c r="T22" s="187"/>
      <c r="U22" s="187"/>
      <c r="V22" s="187"/>
      <c r="W22" s="187"/>
      <c r="X22" s="188"/>
      <c r="Y22" s="7"/>
      <c r="Z22" s="7"/>
      <c r="AA22" s="12"/>
      <c r="AB22" s="12"/>
      <c r="AC22" s="12"/>
      <c r="AD22" s="12"/>
      <c r="AE22" s="12"/>
      <c r="AF22" s="12"/>
      <c r="AG22" s="12"/>
      <c r="AH22" s="12"/>
      <c r="AI22" s="10"/>
    </row>
    <row r="23" spans="1:35" s="18" customFormat="1" ht="6.75" customHeight="1" x14ac:dyDescent="0.2">
      <c r="A23" s="14"/>
      <c r="B23" s="15"/>
      <c r="C23" s="15"/>
      <c r="D23" s="15"/>
      <c r="E23" s="15"/>
      <c r="F23" s="15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15"/>
      <c r="AA23" s="15"/>
      <c r="AB23" s="16"/>
      <c r="AC23" s="16"/>
      <c r="AD23" s="16"/>
      <c r="AE23" s="16"/>
      <c r="AF23" s="16"/>
      <c r="AG23" s="16"/>
      <c r="AH23" s="16"/>
      <c r="AI23" s="17"/>
    </row>
    <row r="24" spans="1:35" ht="5.0999999999999996" customHeight="1" x14ac:dyDescent="0.25">
      <c r="A24" s="5"/>
      <c r="B24" s="179" t="s">
        <v>14</v>
      </c>
      <c r="C24" s="179"/>
      <c r="D24" s="179"/>
      <c r="E24" s="179"/>
      <c r="F24" s="179"/>
      <c r="G24" s="179"/>
      <c r="H24" s="179"/>
      <c r="I24" s="179"/>
      <c r="J24" s="179"/>
      <c r="K24" s="179"/>
      <c r="L24" s="179"/>
      <c r="M24" s="179"/>
      <c r="N24" s="179"/>
      <c r="O24" s="179"/>
      <c r="P24" s="179"/>
      <c r="Q24" s="179"/>
      <c r="R24" s="179"/>
      <c r="S24" s="179"/>
      <c r="T24" s="179"/>
      <c r="U24" s="179"/>
      <c r="V24" s="179"/>
      <c r="W24" s="179"/>
      <c r="X24" s="179"/>
      <c r="Y24" s="179"/>
      <c r="Z24" s="179"/>
      <c r="AA24" s="179"/>
      <c r="AB24" s="179"/>
      <c r="AC24" s="179"/>
      <c r="AD24" s="179"/>
      <c r="AE24" s="179"/>
      <c r="AF24" s="179"/>
      <c r="AG24" s="179"/>
      <c r="AH24" s="179"/>
      <c r="AI24" s="10"/>
    </row>
    <row r="25" spans="1:35" x14ac:dyDescent="0.25">
      <c r="A25" s="5"/>
      <c r="B25" s="179"/>
      <c r="C25" s="179"/>
      <c r="D25" s="179"/>
      <c r="E25" s="179"/>
      <c r="F25" s="179"/>
      <c r="G25" s="179"/>
      <c r="H25" s="179"/>
      <c r="I25" s="179"/>
      <c r="J25" s="179"/>
      <c r="K25" s="179"/>
      <c r="L25" s="179"/>
      <c r="M25" s="179"/>
      <c r="N25" s="179"/>
      <c r="O25" s="179"/>
      <c r="P25" s="179"/>
      <c r="Q25" s="179"/>
      <c r="R25" s="179"/>
      <c r="S25" s="179"/>
      <c r="T25" s="179"/>
      <c r="U25" s="179"/>
      <c r="V25" s="179"/>
      <c r="W25" s="179"/>
      <c r="X25" s="179"/>
      <c r="Y25" s="179"/>
      <c r="Z25" s="179"/>
      <c r="AA25" s="179"/>
      <c r="AB25" s="179"/>
      <c r="AC25" s="179"/>
      <c r="AD25" s="179"/>
      <c r="AE25" s="179"/>
      <c r="AF25" s="179"/>
      <c r="AG25" s="179"/>
      <c r="AH25" s="179"/>
      <c r="AI25" s="10"/>
    </row>
    <row r="26" spans="1:35" ht="5.0999999999999996" customHeight="1" x14ac:dyDescent="0.25">
      <c r="A26" s="5"/>
      <c r="B26" s="15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10"/>
    </row>
    <row r="27" spans="1:35" ht="6.75" customHeight="1" x14ac:dyDescent="0.25">
      <c r="A27" s="5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T27" s="6"/>
      <c r="U27" s="6"/>
      <c r="V27" s="6"/>
      <c r="W27" s="6"/>
      <c r="X27" s="6"/>
      <c r="Y27" s="6"/>
      <c r="Z27" s="6"/>
      <c r="AA27" s="6"/>
      <c r="AB27" s="19"/>
      <c r="AC27" s="19"/>
      <c r="AD27" s="19"/>
      <c r="AE27" s="19"/>
      <c r="AF27" s="19"/>
      <c r="AG27" s="19"/>
      <c r="AH27" s="19"/>
      <c r="AI27" s="10"/>
    </row>
    <row r="28" spans="1:35" ht="16.5" customHeight="1" x14ac:dyDescent="0.25">
      <c r="A28" s="5"/>
      <c r="B28" s="13"/>
      <c r="C28" s="20">
        <v>1</v>
      </c>
      <c r="D28" s="44" t="s">
        <v>15</v>
      </c>
      <c r="E28" s="165" t="s">
        <v>16</v>
      </c>
      <c r="F28" s="166"/>
      <c r="G28" s="166"/>
      <c r="H28" s="166"/>
      <c r="I28" s="166"/>
      <c r="J28" s="166"/>
      <c r="K28" s="166"/>
      <c r="L28" s="166"/>
      <c r="M28" s="166"/>
      <c r="N28" s="166"/>
      <c r="O28" s="166"/>
      <c r="P28" s="166"/>
      <c r="Q28" s="166"/>
      <c r="R28" s="166"/>
      <c r="S28" s="13"/>
      <c r="T28" s="22">
        <v>15</v>
      </c>
      <c r="U28" s="21"/>
      <c r="V28" s="192" t="s">
        <v>17</v>
      </c>
      <c r="W28" s="185"/>
      <c r="X28" s="185"/>
      <c r="Y28" s="185"/>
      <c r="Z28" s="185"/>
      <c r="AA28" s="185"/>
      <c r="AB28" s="185"/>
      <c r="AC28" s="185"/>
      <c r="AD28" s="185"/>
      <c r="AE28" s="185"/>
      <c r="AF28" s="185"/>
      <c r="AG28" s="185"/>
      <c r="AH28" s="185"/>
      <c r="AI28" s="10"/>
    </row>
    <row r="29" spans="1:35" ht="6.75" customHeight="1" x14ac:dyDescent="0.25">
      <c r="A29" s="5"/>
      <c r="B29" s="13"/>
      <c r="C29" s="6"/>
      <c r="D29" s="45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13"/>
      <c r="T29" s="22"/>
      <c r="U29" s="23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10"/>
    </row>
    <row r="30" spans="1:35" x14ac:dyDescent="0.25">
      <c r="A30" s="5"/>
      <c r="B30" s="23"/>
      <c r="C30" s="22">
        <v>2</v>
      </c>
      <c r="D30" s="44" t="s">
        <v>15</v>
      </c>
      <c r="E30" s="165" t="s">
        <v>18</v>
      </c>
      <c r="F30" s="166"/>
      <c r="G30" s="166"/>
      <c r="H30" s="166"/>
      <c r="I30" s="166"/>
      <c r="J30" s="166"/>
      <c r="K30" s="166"/>
      <c r="L30" s="166"/>
      <c r="M30" s="166"/>
      <c r="N30" s="166"/>
      <c r="O30" s="166"/>
      <c r="P30" s="166"/>
      <c r="Q30" s="166"/>
      <c r="R30" s="166"/>
      <c r="S30" s="23"/>
      <c r="T30" s="22">
        <v>16</v>
      </c>
      <c r="U30" s="21"/>
      <c r="V30" s="185" t="s">
        <v>19</v>
      </c>
      <c r="W30" s="185"/>
      <c r="X30" s="185"/>
      <c r="Y30" s="185"/>
      <c r="Z30" s="185"/>
      <c r="AA30" s="185"/>
      <c r="AB30" s="185"/>
      <c r="AC30" s="185"/>
      <c r="AD30" s="185"/>
      <c r="AE30" s="185"/>
      <c r="AF30" s="185"/>
      <c r="AG30" s="185"/>
      <c r="AH30" s="185"/>
      <c r="AI30" s="10"/>
    </row>
    <row r="31" spans="1:35" ht="5.0999999999999996" customHeight="1" x14ac:dyDescent="0.25">
      <c r="A31" s="5"/>
      <c r="B31" s="23"/>
      <c r="C31" s="22"/>
      <c r="D31" s="45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3"/>
      <c r="T31" s="22"/>
      <c r="U31" s="23"/>
      <c r="V31" s="185"/>
      <c r="W31" s="185"/>
      <c r="X31" s="185"/>
      <c r="Y31" s="185"/>
      <c r="Z31" s="185"/>
      <c r="AA31" s="185"/>
      <c r="AB31" s="185"/>
      <c r="AC31" s="185"/>
      <c r="AD31" s="185"/>
      <c r="AE31" s="185"/>
      <c r="AF31" s="185"/>
      <c r="AG31" s="185"/>
      <c r="AH31" s="185"/>
      <c r="AI31" s="10"/>
    </row>
    <row r="32" spans="1:35" ht="15" customHeight="1" x14ac:dyDescent="0.25">
      <c r="A32" s="5"/>
      <c r="B32" s="23"/>
      <c r="C32" s="22">
        <v>3</v>
      </c>
      <c r="D32" s="44" t="s">
        <v>15</v>
      </c>
      <c r="E32" s="165" t="s">
        <v>20</v>
      </c>
      <c r="F32" s="166"/>
      <c r="G32" s="166"/>
      <c r="H32" s="166"/>
      <c r="I32" s="166"/>
      <c r="J32" s="166"/>
      <c r="K32" s="166"/>
      <c r="L32" s="166"/>
      <c r="M32" s="166"/>
      <c r="N32" s="166"/>
      <c r="O32" s="166"/>
      <c r="P32" s="166"/>
      <c r="Q32" s="166"/>
      <c r="R32" s="166"/>
      <c r="S32" s="23"/>
      <c r="T32" s="22"/>
      <c r="U32" s="23"/>
      <c r="V32" s="185"/>
      <c r="W32" s="185"/>
      <c r="X32" s="185"/>
      <c r="Y32" s="185"/>
      <c r="Z32" s="185"/>
      <c r="AA32" s="185"/>
      <c r="AB32" s="185"/>
      <c r="AC32" s="185"/>
      <c r="AD32" s="185"/>
      <c r="AE32" s="185"/>
      <c r="AF32" s="185"/>
      <c r="AG32" s="185"/>
      <c r="AH32" s="185"/>
      <c r="AI32" s="10"/>
    </row>
    <row r="33" spans="1:35" ht="5.0999999999999996" customHeight="1" x14ac:dyDescent="0.25">
      <c r="A33" s="5"/>
      <c r="B33" s="23"/>
      <c r="C33" s="22"/>
      <c r="D33" s="45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13"/>
      <c r="T33" s="22"/>
      <c r="U33" s="23"/>
      <c r="V33" s="24"/>
      <c r="W33" s="24"/>
      <c r="X33" s="24"/>
      <c r="Y33" s="24"/>
      <c r="Z33" s="24"/>
      <c r="AA33" s="24"/>
      <c r="AB33" s="24"/>
      <c r="AC33" s="26"/>
      <c r="AD33" s="26"/>
      <c r="AE33" s="26"/>
      <c r="AF33" s="26"/>
      <c r="AG33" s="26"/>
      <c r="AH33" s="19"/>
      <c r="AI33" s="10"/>
    </row>
    <row r="34" spans="1:35" x14ac:dyDescent="0.25">
      <c r="A34" s="5"/>
      <c r="B34" s="23"/>
      <c r="C34" s="22">
        <v>4</v>
      </c>
      <c r="D34" s="44" t="s">
        <v>15</v>
      </c>
      <c r="E34" s="165" t="s">
        <v>21</v>
      </c>
      <c r="F34" s="166"/>
      <c r="G34" s="166"/>
      <c r="H34" s="166"/>
      <c r="I34" s="166"/>
      <c r="J34" s="166"/>
      <c r="K34" s="166"/>
      <c r="L34" s="166"/>
      <c r="M34" s="166"/>
      <c r="N34" s="166"/>
      <c r="O34" s="166"/>
      <c r="P34" s="166"/>
      <c r="Q34" s="166"/>
      <c r="R34" s="166"/>
      <c r="S34" s="23"/>
      <c r="T34" s="22">
        <v>17</v>
      </c>
      <c r="U34" s="21"/>
      <c r="V34" s="192" t="s">
        <v>22</v>
      </c>
      <c r="W34" s="185"/>
      <c r="X34" s="185"/>
      <c r="Y34" s="185"/>
      <c r="Z34" s="185"/>
      <c r="AA34" s="185"/>
      <c r="AB34" s="185"/>
      <c r="AC34" s="185"/>
      <c r="AD34" s="185"/>
      <c r="AE34" s="185"/>
      <c r="AF34" s="185"/>
      <c r="AG34" s="185"/>
      <c r="AH34" s="185"/>
      <c r="AI34" s="10"/>
    </row>
    <row r="35" spans="1:35" ht="5.0999999999999996" customHeight="1" x14ac:dyDescent="0.25">
      <c r="A35" s="5"/>
      <c r="B35" s="23"/>
      <c r="C35" s="22"/>
      <c r="D35" s="45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13"/>
      <c r="T35" s="22"/>
      <c r="U35" s="23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6"/>
      <c r="AH35" s="19"/>
      <c r="AI35" s="10"/>
    </row>
    <row r="36" spans="1:35" x14ac:dyDescent="0.25">
      <c r="A36" s="5"/>
      <c r="B36" s="23"/>
      <c r="C36" s="22">
        <v>5</v>
      </c>
      <c r="D36" s="44" t="s">
        <v>15</v>
      </c>
      <c r="E36" s="165" t="s">
        <v>23</v>
      </c>
      <c r="F36" s="166"/>
      <c r="G36" s="166"/>
      <c r="H36" s="166"/>
      <c r="I36" s="166"/>
      <c r="J36" s="166"/>
      <c r="K36" s="166"/>
      <c r="L36" s="166"/>
      <c r="M36" s="166"/>
      <c r="N36" s="166"/>
      <c r="O36" s="166"/>
      <c r="P36" s="166"/>
      <c r="Q36" s="166"/>
      <c r="R36" s="166"/>
      <c r="S36" s="23"/>
      <c r="T36" s="22">
        <v>18</v>
      </c>
      <c r="U36" s="27"/>
      <c r="V36" s="192" t="s">
        <v>24</v>
      </c>
      <c r="W36" s="185"/>
      <c r="X36" s="185"/>
      <c r="Y36" s="185"/>
      <c r="Z36" s="185"/>
      <c r="AA36" s="185"/>
      <c r="AB36" s="185"/>
      <c r="AC36" s="185"/>
      <c r="AD36" s="185"/>
      <c r="AE36" s="185"/>
      <c r="AF36" s="185"/>
      <c r="AG36" s="185"/>
      <c r="AH36" s="185"/>
      <c r="AI36" s="10"/>
    </row>
    <row r="37" spans="1:35" ht="5.0999999999999996" customHeight="1" x14ac:dyDescent="0.25">
      <c r="A37" s="5"/>
      <c r="B37" s="23"/>
      <c r="C37" s="22"/>
      <c r="D37" s="45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13"/>
      <c r="T37" s="22"/>
      <c r="U37" s="23"/>
      <c r="V37" s="24"/>
      <c r="W37" s="24"/>
      <c r="X37" s="24"/>
      <c r="Y37" s="24"/>
      <c r="Z37" s="24"/>
      <c r="AA37" s="24"/>
      <c r="AB37" s="24"/>
      <c r="AC37" s="26"/>
      <c r="AD37" s="26"/>
      <c r="AE37" s="26"/>
      <c r="AF37" s="26"/>
      <c r="AG37" s="26"/>
      <c r="AH37" s="19"/>
      <c r="AI37" s="10"/>
    </row>
    <row r="38" spans="1:35" ht="14.25" customHeight="1" x14ac:dyDescent="0.25">
      <c r="A38" s="5"/>
      <c r="B38" s="23"/>
      <c r="C38" s="22">
        <v>6</v>
      </c>
      <c r="D38" s="44"/>
      <c r="E38" s="165" t="s">
        <v>25</v>
      </c>
      <c r="F38" s="166"/>
      <c r="G38" s="166"/>
      <c r="H38" s="166"/>
      <c r="I38" s="166"/>
      <c r="J38" s="166"/>
      <c r="K38" s="166"/>
      <c r="L38" s="166"/>
      <c r="M38" s="166"/>
      <c r="N38" s="166"/>
      <c r="O38" s="166"/>
      <c r="P38" s="166"/>
      <c r="Q38" s="166"/>
      <c r="R38" s="166"/>
      <c r="S38" s="23"/>
      <c r="T38" s="22">
        <v>19</v>
      </c>
      <c r="U38" s="21"/>
      <c r="V38" s="185" t="s">
        <v>26</v>
      </c>
      <c r="W38" s="185"/>
      <c r="X38" s="185"/>
      <c r="Y38" s="185"/>
      <c r="Z38" s="185"/>
      <c r="AA38" s="185"/>
      <c r="AB38" s="185"/>
      <c r="AC38" s="185"/>
      <c r="AD38" s="185"/>
      <c r="AE38" s="185"/>
      <c r="AF38" s="185"/>
      <c r="AG38" s="185"/>
      <c r="AH38" s="185"/>
      <c r="AI38" s="10"/>
    </row>
    <row r="39" spans="1:35" ht="5.0999999999999996" customHeight="1" x14ac:dyDescent="0.25">
      <c r="A39" s="5"/>
      <c r="B39" s="23"/>
      <c r="C39" s="22"/>
      <c r="D39" s="45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13"/>
      <c r="T39" s="22"/>
      <c r="U39" s="23"/>
      <c r="V39" s="185"/>
      <c r="W39" s="185"/>
      <c r="X39" s="185"/>
      <c r="Y39" s="185"/>
      <c r="Z39" s="185"/>
      <c r="AA39" s="185"/>
      <c r="AB39" s="185"/>
      <c r="AC39" s="185"/>
      <c r="AD39" s="185"/>
      <c r="AE39" s="185"/>
      <c r="AF39" s="185"/>
      <c r="AG39" s="185"/>
      <c r="AH39" s="185"/>
      <c r="AI39" s="10"/>
    </row>
    <row r="40" spans="1:35" ht="14.25" customHeight="1" x14ac:dyDescent="0.25">
      <c r="A40" s="5"/>
      <c r="B40" s="23"/>
      <c r="C40" s="22">
        <v>7</v>
      </c>
      <c r="D40" s="44" t="s">
        <v>15</v>
      </c>
      <c r="E40" s="165" t="s">
        <v>27</v>
      </c>
      <c r="F40" s="166"/>
      <c r="G40" s="166"/>
      <c r="H40" s="166"/>
      <c r="I40" s="166"/>
      <c r="J40" s="166"/>
      <c r="K40" s="166"/>
      <c r="L40" s="166"/>
      <c r="M40" s="166"/>
      <c r="N40" s="166"/>
      <c r="O40" s="166"/>
      <c r="P40" s="166"/>
      <c r="Q40" s="166"/>
      <c r="R40" s="166"/>
      <c r="S40" s="23"/>
      <c r="T40" s="22"/>
      <c r="U40" s="23"/>
      <c r="V40" s="185"/>
      <c r="W40" s="185"/>
      <c r="X40" s="185"/>
      <c r="Y40" s="185"/>
      <c r="Z40" s="185"/>
      <c r="AA40" s="185"/>
      <c r="AB40" s="185"/>
      <c r="AC40" s="185"/>
      <c r="AD40" s="185"/>
      <c r="AE40" s="185"/>
      <c r="AF40" s="185"/>
      <c r="AG40" s="185"/>
      <c r="AH40" s="185"/>
      <c r="AI40" s="10"/>
    </row>
    <row r="41" spans="1:35" ht="5.0999999999999996" customHeight="1" x14ac:dyDescent="0.25">
      <c r="A41" s="5"/>
      <c r="B41" s="13"/>
      <c r="C41" s="22"/>
      <c r="D41" s="45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13"/>
      <c r="T41" s="22"/>
      <c r="U41" s="23"/>
      <c r="V41" s="185"/>
      <c r="W41" s="185"/>
      <c r="X41" s="185"/>
      <c r="Y41" s="185"/>
      <c r="Z41" s="185"/>
      <c r="AA41" s="185"/>
      <c r="AB41" s="185"/>
      <c r="AC41" s="185"/>
      <c r="AD41" s="185"/>
      <c r="AE41" s="185"/>
      <c r="AF41" s="185"/>
      <c r="AG41" s="185"/>
      <c r="AH41" s="185"/>
      <c r="AI41" s="10"/>
    </row>
    <row r="42" spans="1:35" ht="15" customHeight="1" x14ac:dyDescent="0.25">
      <c r="A42" s="5"/>
      <c r="B42" s="23"/>
      <c r="C42" s="22">
        <v>8</v>
      </c>
      <c r="D42" s="44" t="s">
        <v>15</v>
      </c>
      <c r="E42" s="165" t="s">
        <v>28</v>
      </c>
      <c r="F42" s="166"/>
      <c r="G42" s="166"/>
      <c r="H42" s="166"/>
      <c r="I42" s="166"/>
      <c r="J42" s="166"/>
      <c r="K42" s="166"/>
      <c r="L42" s="166"/>
      <c r="M42" s="166"/>
      <c r="N42" s="166"/>
      <c r="O42" s="166"/>
      <c r="P42" s="166"/>
      <c r="Q42" s="166"/>
      <c r="R42" s="166"/>
      <c r="S42" s="23"/>
      <c r="T42" s="22"/>
      <c r="U42" s="23"/>
      <c r="V42" s="185"/>
      <c r="W42" s="185"/>
      <c r="X42" s="185"/>
      <c r="Y42" s="185"/>
      <c r="Z42" s="185"/>
      <c r="AA42" s="185"/>
      <c r="AB42" s="185"/>
      <c r="AC42" s="185"/>
      <c r="AD42" s="185"/>
      <c r="AE42" s="185"/>
      <c r="AF42" s="185"/>
      <c r="AG42" s="185"/>
      <c r="AH42" s="185"/>
      <c r="AI42" s="10"/>
    </row>
    <row r="43" spans="1:35" ht="4.5" customHeight="1" x14ac:dyDescent="0.25">
      <c r="A43" s="5"/>
      <c r="B43" s="23"/>
      <c r="C43" s="22"/>
      <c r="D43" s="45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3"/>
      <c r="T43" s="13"/>
      <c r="U43" s="23"/>
      <c r="V43" s="24"/>
      <c r="W43" s="24"/>
      <c r="X43" s="24"/>
      <c r="Y43" s="24"/>
      <c r="Z43" s="24"/>
      <c r="AA43" s="24"/>
      <c r="AB43" s="24"/>
      <c r="AC43" s="26"/>
      <c r="AD43" s="26"/>
      <c r="AE43" s="26"/>
      <c r="AF43" s="26"/>
      <c r="AG43" s="26"/>
      <c r="AH43" s="19"/>
      <c r="AI43" s="10"/>
    </row>
    <row r="44" spans="1:35" ht="15" customHeight="1" x14ac:dyDescent="0.25">
      <c r="A44" s="5"/>
      <c r="B44" s="23"/>
      <c r="C44" s="22">
        <v>9</v>
      </c>
      <c r="D44" s="44" t="s">
        <v>15</v>
      </c>
      <c r="E44" s="182" t="s">
        <v>29</v>
      </c>
      <c r="F44" s="183"/>
      <c r="G44" s="183"/>
      <c r="H44" s="183"/>
      <c r="I44" s="183"/>
      <c r="J44" s="183"/>
      <c r="K44" s="183"/>
      <c r="L44" s="183"/>
      <c r="M44" s="183"/>
      <c r="N44" s="183"/>
      <c r="O44" s="183"/>
      <c r="P44" s="183"/>
      <c r="Q44" s="183"/>
      <c r="R44" s="183"/>
      <c r="S44" s="23"/>
      <c r="T44" s="13">
        <v>20</v>
      </c>
      <c r="U44" s="21" t="s">
        <v>15</v>
      </c>
      <c r="V44" s="13" t="s">
        <v>60</v>
      </c>
      <c r="W44" s="13"/>
      <c r="X44" s="13"/>
      <c r="Y44" s="13"/>
      <c r="Z44" s="13"/>
      <c r="AA44" s="13"/>
      <c r="AB44" s="13"/>
      <c r="AC44" s="26"/>
      <c r="AD44" s="26"/>
      <c r="AE44" s="26"/>
      <c r="AF44" s="26"/>
      <c r="AG44" s="26"/>
      <c r="AH44" s="19"/>
      <c r="AI44" s="10"/>
    </row>
    <row r="45" spans="1:35" ht="5.0999999999999996" customHeight="1" x14ac:dyDescent="0.25">
      <c r="A45" s="5"/>
      <c r="B45" s="13"/>
      <c r="C45" s="22"/>
      <c r="D45" s="45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3"/>
      <c r="T45" s="13"/>
      <c r="U45" s="24"/>
      <c r="V45" s="13"/>
      <c r="W45" s="13"/>
      <c r="X45" s="13"/>
      <c r="Y45" s="13"/>
      <c r="Z45" s="13"/>
      <c r="AA45" s="13"/>
      <c r="AB45" s="13"/>
      <c r="AC45" s="26"/>
      <c r="AD45" s="26"/>
      <c r="AE45" s="26"/>
      <c r="AF45" s="26"/>
      <c r="AG45" s="26"/>
      <c r="AH45" s="6"/>
      <c r="AI45" s="10"/>
    </row>
    <row r="46" spans="1:35" ht="15" customHeight="1" x14ac:dyDescent="0.25">
      <c r="A46" s="5"/>
      <c r="B46" s="23"/>
      <c r="C46" s="22">
        <v>10</v>
      </c>
      <c r="D46" s="44"/>
      <c r="E46" s="165" t="s">
        <v>31</v>
      </c>
      <c r="F46" s="166"/>
      <c r="G46" s="166"/>
      <c r="H46" s="166"/>
      <c r="I46" s="166"/>
      <c r="J46" s="166"/>
      <c r="K46" s="166"/>
      <c r="L46" s="166"/>
      <c r="M46" s="166"/>
      <c r="N46" s="166"/>
      <c r="O46" s="166"/>
      <c r="P46" s="166"/>
      <c r="Q46" s="166"/>
      <c r="R46" s="166"/>
      <c r="S46" s="23"/>
      <c r="T46" s="13"/>
      <c r="U46" s="24"/>
      <c r="V46" s="13"/>
      <c r="W46" s="13"/>
      <c r="X46" s="13"/>
      <c r="Y46" s="13"/>
      <c r="Z46" s="13"/>
      <c r="AA46" s="13"/>
      <c r="AB46" s="13"/>
      <c r="AC46" s="26"/>
      <c r="AD46" s="26"/>
      <c r="AE46" s="26"/>
      <c r="AF46" s="26"/>
      <c r="AG46" s="26"/>
      <c r="AH46" s="19"/>
      <c r="AI46" s="10"/>
    </row>
    <row r="47" spans="1:35" ht="5.0999999999999996" customHeight="1" x14ac:dyDescent="0.25">
      <c r="A47" s="5"/>
      <c r="B47" s="13"/>
      <c r="C47" s="22"/>
      <c r="D47" s="45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6"/>
      <c r="AI47" s="10"/>
    </row>
    <row r="48" spans="1:35" ht="15" customHeight="1" x14ac:dyDescent="0.25">
      <c r="A48" s="5"/>
      <c r="B48" s="23"/>
      <c r="C48" s="22">
        <v>11</v>
      </c>
      <c r="D48" s="44"/>
      <c r="E48" s="165" t="s">
        <v>32</v>
      </c>
      <c r="F48" s="166"/>
      <c r="G48" s="166"/>
      <c r="H48" s="166"/>
      <c r="I48" s="166"/>
      <c r="J48" s="166"/>
      <c r="K48" s="166"/>
      <c r="L48" s="166"/>
      <c r="M48" s="166"/>
      <c r="N48" s="166"/>
      <c r="O48" s="166"/>
      <c r="P48" s="166"/>
      <c r="Q48" s="166"/>
      <c r="R48" s="166"/>
      <c r="S48" s="2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6"/>
      <c r="AI48" s="10"/>
    </row>
    <row r="49" spans="1:35" ht="5.0999999999999996" customHeight="1" x14ac:dyDescent="0.25">
      <c r="A49" s="5"/>
      <c r="B49" s="23"/>
      <c r="C49" s="22"/>
      <c r="D49" s="45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6"/>
      <c r="AI49" s="10"/>
    </row>
    <row r="50" spans="1:35" ht="15" customHeight="1" x14ac:dyDescent="0.25">
      <c r="A50" s="5"/>
      <c r="B50" s="23"/>
      <c r="C50" s="22">
        <v>12</v>
      </c>
      <c r="D50" s="44"/>
      <c r="E50" s="165" t="s">
        <v>33</v>
      </c>
      <c r="F50" s="166"/>
      <c r="G50" s="166"/>
      <c r="H50" s="166"/>
      <c r="I50" s="166"/>
      <c r="J50" s="166"/>
      <c r="K50" s="166"/>
      <c r="L50" s="166"/>
      <c r="M50" s="166"/>
      <c r="N50" s="166"/>
      <c r="O50" s="166"/>
      <c r="P50" s="166"/>
      <c r="Q50" s="166"/>
      <c r="R50" s="166"/>
      <c r="S50" s="166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6"/>
      <c r="AI50" s="10"/>
    </row>
    <row r="51" spans="1:35" ht="4.5" customHeight="1" x14ac:dyDescent="0.25">
      <c r="A51" s="5"/>
      <c r="B51" s="23"/>
      <c r="C51" s="22"/>
      <c r="D51" s="45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6"/>
      <c r="AI51" s="10"/>
    </row>
    <row r="52" spans="1:35" ht="15" customHeight="1" x14ac:dyDescent="0.25">
      <c r="A52" s="5"/>
      <c r="B52" s="23"/>
      <c r="C52" s="22">
        <v>13</v>
      </c>
      <c r="D52" s="44" t="s">
        <v>15</v>
      </c>
      <c r="E52" s="165" t="s">
        <v>61</v>
      </c>
      <c r="F52" s="166"/>
      <c r="G52" s="166"/>
      <c r="H52" s="166"/>
      <c r="I52" s="166"/>
      <c r="J52" s="166"/>
      <c r="K52" s="166"/>
      <c r="L52" s="166"/>
      <c r="M52" s="166"/>
      <c r="N52" s="166"/>
      <c r="O52" s="166"/>
      <c r="P52" s="166"/>
      <c r="Q52" s="166"/>
      <c r="R52" s="166"/>
      <c r="S52" s="2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6"/>
      <c r="AI52" s="10"/>
    </row>
    <row r="53" spans="1:35" ht="4.5" customHeight="1" x14ac:dyDescent="0.25">
      <c r="A53" s="5"/>
      <c r="B53" s="23"/>
      <c r="C53" s="13"/>
      <c r="D53" s="45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6"/>
      <c r="AI53" s="10"/>
    </row>
    <row r="54" spans="1:35" ht="15" customHeight="1" x14ac:dyDescent="0.25">
      <c r="A54" s="5"/>
      <c r="B54" s="13"/>
      <c r="C54" s="22">
        <v>14</v>
      </c>
      <c r="D54" s="44"/>
      <c r="E54" s="165" t="s">
        <v>35</v>
      </c>
      <c r="F54" s="166"/>
      <c r="G54" s="166"/>
      <c r="H54" s="166"/>
      <c r="I54" s="166"/>
      <c r="J54" s="166"/>
      <c r="K54" s="166"/>
      <c r="L54" s="166"/>
      <c r="M54" s="166"/>
      <c r="N54" s="166"/>
      <c r="O54" s="166"/>
      <c r="P54" s="166"/>
      <c r="Q54" s="166"/>
      <c r="R54" s="166"/>
      <c r="S54" s="2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6"/>
      <c r="AI54" s="10"/>
    </row>
    <row r="55" spans="1:35" ht="10.5" customHeight="1" x14ac:dyDescent="0.25">
      <c r="A55" s="5"/>
      <c r="B55" s="2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6"/>
      <c r="AI55" s="10"/>
    </row>
    <row r="56" spans="1:35" ht="5.0999999999999996" customHeight="1" x14ac:dyDescent="0.25">
      <c r="A56" s="28"/>
      <c r="B56" s="29"/>
      <c r="C56" s="29"/>
      <c r="D56" s="29"/>
      <c r="E56" s="29"/>
      <c r="F56" s="29"/>
      <c r="G56" s="29"/>
      <c r="H56" s="29"/>
      <c r="I56" s="29"/>
      <c r="J56" s="29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29"/>
      <c r="W56" s="29"/>
      <c r="X56" s="30"/>
      <c r="Y56" s="30"/>
      <c r="Z56" s="30"/>
      <c r="AA56" s="30"/>
      <c r="AB56" s="30"/>
      <c r="AC56" s="30"/>
      <c r="AD56" s="30"/>
      <c r="AE56" s="30"/>
      <c r="AF56" s="30"/>
      <c r="AG56" s="30"/>
      <c r="AH56" s="30"/>
      <c r="AI56" s="31"/>
    </row>
    <row r="57" spans="1:35" hidden="1" x14ac:dyDescent="0.25">
      <c r="A57" s="32"/>
      <c r="B57" s="33"/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3"/>
      <c r="AD57" s="33"/>
      <c r="AE57" s="33"/>
      <c r="AF57" s="33"/>
      <c r="AG57" s="33"/>
      <c r="AH57" s="33"/>
      <c r="AI57" s="34"/>
    </row>
    <row r="60" spans="1:35" ht="16.5" x14ac:dyDescent="0.3">
      <c r="F60" s="35" t="s">
        <v>36</v>
      </c>
      <c r="G60" s="35"/>
      <c r="H60" s="35"/>
      <c r="I60" s="35"/>
      <c r="J60" s="35"/>
      <c r="K60" s="36"/>
      <c r="L60" s="35"/>
      <c r="M60" s="35"/>
      <c r="N60" s="35"/>
      <c r="O60" s="35"/>
      <c r="P60" s="35"/>
      <c r="Q60" s="35"/>
      <c r="R60" s="35"/>
      <c r="S60" s="35"/>
      <c r="T60" s="37"/>
      <c r="U60" s="38" t="s">
        <v>37</v>
      </c>
      <c r="V60" s="35"/>
      <c r="W60" s="35"/>
      <c r="X60" s="35"/>
      <c r="Y60" s="35"/>
      <c r="Z60" s="35"/>
      <c r="AA60" s="35"/>
      <c r="AB60" s="35"/>
      <c r="AC60" s="35"/>
      <c r="AD60" s="35"/>
      <c r="AE60" s="35"/>
    </row>
  </sheetData>
  <mergeCells count="37">
    <mergeCell ref="E54:R54"/>
    <mergeCell ref="E34:R34"/>
    <mergeCell ref="V34:AH34"/>
    <mergeCell ref="E36:R36"/>
    <mergeCell ref="V36:AH36"/>
    <mergeCell ref="E38:R38"/>
    <mergeCell ref="V38:AH42"/>
    <mergeCell ref="E40:R40"/>
    <mergeCell ref="E42:R42"/>
    <mergeCell ref="E44:R44"/>
    <mergeCell ref="E46:R46"/>
    <mergeCell ref="E48:R48"/>
    <mergeCell ref="E50:S50"/>
    <mergeCell ref="E52:R52"/>
    <mergeCell ref="E30:R30"/>
    <mergeCell ref="V30:AH32"/>
    <mergeCell ref="E32:R32"/>
    <mergeCell ref="H6:X6"/>
    <mergeCell ref="H8:X8"/>
    <mergeCell ref="AA8:AF19"/>
    <mergeCell ref="H10:X10"/>
    <mergeCell ref="H12:X12"/>
    <mergeCell ref="H14:X14"/>
    <mergeCell ref="H16:X16"/>
    <mergeCell ref="H18:X18"/>
    <mergeCell ref="H20:X20"/>
    <mergeCell ref="H22:X22"/>
    <mergeCell ref="B24:AH25"/>
    <mergeCell ref="E28:R28"/>
    <mergeCell ref="V28:AH28"/>
    <mergeCell ref="A1:H4"/>
    <mergeCell ref="I1:AD2"/>
    <mergeCell ref="AE1:AI2"/>
    <mergeCell ref="I3:T3"/>
    <mergeCell ref="U3:AD4"/>
    <mergeCell ref="AE3:AI4"/>
    <mergeCell ref="I4:T4"/>
  </mergeCells>
  <hyperlinks>
    <hyperlink ref="U60" r:id="rId1"/>
  </hyperlinks>
  <printOptions horizontalCentered="1"/>
  <pageMargins left="0.23622047244094491" right="0.23622047244094491" top="0.74803149606299213" bottom="0.74803149606299213" header="0.31496062992125984" footer="0.31496062992125984"/>
  <pageSetup scale="82" orientation="portrait" horizontalDpi="4294967294" verticalDpi="4294967294" r:id="rId2"/>
  <headerFooter scaleWithDoc="0" alignWithMargins="0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>
    <pageSetUpPr fitToPage="1"/>
  </sheetPr>
  <dimension ref="A1:E278"/>
  <sheetViews>
    <sheetView showGridLines="0" zoomScaleNormal="100" workbookViewId="0">
      <selection activeCell="D3" sqref="D3:D4"/>
    </sheetView>
  </sheetViews>
  <sheetFormatPr baseColWidth="10" defaultRowHeight="12.75" x14ac:dyDescent="0.25"/>
  <cols>
    <col min="1" max="1" width="26.5703125" style="92" bestFit="1" customWidth="1"/>
    <col min="2" max="2" width="20.5703125" style="92" customWidth="1"/>
    <col min="3" max="3" width="16.28515625" style="92" customWidth="1"/>
    <col min="4" max="4" width="21.5703125" style="92" customWidth="1"/>
    <col min="5" max="5" width="25.28515625" style="92" customWidth="1"/>
    <col min="6" max="6" width="11.42578125" style="92"/>
    <col min="7" max="7" width="26.140625" style="92" customWidth="1"/>
    <col min="8" max="256" width="11.42578125" style="92"/>
    <col min="257" max="257" width="26.5703125" style="92" bestFit="1" customWidth="1"/>
    <col min="258" max="258" width="20.5703125" style="92" customWidth="1"/>
    <col min="259" max="259" width="16.28515625" style="92" customWidth="1"/>
    <col min="260" max="260" width="21.5703125" style="92" customWidth="1"/>
    <col min="261" max="261" width="25.28515625" style="92" customWidth="1"/>
    <col min="262" max="262" width="11.42578125" style="92"/>
    <col min="263" max="263" width="26.140625" style="92" customWidth="1"/>
    <col min="264" max="512" width="11.42578125" style="92"/>
    <col min="513" max="513" width="26.5703125" style="92" bestFit="1" customWidth="1"/>
    <col min="514" max="514" width="20.5703125" style="92" customWidth="1"/>
    <col min="515" max="515" width="16.28515625" style="92" customWidth="1"/>
    <col min="516" max="516" width="21.5703125" style="92" customWidth="1"/>
    <col min="517" max="517" width="25.28515625" style="92" customWidth="1"/>
    <col min="518" max="518" width="11.42578125" style="92"/>
    <col min="519" max="519" width="26.140625" style="92" customWidth="1"/>
    <col min="520" max="768" width="11.42578125" style="92"/>
    <col min="769" max="769" width="26.5703125" style="92" bestFit="1" customWidth="1"/>
    <col min="770" max="770" width="20.5703125" style="92" customWidth="1"/>
    <col min="771" max="771" width="16.28515625" style="92" customWidth="1"/>
    <col min="772" max="772" width="21.5703125" style="92" customWidth="1"/>
    <col min="773" max="773" width="25.28515625" style="92" customWidth="1"/>
    <col min="774" max="774" width="11.42578125" style="92"/>
    <col min="775" max="775" width="26.140625" style="92" customWidth="1"/>
    <col min="776" max="1024" width="11.42578125" style="92"/>
    <col min="1025" max="1025" width="26.5703125" style="92" bestFit="1" customWidth="1"/>
    <col min="1026" max="1026" width="20.5703125" style="92" customWidth="1"/>
    <col min="1027" max="1027" width="16.28515625" style="92" customWidth="1"/>
    <col min="1028" max="1028" width="21.5703125" style="92" customWidth="1"/>
    <col min="1029" max="1029" width="25.28515625" style="92" customWidth="1"/>
    <col min="1030" max="1030" width="11.42578125" style="92"/>
    <col min="1031" max="1031" width="26.140625" style="92" customWidth="1"/>
    <col min="1032" max="1280" width="11.42578125" style="92"/>
    <col min="1281" max="1281" width="26.5703125" style="92" bestFit="1" customWidth="1"/>
    <col min="1282" max="1282" width="20.5703125" style="92" customWidth="1"/>
    <col min="1283" max="1283" width="16.28515625" style="92" customWidth="1"/>
    <col min="1284" max="1284" width="21.5703125" style="92" customWidth="1"/>
    <col min="1285" max="1285" width="25.28515625" style="92" customWidth="1"/>
    <col min="1286" max="1286" width="11.42578125" style="92"/>
    <col min="1287" max="1287" width="26.140625" style="92" customWidth="1"/>
    <col min="1288" max="1536" width="11.42578125" style="92"/>
    <col min="1537" max="1537" width="26.5703125" style="92" bestFit="1" customWidth="1"/>
    <col min="1538" max="1538" width="20.5703125" style="92" customWidth="1"/>
    <col min="1539" max="1539" width="16.28515625" style="92" customWidth="1"/>
    <col min="1540" max="1540" width="21.5703125" style="92" customWidth="1"/>
    <col min="1541" max="1541" width="25.28515625" style="92" customWidth="1"/>
    <col min="1542" max="1542" width="11.42578125" style="92"/>
    <col min="1543" max="1543" width="26.140625" style="92" customWidth="1"/>
    <col min="1544" max="1792" width="11.42578125" style="92"/>
    <col min="1793" max="1793" width="26.5703125" style="92" bestFit="1" customWidth="1"/>
    <col min="1794" max="1794" width="20.5703125" style="92" customWidth="1"/>
    <col min="1795" max="1795" width="16.28515625" style="92" customWidth="1"/>
    <col min="1796" max="1796" width="21.5703125" style="92" customWidth="1"/>
    <col min="1797" max="1797" width="25.28515625" style="92" customWidth="1"/>
    <col min="1798" max="1798" width="11.42578125" style="92"/>
    <col min="1799" max="1799" width="26.140625" style="92" customWidth="1"/>
    <col min="1800" max="2048" width="11.42578125" style="92"/>
    <col min="2049" max="2049" width="26.5703125" style="92" bestFit="1" customWidth="1"/>
    <col min="2050" max="2050" width="20.5703125" style="92" customWidth="1"/>
    <col min="2051" max="2051" width="16.28515625" style="92" customWidth="1"/>
    <col min="2052" max="2052" width="21.5703125" style="92" customWidth="1"/>
    <col min="2053" max="2053" width="25.28515625" style="92" customWidth="1"/>
    <col min="2054" max="2054" width="11.42578125" style="92"/>
    <col min="2055" max="2055" width="26.140625" style="92" customWidth="1"/>
    <col min="2056" max="2304" width="11.42578125" style="92"/>
    <col min="2305" max="2305" width="26.5703125" style="92" bestFit="1" customWidth="1"/>
    <col min="2306" max="2306" width="20.5703125" style="92" customWidth="1"/>
    <col min="2307" max="2307" width="16.28515625" style="92" customWidth="1"/>
    <col min="2308" max="2308" width="21.5703125" style="92" customWidth="1"/>
    <col min="2309" max="2309" width="25.28515625" style="92" customWidth="1"/>
    <col min="2310" max="2310" width="11.42578125" style="92"/>
    <col min="2311" max="2311" width="26.140625" style="92" customWidth="1"/>
    <col min="2312" max="2560" width="11.42578125" style="92"/>
    <col min="2561" max="2561" width="26.5703125" style="92" bestFit="1" customWidth="1"/>
    <col min="2562" max="2562" width="20.5703125" style="92" customWidth="1"/>
    <col min="2563" max="2563" width="16.28515625" style="92" customWidth="1"/>
    <col min="2564" max="2564" width="21.5703125" style="92" customWidth="1"/>
    <col min="2565" max="2565" width="25.28515625" style="92" customWidth="1"/>
    <col min="2566" max="2566" width="11.42578125" style="92"/>
    <col min="2567" max="2567" width="26.140625" style="92" customWidth="1"/>
    <col min="2568" max="2816" width="11.42578125" style="92"/>
    <col min="2817" max="2817" width="26.5703125" style="92" bestFit="1" customWidth="1"/>
    <col min="2818" max="2818" width="20.5703125" style="92" customWidth="1"/>
    <col min="2819" max="2819" width="16.28515625" style="92" customWidth="1"/>
    <col min="2820" max="2820" width="21.5703125" style="92" customWidth="1"/>
    <col min="2821" max="2821" width="25.28515625" style="92" customWidth="1"/>
    <col min="2822" max="2822" width="11.42578125" style="92"/>
    <col min="2823" max="2823" width="26.140625" style="92" customWidth="1"/>
    <col min="2824" max="3072" width="11.42578125" style="92"/>
    <col min="3073" max="3073" width="26.5703125" style="92" bestFit="1" customWidth="1"/>
    <col min="3074" max="3074" width="20.5703125" style="92" customWidth="1"/>
    <col min="3075" max="3075" width="16.28515625" style="92" customWidth="1"/>
    <col min="3076" max="3076" width="21.5703125" style="92" customWidth="1"/>
    <col min="3077" max="3077" width="25.28515625" style="92" customWidth="1"/>
    <col min="3078" max="3078" width="11.42578125" style="92"/>
    <col min="3079" max="3079" width="26.140625" style="92" customWidth="1"/>
    <col min="3080" max="3328" width="11.42578125" style="92"/>
    <col min="3329" max="3329" width="26.5703125" style="92" bestFit="1" customWidth="1"/>
    <col min="3330" max="3330" width="20.5703125" style="92" customWidth="1"/>
    <col min="3331" max="3331" width="16.28515625" style="92" customWidth="1"/>
    <col min="3332" max="3332" width="21.5703125" style="92" customWidth="1"/>
    <col min="3333" max="3333" width="25.28515625" style="92" customWidth="1"/>
    <col min="3334" max="3334" width="11.42578125" style="92"/>
    <col min="3335" max="3335" width="26.140625" style="92" customWidth="1"/>
    <col min="3336" max="3584" width="11.42578125" style="92"/>
    <col min="3585" max="3585" width="26.5703125" style="92" bestFit="1" customWidth="1"/>
    <col min="3586" max="3586" width="20.5703125" style="92" customWidth="1"/>
    <col min="3587" max="3587" width="16.28515625" style="92" customWidth="1"/>
    <col min="3588" max="3588" width="21.5703125" style="92" customWidth="1"/>
    <col min="3589" max="3589" width="25.28515625" style="92" customWidth="1"/>
    <col min="3590" max="3590" width="11.42578125" style="92"/>
    <col min="3591" max="3591" width="26.140625" style="92" customWidth="1"/>
    <col min="3592" max="3840" width="11.42578125" style="92"/>
    <col min="3841" max="3841" width="26.5703125" style="92" bestFit="1" customWidth="1"/>
    <col min="3842" max="3842" width="20.5703125" style="92" customWidth="1"/>
    <col min="3843" max="3843" width="16.28515625" style="92" customWidth="1"/>
    <col min="3844" max="3844" width="21.5703125" style="92" customWidth="1"/>
    <col min="3845" max="3845" width="25.28515625" style="92" customWidth="1"/>
    <col min="3846" max="3846" width="11.42578125" style="92"/>
    <col min="3847" max="3847" width="26.140625" style="92" customWidth="1"/>
    <col min="3848" max="4096" width="11.42578125" style="92"/>
    <col min="4097" max="4097" width="26.5703125" style="92" bestFit="1" customWidth="1"/>
    <col min="4098" max="4098" width="20.5703125" style="92" customWidth="1"/>
    <col min="4099" max="4099" width="16.28515625" style="92" customWidth="1"/>
    <col min="4100" max="4100" width="21.5703125" style="92" customWidth="1"/>
    <col min="4101" max="4101" width="25.28515625" style="92" customWidth="1"/>
    <col min="4102" max="4102" width="11.42578125" style="92"/>
    <col min="4103" max="4103" width="26.140625" style="92" customWidth="1"/>
    <col min="4104" max="4352" width="11.42578125" style="92"/>
    <col min="4353" max="4353" width="26.5703125" style="92" bestFit="1" customWidth="1"/>
    <col min="4354" max="4354" width="20.5703125" style="92" customWidth="1"/>
    <col min="4355" max="4355" width="16.28515625" style="92" customWidth="1"/>
    <col min="4356" max="4356" width="21.5703125" style="92" customWidth="1"/>
    <col min="4357" max="4357" width="25.28515625" style="92" customWidth="1"/>
    <col min="4358" max="4358" width="11.42578125" style="92"/>
    <col min="4359" max="4359" width="26.140625" style="92" customWidth="1"/>
    <col min="4360" max="4608" width="11.42578125" style="92"/>
    <col min="4609" max="4609" width="26.5703125" style="92" bestFit="1" customWidth="1"/>
    <col min="4610" max="4610" width="20.5703125" style="92" customWidth="1"/>
    <col min="4611" max="4611" width="16.28515625" style="92" customWidth="1"/>
    <col min="4612" max="4612" width="21.5703125" style="92" customWidth="1"/>
    <col min="4613" max="4613" width="25.28515625" style="92" customWidth="1"/>
    <col min="4614" max="4614" width="11.42578125" style="92"/>
    <col min="4615" max="4615" width="26.140625" style="92" customWidth="1"/>
    <col min="4616" max="4864" width="11.42578125" style="92"/>
    <col min="4865" max="4865" width="26.5703125" style="92" bestFit="1" customWidth="1"/>
    <col min="4866" max="4866" width="20.5703125" style="92" customWidth="1"/>
    <col min="4867" max="4867" width="16.28515625" style="92" customWidth="1"/>
    <col min="4868" max="4868" width="21.5703125" style="92" customWidth="1"/>
    <col min="4869" max="4869" width="25.28515625" style="92" customWidth="1"/>
    <col min="4870" max="4870" width="11.42578125" style="92"/>
    <col min="4871" max="4871" width="26.140625" style="92" customWidth="1"/>
    <col min="4872" max="5120" width="11.42578125" style="92"/>
    <col min="5121" max="5121" width="26.5703125" style="92" bestFit="1" customWidth="1"/>
    <col min="5122" max="5122" width="20.5703125" style="92" customWidth="1"/>
    <col min="5123" max="5123" width="16.28515625" style="92" customWidth="1"/>
    <col min="5124" max="5124" width="21.5703125" style="92" customWidth="1"/>
    <col min="5125" max="5125" width="25.28515625" style="92" customWidth="1"/>
    <col min="5126" max="5126" width="11.42578125" style="92"/>
    <col min="5127" max="5127" width="26.140625" style="92" customWidth="1"/>
    <col min="5128" max="5376" width="11.42578125" style="92"/>
    <col min="5377" max="5377" width="26.5703125" style="92" bestFit="1" customWidth="1"/>
    <col min="5378" max="5378" width="20.5703125" style="92" customWidth="1"/>
    <col min="5379" max="5379" width="16.28515625" style="92" customWidth="1"/>
    <col min="5380" max="5380" width="21.5703125" style="92" customWidth="1"/>
    <col min="5381" max="5381" width="25.28515625" style="92" customWidth="1"/>
    <col min="5382" max="5382" width="11.42578125" style="92"/>
    <col min="5383" max="5383" width="26.140625" style="92" customWidth="1"/>
    <col min="5384" max="5632" width="11.42578125" style="92"/>
    <col min="5633" max="5633" width="26.5703125" style="92" bestFit="1" customWidth="1"/>
    <col min="5634" max="5634" width="20.5703125" style="92" customWidth="1"/>
    <col min="5635" max="5635" width="16.28515625" style="92" customWidth="1"/>
    <col min="5636" max="5636" width="21.5703125" style="92" customWidth="1"/>
    <col min="5637" max="5637" width="25.28515625" style="92" customWidth="1"/>
    <col min="5638" max="5638" width="11.42578125" style="92"/>
    <col min="5639" max="5639" width="26.140625" style="92" customWidth="1"/>
    <col min="5640" max="5888" width="11.42578125" style="92"/>
    <col min="5889" max="5889" width="26.5703125" style="92" bestFit="1" customWidth="1"/>
    <col min="5890" max="5890" width="20.5703125" style="92" customWidth="1"/>
    <col min="5891" max="5891" width="16.28515625" style="92" customWidth="1"/>
    <col min="5892" max="5892" width="21.5703125" style="92" customWidth="1"/>
    <col min="5893" max="5893" width="25.28515625" style="92" customWidth="1"/>
    <col min="5894" max="5894" width="11.42578125" style="92"/>
    <col min="5895" max="5895" width="26.140625" style="92" customWidth="1"/>
    <col min="5896" max="6144" width="11.42578125" style="92"/>
    <col min="6145" max="6145" width="26.5703125" style="92" bestFit="1" customWidth="1"/>
    <col min="6146" max="6146" width="20.5703125" style="92" customWidth="1"/>
    <col min="6147" max="6147" width="16.28515625" style="92" customWidth="1"/>
    <col min="6148" max="6148" width="21.5703125" style="92" customWidth="1"/>
    <col min="6149" max="6149" width="25.28515625" style="92" customWidth="1"/>
    <col min="6150" max="6150" width="11.42578125" style="92"/>
    <col min="6151" max="6151" width="26.140625" style="92" customWidth="1"/>
    <col min="6152" max="6400" width="11.42578125" style="92"/>
    <col min="6401" max="6401" width="26.5703125" style="92" bestFit="1" customWidth="1"/>
    <col min="6402" max="6402" width="20.5703125" style="92" customWidth="1"/>
    <col min="6403" max="6403" width="16.28515625" style="92" customWidth="1"/>
    <col min="6404" max="6404" width="21.5703125" style="92" customWidth="1"/>
    <col min="6405" max="6405" width="25.28515625" style="92" customWidth="1"/>
    <col min="6406" max="6406" width="11.42578125" style="92"/>
    <col min="6407" max="6407" width="26.140625" style="92" customWidth="1"/>
    <col min="6408" max="6656" width="11.42578125" style="92"/>
    <col min="6657" max="6657" width="26.5703125" style="92" bestFit="1" customWidth="1"/>
    <col min="6658" max="6658" width="20.5703125" style="92" customWidth="1"/>
    <col min="6659" max="6659" width="16.28515625" style="92" customWidth="1"/>
    <col min="6660" max="6660" width="21.5703125" style="92" customWidth="1"/>
    <col min="6661" max="6661" width="25.28515625" style="92" customWidth="1"/>
    <col min="6662" max="6662" width="11.42578125" style="92"/>
    <col min="6663" max="6663" width="26.140625" style="92" customWidth="1"/>
    <col min="6664" max="6912" width="11.42578125" style="92"/>
    <col min="6913" max="6913" width="26.5703125" style="92" bestFit="1" customWidth="1"/>
    <col min="6914" max="6914" width="20.5703125" style="92" customWidth="1"/>
    <col min="6915" max="6915" width="16.28515625" style="92" customWidth="1"/>
    <col min="6916" max="6916" width="21.5703125" style="92" customWidth="1"/>
    <col min="6917" max="6917" width="25.28515625" style="92" customWidth="1"/>
    <col min="6918" max="6918" width="11.42578125" style="92"/>
    <col min="6919" max="6919" width="26.140625" style="92" customWidth="1"/>
    <col min="6920" max="7168" width="11.42578125" style="92"/>
    <col min="7169" max="7169" width="26.5703125" style="92" bestFit="1" customWidth="1"/>
    <col min="7170" max="7170" width="20.5703125" style="92" customWidth="1"/>
    <col min="7171" max="7171" width="16.28515625" style="92" customWidth="1"/>
    <col min="7172" max="7172" width="21.5703125" style="92" customWidth="1"/>
    <col min="7173" max="7173" width="25.28515625" style="92" customWidth="1"/>
    <col min="7174" max="7174" width="11.42578125" style="92"/>
    <col min="7175" max="7175" width="26.140625" style="92" customWidth="1"/>
    <col min="7176" max="7424" width="11.42578125" style="92"/>
    <col min="7425" max="7425" width="26.5703125" style="92" bestFit="1" customWidth="1"/>
    <col min="7426" max="7426" width="20.5703125" style="92" customWidth="1"/>
    <col min="7427" max="7427" width="16.28515625" style="92" customWidth="1"/>
    <col min="7428" max="7428" width="21.5703125" style="92" customWidth="1"/>
    <col min="7429" max="7429" width="25.28515625" style="92" customWidth="1"/>
    <col min="7430" max="7430" width="11.42578125" style="92"/>
    <col min="7431" max="7431" width="26.140625" style="92" customWidth="1"/>
    <col min="7432" max="7680" width="11.42578125" style="92"/>
    <col min="7681" max="7681" width="26.5703125" style="92" bestFit="1" customWidth="1"/>
    <col min="7682" max="7682" width="20.5703125" style="92" customWidth="1"/>
    <col min="7683" max="7683" width="16.28515625" style="92" customWidth="1"/>
    <col min="7684" max="7684" width="21.5703125" style="92" customWidth="1"/>
    <col min="7685" max="7685" width="25.28515625" style="92" customWidth="1"/>
    <col min="7686" max="7686" width="11.42578125" style="92"/>
    <col min="7687" max="7687" width="26.140625" style="92" customWidth="1"/>
    <col min="7688" max="7936" width="11.42578125" style="92"/>
    <col min="7937" max="7937" width="26.5703125" style="92" bestFit="1" customWidth="1"/>
    <col min="7938" max="7938" width="20.5703125" style="92" customWidth="1"/>
    <col min="7939" max="7939" width="16.28515625" style="92" customWidth="1"/>
    <col min="7940" max="7940" width="21.5703125" style="92" customWidth="1"/>
    <col min="7941" max="7941" width="25.28515625" style="92" customWidth="1"/>
    <col min="7942" max="7942" width="11.42578125" style="92"/>
    <col min="7943" max="7943" width="26.140625" style="92" customWidth="1"/>
    <col min="7944" max="8192" width="11.42578125" style="92"/>
    <col min="8193" max="8193" width="26.5703125" style="92" bestFit="1" customWidth="1"/>
    <col min="8194" max="8194" width="20.5703125" style="92" customWidth="1"/>
    <col min="8195" max="8195" width="16.28515625" style="92" customWidth="1"/>
    <col min="8196" max="8196" width="21.5703125" style="92" customWidth="1"/>
    <col min="8197" max="8197" width="25.28515625" style="92" customWidth="1"/>
    <col min="8198" max="8198" width="11.42578125" style="92"/>
    <col min="8199" max="8199" width="26.140625" style="92" customWidth="1"/>
    <col min="8200" max="8448" width="11.42578125" style="92"/>
    <col min="8449" max="8449" width="26.5703125" style="92" bestFit="1" customWidth="1"/>
    <col min="8450" max="8450" width="20.5703125" style="92" customWidth="1"/>
    <col min="8451" max="8451" width="16.28515625" style="92" customWidth="1"/>
    <col min="8452" max="8452" width="21.5703125" style="92" customWidth="1"/>
    <col min="8453" max="8453" width="25.28515625" style="92" customWidth="1"/>
    <col min="8454" max="8454" width="11.42578125" style="92"/>
    <col min="8455" max="8455" width="26.140625" style="92" customWidth="1"/>
    <col min="8456" max="8704" width="11.42578125" style="92"/>
    <col min="8705" max="8705" width="26.5703125" style="92" bestFit="1" customWidth="1"/>
    <col min="8706" max="8706" width="20.5703125" style="92" customWidth="1"/>
    <col min="8707" max="8707" width="16.28515625" style="92" customWidth="1"/>
    <col min="8708" max="8708" width="21.5703125" style="92" customWidth="1"/>
    <col min="8709" max="8709" width="25.28515625" style="92" customWidth="1"/>
    <col min="8710" max="8710" width="11.42578125" style="92"/>
    <col min="8711" max="8711" width="26.140625" style="92" customWidth="1"/>
    <col min="8712" max="8960" width="11.42578125" style="92"/>
    <col min="8961" max="8961" width="26.5703125" style="92" bestFit="1" customWidth="1"/>
    <col min="8962" max="8962" width="20.5703125" style="92" customWidth="1"/>
    <col min="8963" max="8963" width="16.28515625" style="92" customWidth="1"/>
    <col min="8964" max="8964" width="21.5703125" style="92" customWidth="1"/>
    <col min="8965" max="8965" width="25.28515625" style="92" customWidth="1"/>
    <col min="8966" max="8966" width="11.42578125" style="92"/>
    <col min="8967" max="8967" width="26.140625" style="92" customWidth="1"/>
    <col min="8968" max="9216" width="11.42578125" style="92"/>
    <col min="9217" max="9217" width="26.5703125" style="92" bestFit="1" customWidth="1"/>
    <col min="9218" max="9218" width="20.5703125" style="92" customWidth="1"/>
    <col min="9219" max="9219" width="16.28515625" style="92" customWidth="1"/>
    <col min="9220" max="9220" width="21.5703125" style="92" customWidth="1"/>
    <col min="9221" max="9221" width="25.28515625" style="92" customWidth="1"/>
    <col min="9222" max="9222" width="11.42578125" style="92"/>
    <col min="9223" max="9223" width="26.140625" style="92" customWidth="1"/>
    <col min="9224" max="9472" width="11.42578125" style="92"/>
    <col min="9473" max="9473" width="26.5703125" style="92" bestFit="1" customWidth="1"/>
    <col min="9474" max="9474" width="20.5703125" style="92" customWidth="1"/>
    <col min="9475" max="9475" width="16.28515625" style="92" customWidth="1"/>
    <col min="9476" max="9476" width="21.5703125" style="92" customWidth="1"/>
    <col min="9477" max="9477" width="25.28515625" style="92" customWidth="1"/>
    <col min="9478" max="9478" width="11.42578125" style="92"/>
    <col min="9479" max="9479" width="26.140625" style="92" customWidth="1"/>
    <col min="9480" max="9728" width="11.42578125" style="92"/>
    <col min="9729" max="9729" width="26.5703125" style="92" bestFit="1" customWidth="1"/>
    <col min="9730" max="9730" width="20.5703125" style="92" customWidth="1"/>
    <col min="9731" max="9731" width="16.28515625" style="92" customWidth="1"/>
    <col min="9732" max="9732" width="21.5703125" style="92" customWidth="1"/>
    <col min="9733" max="9733" width="25.28515625" style="92" customWidth="1"/>
    <col min="9734" max="9734" width="11.42578125" style="92"/>
    <col min="9735" max="9735" width="26.140625" style="92" customWidth="1"/>
    <col min="9736" max="9984" width="11.42578125" style="92"/>
    <col min="9985" max="9985" width="26.5703125" style="92" bestFit="1" customWidth="1"/>
    <col min="9986" max="9986" width="20.5703125" style="92" customWidth="1"/>
    <col min="9987" max="9987" width="16.28515625" style="92" customWidth="1"/>
    <col min="9988" max="9988" width="21.5703125" style="92" customWidth="1"/>
    <col min="9989" max="9989" width="25.28515625" style="92" customWidth="1"/>
    <col min="9990" max="9990" width="11.42578125" style="92"/>
    <col min="9991" max="9991" width="26.140625" style="92" customWidth="1"/>
    <col min="9992" max="10240" width="11.42578125" style="92"/>
    <col min="10241" max="10241" width="26.5703125" style="92" bestFit="1" customWidth="1"/>
    <col min="10242" max="10242" width="20.5703125" style="92" customWidth="1"/>
    <col min="10243" max="10243" width="16.28515625" style="92" customWidth="1"/>
    <col min="10244" max="10244" width="21.5703125" style="92" customWidth="1"/>
    <col min="10245" max="10245" width="25.28515625" style="92" customWidth="1"/>
    <col min="10246" max="10246" width="11.42578125" style="92"/>
    <col min="10247" max="10247" width="26.140625" style="92" customWidth="1"/>
    <col min="10248" max="10496" width="11.42578125" style="92"/>
    <col min="10497" max="10497" width="26.5703125" style="92" bestFit="1" customWidth="1"/>
    <col min="10498" max="10498" width="20.5703125" style="92" customWidth="1"/>
    <col min="10499" max="10499" width="16.28515625" style="92" customWidth="1"/>
    <col min="10500" max="10500" width="21.5703125" style="92" customWidth="1"/>
    <col min="10501" max="10501" width="25.28515625" style="92" customWidth="1"/>
    <col min="10502" max="10502" width="11.42578125" style="92"/>
    <col min="10503" max="10503" width="26.140625" style="92" customWidth="1"/>
    <col min="10504" max="10752" width="11.42578125" style="92"/>
    <col min="10753" max="10753" width="26.5703125" style="92" bestFit="1" customWidth="1"/>
    <col min="10754" max="10754" width="20.5703125" style="92" customWidth="1"/>
    <col min="10755" max="10755" width="16.28515625" style="92" customWidth="1"/>
    <col min="10756" max="10756" width="21.5703125" style="92" customWidth="1"/>
    <col min="10757" max="10757" width="25.28515625" style="92" customWidth="1"/>
    <col min="10758" max="10758" width="11.42578125" style="92"/>
    <col min="10759" max="10759" width="26.140625" style="92" customWidth="1"/>
    <col min="10760" max="11008" width="11.42578125" style="92"/>
    <col min="11009" max="11009" width="26.5703125" style="92" bestFit="1" customWidth="1"/>
    <col min="11010" max="11010" width="20.5703125" style="92" customWidth="1"/>
    <col min="11011" max="11011" width="16.28515625" style="92" customWidth="1"/>
    <col min="11012" max="11012" width="21.5703125" style="92" customWidth="1"/>
    <col min="11013" max="11013" width="25.28515625" style="92" customWidth="1"/>
    <col min="11014" max="11014" width="11.42578125" style="92"/>
    <col min="11015" max="11015" width="26.140625" style="92" customWidth="1"/>
    <col min="11016" max="11264" width="11.42578125" style="92"/>
    <col min="11265" max="11265" width="26.5703125" style="92" bestFit="1" customWidth="1"/>
    <col min="11266" max="11266" width="20.5703125" style="92" customWidth="1"/>
    <col min="11267" max="11267" width="16.28515625" style="92" customWidth="1"/>
    <col min="11268" max="11268" width="21.5703125" style="92" customWidth="1"/>
    <col min="11269" max="11269" width="25.28515625" style="92" customWidth="1"/>
    <col min="11270" max="11270" width="11.42578125" style="92"/>
    <col min="11271" max="11271" width="26.140625" style="92" customWidth="1"/>
    <col min="11272" max="11520" width="11.42578125" style="92"/>
    <col min="11521" max="11521" width="26.5703125" style="92" bestFit="1" customWidth="1"/>
    <col min="11522" max="11522" width="20.5703125" style="92" customWidth="1"/>
    <col min="11523" max="11523" width="16.28515625" style="92" customWidth="1"/>
    <col min="11524" max="11524" width="21.5703125" style="92" customWidth="1"/>
    <col min="11525" max="11525" width="25.28515625" style="92" customWidth="1"/>
    <col min="11526" max="11526" width="11.42578125" style="92"/>
    <col min="11527" max="11527" width="26.140625" style="92" customWidth="1"/>
    <col min="11528" max="11776" width="11.42578125" style="92"/>
    <col min="11777" max="11777" width="26.5703125" style="92" bestFit="1" customWidth="1"/>
    <col min="11778" max="11778" width="20.5703125" style="92" customWidth="1"/>
    <col min="11779" max="11779" width="16.28515625" style="92" customWidth="1"/>
    <col min="11780" max="11780" width="21.5703125" style="92" customWidth="1"/>
    <col min="11781" max="11781" width="25.28515625" style="92" customWidth="1"/>
    <col min="11782" max="11782" width="11.42578125" style="92"/>
    <col min="11783" max="11783" width="26.140625" style="92" customWidth="1"/>
    <col min="11784" max="12032" width="11.42578125" style="92"/>
    <col min="12033" max="12033" width="26.5703125" style="92" bestFit="1" customWidth="1"/>
    <col min="12034" max="12034" width="20.5703125" style="92" customWidth="1"/>
    <col min="12035" max="12035" width="16.28515625" style="92" customWidth="1"/>
    <col min="12036" max="12036" width="21.5703125" style="92" customWidth="1"/>
    <col min="12037" max="12037" width="25.28515625" style="92" customWidth="1"/>
    <col min="12038" max="12038" width="11.42578125" style="92"/>
    <col min="12039" max="12039" width="26.140625" style="92" customWidth="1"/>
    <col min="12040" max="12288" width="11.42578125" style="92"/>
    <col min="12289" max="12289" width="26.5703125" style="92" bestFit="1" customWidth="1"/>
    <col min="12290" max="12290" width="20.5703125" style="92" customWidth="1"/>
    <col min="12291" max="12291" width="16.28515625" style="92" customWidth="1"/>
    <col min="12292" max="12292" width="21.5703125" style="92" customWidth="1"/>
    <col min="12293" max="12293" width="25.28515625" style="92" customWidth="1"/>
    <col min="12294" max="12294" width="11.42578125" style="92"/>
    <col min="12295" max="12295" width="26.140625" style="92" customWidth="1"/>
    <col min="12296" max="12544" width="11.42578125" style="92"/>
    <col min="12545" max="12545" width="26.5703125" style="92" bestFit="1" customWidth="1"/>
    <col min="12546" max="12546" width="20.5703125" style="92" customWidth="1"/>
    <col min="12547" max="12547" width="16.28515625" style="92" customWidth="1"/>
    <col min="12548" max="12548" width="21.5703125" style="92" customWidth="1"/>
    <col min="12549" max="12549" width="25.28515625" style="92" customWidth="1"/>
    <col min="12550" max="12550" width="11.42578125" style="92"/>
    <col min="12551" max="12551" width="26.140625" style="92" customWidth="1"/>
    <col min="12552" max="12800" width="11.42578125" style="92"/>
    <col min="12801" max="12801" width="26.5703125" style="92" bestFit="1" customWidth="1"/>
    <col min="12802" max="12802" width="20.5703125" style="92" customWidth="1"/>
    <col min="12803" max="12803" width="16.28515625" style="92" customWidth="1"/>
    <col min="12804" max="12804" width="21.5703125" style="92" customWidth="1"/>
    <col min="12805" max="12805" width="25.28515625" style="92" customWidth="1"/>
    <col min="12806" max="12806" width="11.42578125" style="92"/>
    <col min="12807" max="12807" width="26.140625" style="92" customWidth="1"/>
    <col min="12808" max="13056" width="11.42578125" style="92"/>
    <col min="13057" max="13057" width="26.5703125" style="92" bestFit="1" customWidth="1"/>
    <col min="13058" max="13058" width="20.5703125" style="92" customWidth="1"/>
    <col min="13059" max="13059" width="16.28515625" style="92" customWidth="1"/>
    <col min="13060" max="13060" width="21.5703125" style="92" customWidth="1"/>
    <col min="13061" max="13061" width="25.28515625" style="92" customWidth="1"/>
    <col min="13062" max="13062" width="11.42578125" style="92"/>
    <col min="13063" max="13063" width="26.140625" style="92" customWidth="1"/>
    <col min="13064" max="13312" width="11.42578125" style="92"/>
    <col min="13313" max="13313" width="26.5703125" style="92" bestFit="1" customWidth="1"/>
    <col min="13314" max="13314" width="20.5703125" style="92" customWidth="1"/>
    <col min="13315" max="13315" width="16.28515625" style="92" customWidth="1"/>
    <col min="13316" max="13316" width="21.5703125" style="92" customWidth="1"/>
    <col min="13317" max="13317" width="25.28515625" style="92" customWidth="1"/>
    <col min="13318" max="13318" width="11.42578125" style="92"/>
    <col min="13319" max="13319" width="26.140625" style="92" customWidth="1"/>
    <col min="13320" max="13568" width="11.42578125" style="92"/>
    <col min="13569" max="13569" width="26.5703125" style="92" bestFit="1" customWidth="1"/>
    <col min="13570" max="13570" width="20.5703125" style="92" customWidth="1"/>
    <col min="13571" max="13571" width="16.28515625" style="92" customWidth="1"/>
    <col min="13572" max="13572" width="21.5703125" style="92" customWidth="1"/>
    <col min="13573" max="13573" width="25.28515625" style="92" customWidth="1"/>
    <col min="13574" max="13574" width="11.42578125" style="92"/>
    <col min="13575" max="13575" width="26.140625" style="92" customWidth="1"/>
    <col min="13576" max="13824" width="11.42578125" style="92"/>
    <col min="13825" max="13825" width="26.5703125" style="92" bestFit="1" customWidth="1"/>
    <col min="13826" max="13826" width="20.5703125" style="92" customWidth="1"/>
    <col min="13827" max="13827" width="16.28515625" style="92" customWidth="1"/>
    <col min="13828" max="13828" width="21.5703125" style="92" customWidth="1"/>
    <col min="13829" max="13829" width="25.28515625" style="92" customWidth="1"/>
    <col min="13830" max="13830" width="11.42578125" style="92"/>
    <col min="13831" max="13831" width="26.140625" style="92" customWidth="1"/>
    <col min="13832" max="14080" width="11.42578125" style="92"/>
    <col min="14081" max="14081" width="26.5703125" style="92" bestFit="1" customWidth="1"/>
    <col min="14082" max="14082" width="20.5703125" style="92" customWidth="1"/>
    <col min="14083" max="14083" width="16.28515625" style="92" customWidth="1"/>
    <col min="14084" max="14084" width="21.5703125" style="92" customWidth="1"/>
    <col min="14085" max="14085" width="25.28515625" style="92" customWidth="1"/>
    <col min="14086" max="14086" width="11.42578125" style="92"/>
    <col min="14087" max="14087" width="26.140625" style="92" customWidth="1"/>
    <col min="14088" max="14336" width="11.42578125" style="92"/>
    <col min="14337" max="14337" width="26.5703125" style="92" bestFit="1" customWidth="1"/>
    <col min="14338" max="14338" width="20.5703125" style="92" customWidth="1"/>
    <col min="14339" max="14339" width="16.28515625" style="92" customWidth="1"/>
    <col min="14340" max="14340" width="21.5703125" style="92" customWidth="1"/>
    <col min="14341" max="14341" width="25.28515625" style="92" customWidth="1"/>
    <col min="14342" max="14342" width="11.42578125" style="92"/>
    <col min="14343" max="14343" width="26.140625" style="92" customWidth="1"/>
    <col min="14344" max="14592" width="11.42578125" style="92"/>
    <col min="14593" max="14593" width="26.5703125" style="92" bestFit="1" customWidth="1"/>
    <col min="14594" max="14594" width="20.5703125" style="92" customWidth="1"/>
    <col min="14595" max="14595" width="16.28515625" style="92" customWidth="1"/>
    <col min="14596" max="14596" width="21.5703125" style="92" customWidth="1"/>
    <col min="14597" max="14597" width="25.28515625" style="92" customWidth="1"/>
    <col min="14598" max="14598" width="11.42578125" style="92"/>
    <col min="14599" max="14599" width="26.140625" style="92" customWidth="1"/>
    <col min="14600" max="14848" width="11.42578125" style="92"/>
    <col min="14849" max="14849" width="26.5703125" style="92" bestFit="1" customWidth="1"/>
    <col min="14850" max="14850" width="20.5703125" style="92" customWidth="1"/>
    <col min="14851" max="14851" width="16.28515625" style="92" customWidth="1"/>
    <col min="14852" max="14852" width="21.5703125" style="92" customWidth="1"/>
    <col min="14853" max="14853" width="25.28515625" style="92" customWidth="1"/>
    <col min="14854" max="14854" width="11.42578125" style="92"/>
    <col min="14855" max="14855" width="26.140625" style="92" customWidth="1"/>
    <col min="14856" max="15104" width="11.42578125" style="92"/>
    <col min="15105" max="15105" width="26.5703125" style="92" bestFit="1" customWidth="1"/>
    <col min="15106" max="15106" width="20.5703125" style="92" customWidth="1"/>
    <col min="15107" max="15107" width="16.28515625" style="92" customWidth="1"/>
    <col min="15108" max="15108" width="21.5703125" style="92" customWidth="1"/>
    <col min="15109" max="15109" width="25.28515625" style="92" customWidth="1"/>
    <col min="15110" max="15110" width="11.42578125" style="92"/>
    <col min="15111" max="15111" width="26.140625" style="92" customWidth="1"/>
    <col min="15112" max="15360" width="11.42578125" style="92"/>
    <col min="15361" max="15361" width="26.5703125" style="92" bestFit="1" customWidth="1"/>
    <col min="15362" max="15362" width="20.5703125" style="92" customWidth="1"/>
    <col min="15363" max="15363" width="16.28515625" style="92" customWidth="1"/>
    <col min="15364" max="15364" width="21.5703125" style="92" customWidth="1"/>
    <col min="15365" max="15365" width="25.28515625" style="92" customWidth="1"/>
    <col min="15366" max="15366" width="11.42578125" style="92"/>
    <col min="15367" max="15367" width="26.140625" style="92" customWidth="1"/>
    <col min="15368" max="15616" width="11.42578125" style="92"/>
    <col min="15617" max="15617" width="26.5703125" style="92" bestFit="1" customWidth="1"/>
    <col min="15618" max="15618" width="20.5703125" style="92" customWidth="1"/>
    <col min="15619" max="15619" width="16.28515625" style="92" customWidth="1"/>
    <col min="15620" max="15620" width="21.5703125" style="92" customWidth="1"/>
    <col min="15621" max="15621" width="25.28515625" style="92" customWidth="1"/>
    <col min="15622" max="15622" width="11.42578125" style="92"/>
    <col min="15623" max="15623" width="26.140625" style="92" customWidth="1"/>
    <col min="15624" max="15872" width="11.42578125" style="92"/>
    <col min="15873" max="15873" width="26.5703125" style="92" bestFit="1" customWidth="1"/>
    <col min="15874" max="15874" width="20.5703125" style="92" customWidth="1"/>
    <col min="15875" max="15875" width="16.28515625" style="92" customWidth="1"/>
    <col min="15876" max="15876" width="21.5703125" style="92" customWidth="1"/>
    <col min="15877" max="15877" width="25.28515625" style="92" customWidth="1"/>
    <col min="15878" max="15878" width="11.42578125" style="92"/>
    <col min="15879" max="15879" width="26.140625" style="92" customWidth="1"/>
    <col min="15880" max="16128" width="11.42578125" style="92"/>
    <col min="16129" max="16129" width="26.5703125" style="92" bestFit="1" customWidth="1"/>
    <col min="16130" max="16130" width="20.5703125" style="92" customWidth="1"/>
    <col min="16131" max="16131" width="16.28515625" style="92" customWidth="1"/>
    <col min="16132" max="16132" width="21.5703125" style="92" customWidth="1"/>
    <col min="16133" max="16133" width="25.28515625" style="92" customWidth="1"/>
    <col min="16134" max="16134" width="11.42578125" style="92"/>
    <col min="16135" max="16135" width="26.140625" style="92" customWidth="1"/>
    <col min="16136" max="16384" width="11.42578125" style="92"/>
  </cols>
  <sheetData>
    <row r="1" spans="1:5" s="54" customFormat="1" ht="13.5" customHeight="1" x14ac:dyDescent="0.2">
      <c r="A1" s="202"/>
      <c r="B1" s="205" t="s">
        <v>0</v>
      </c>
      <c r="C1" s="206"/>
      <c r="D1" s="207"/>
      <c r="E1" s="211"/>
    </row>
    <row r="2" spans="1:5" s="54" customFormat="1" x14ac:dyDescent="0.2">
      <c r="A2" s="203"/>
      <c r="B2" s="208"/>
      <c r="C2" s="209"/>
      <c r="D2" s="210"/>
      <c r="E2" s="212"/>
    </row>
    <row r="3" spans="1:5" s="54" customFormat="1" ht="13.5" customHeight="1" x14ac:dyDescent="0.2">
      <c r="A3" s="203"/>
      <c r="B3" s="193" t="s">
        <v>68</v>
      </c>
      <c r="C3" s="194"/>
      <c r="D3" s="211" t="s">
        <v>89</v>
      </c>
      <c r="E3" s="211" t="s">
        <v>40</v>
      </c>
    </row>
    <row r="4" spans="1:5" s="54" customFormat="1" x14ac:dyDescent="0.2">
      <c r="A4" s="204"/>
      <c r="B4" s="195"/>
      <c r="C4" s="196"/>
      <c r="D4" s="212"/>
      <c r="E4" s="212"/>
    </row>
    <row r="6" spans="1:5" x14ac:dyDescent="0.25">
      <c r="A6" s="201" t="s">
        <v>41</v>
      </c>
      <c r="B6" s="201"/>
      <c r="C6" s="201"/>
      <c r="D6" s="201"/>
      <c r="E6" s="201"/>
    </row>
    <row r="8" spans="1:5" s="94" customFormat="1" x14ac:dyDescent="0.25">
      <c r="A8" s="93" t="s">
        <v>42</v>
      </c>
      <c r="B8" s="201" t="s">
        <v>43</v>
      </c>
      <c r="C8" s="201"/>
      <c r="D8" s="201"/>
      <c r="E8" s="201"/>
    </row>
    <row r="9" spans="1:5" x14ac:dyDescent="0.25">
      <c r="A9" s="95" t="s">
        <v>4</v>
      </c>
      <c r="B9" s="197" t="s">
        <v>44</v>
      </c>
      <c r="C9" s="197"/>
      <c r="D9" s="197"/>
      <c r="E9" s="197"/>
    </row>
    <row r="10" spans="1:5" x14ac:dyDescent="0.25">
      <c r="A10" s="95" t="s">
        <v>45</v>
      </c>
      <c r="B10" s="197" t="s">
        <v>46</v>
      </c>
      <c r="C10" s="197"/>
      <c r="D10" s="197"/>
      <c r="E10" s="197"/>
    </row>
    <row r="11" spans="1:5" x14ac:dyDescent="0.25">
      <c r="A11" s="95" t="s">
        <v>7</v>
      </c>
      <c r="B11" s="197" t="s">
        <v>47</v>
      </c>
      <c r="C11" s="197"/>
      <c r="D11" s="197"/>
      <c r="E11" s="197"/>
    </row>
    <row r="12" spans="1:5" x14ac:dyDescent="0.25">
      <c r="A12" s="95" t="s">
        <v>8</v>
      </c>
      <c r="B12" s="197" t="s">
        <v>48</v>
      </c>
      <c r="C12" s="197"/>
      <c r="D12" s="197"/>
      <c r="E12" s="197"/>
    </row>
    <row r="13" spans="1:5" x14ac:dyDescent="0.25">
      <c r="A13" s="95" t="s">
        <v>9</v>
      </c>
      <c r="B13" s="197" t="s">
        <v>49</v>
      </c>
      <c r="C13" s="197"/>
      <c r="D13" s="197"/>
      <c r="E13" s="197"/>
    </row>
    <row r="14" spans="1:5" x14ac:dyDescent="0.25">
      <c r="A14" s="95" t="s">
        <v>10</v>
      </c>
      <c r="B14" s="198" t="s">
        <v>50</v>
      </c>
      <c r="C14" s="199"/>
      <c r="D14" s="199"/>
      <c r="E14" s="200"/>
    </row>
    <row r="15" spans="1:5" x14ac:dyDescent="0.25">
      <c r="A15" s="95" t="s">
        <v>12</v>
      </c>
      <c r="B15" s="197" t="s">
        <v>51</v>
      </c>
      <c r="C15" s="197"/>
      <c r="D15" s="197"/>
      <c r="E15" s="197"/>
    </row>
    <row r="16" spans="1:5" x14ac:dyDescent="0.25">
      <c r="A16" s="95" t="s">
        <v>52</v>
      </c>
      <c r="B16" s="197" t="s">
        <v>53</v>
      </c>
      <c r="C16" s="197"/>
      <c r="D16" s="197"/>
      <c r="E16" s="197"/>
    </row>
    <row r="17" ht="24.75" customHeight="1" x14ac:dyDescent="0.25"/>
    <row r="18" ht="24.75" customHeight="1" x14ac:dyDescent="0.25"/>
    <row r="19" ht="24.75" customHeight="1" x14ac:dyDescent="0.25"/>
    <row r="20" ht="24.75" customHeight="1" x14ac:dyDescent="0.25"/>
    <row r="21" ht="24.75" customHeight="1" x14ac:dyDescent="0.25"/>
    <row r="22" ht="24.75" customHeight="1" x14ac:dyDescent="0.25"/>
    <row r="23" ht="24.75" customHeight="1" x14ac:dyDescent="0.25"/>
    <row r="24" ht="24.75" customHeight="1" x14ac:dyDescent="0.25"/>
    <row r="25" ht="24.75" customHeight="1" x14ac:dyDescent="0.25"/>
    <row r="26" ht="24.75" customHeight="1" x14ac:dyDescent="0.25"/>
    <row r="27" ht="24.75" customHeight="1" x14ac:dyDescent="0.25"/>
    <row r="28" ht="24.75" customHeight="1" x14ac:dyDescent="0.25"/>
    <row r="29" ht="24.75" customHeight="1" x14ac:dyDescent="0.25"/>
    <row r="30" ht="24.75" customHeight="1" x14ac:dyDescent="0.25"/>
    <row r="31" ht="24.75" customHeight="1" x14ac:dyDescent="0.25"/>
    <row r="32" ht="24.75" customHeight="1" x14ac:dyDescent="0.25"/>
    <row r="33" ht="24.75" customHeight="1" x14ac:dyDescent="0.25"/>
    <row r="34" ht="24.75" customHeight="1" x14ac:dyDescent="0.25"/>
    <row r="35" ht="24.75" customHeight="1" x14ac:dyDescent="0.25"/>
    <row r="36" ht="24.75" customHeight="1" x14ac:dyDescent="0.25"/>
    <row r="37" ht="24.75" customHeight="1" x14ac:dyDescent="0.25"/>
    <row r="38" ht="24.75" customHeight="1" x14ac:dyDescent="0.25"/>
    <row r="39" ht="24.75" customHeight="1" x14ac:dyDescent="0.25"/>
    <row r="40" ht="24.75" customHeight="1" x14ac:dyDescent="0.25"/>
    <row r="41" ht="24.75" customHeight="1" x14ac:dyDescent="0.25"/>
    <row r="42" ht="24.75" customHeight="1" x14ac:dyDescent="0.25"/>
    <row r="43" ht="24.75" customHeight="1" x14ac:dyDescent="0.25"/>
    <row r="44" ht="24.75" customHeight="1" x14ac:dyDescent="0.25"/>
    <row r="45" ht="24.75" customHeight="1" x14ac:dyDescent="0.25"/>
    <row r="46" ht="24.75" customHeight="1" x14ac:dyDescent="0.25"/>
    <row r="47" ht="24.75" customHeight="1" x14ac:dyDescent="0.25"/>
    <row r="48" ht="24.75" customHeight="1" x14ac:dyDescent="0.25"/>
    <row r="49" ht="24.75" customHeight="1" x14ac:dyDescent="0.25"/>
    <row r="50" ht="24.75" customHeight="1" x14ac:dyDescent="0.25"/>
    <row r="51" ht="24.75" customHeight="1" x14ac:dyDescent="0.25"/>
    <row r="52" ht="24.75" customHeight="1" x14ac:dyDescent="0.25"/>
    <row r="53" ht="24.75" customHeight="1" x14ac:dyDescent="0.25"/>
    <row r="54" ht="24.75" customHeight="1" x14ac:dyDescent="0.25"/>
    <row r="55" ht="24.75" customHeight="1" x14ac:dyDescent="0.25"/>
    <row r="56" ht="24.75" customHeight="1" x14ac:dyDescent="0.25"/>
    <row r="57" ht="24.75" customHeight="1" x14ac:dyDescent="0.25"/>
    <row r="58" ht="24.75" customHeight="1" x14ac:dyDescent="0.25"/>
    <row r="59" ht="24.75" customHeight="1" x14ac:dyDescent="0.25"/>
    <row r="60" ht="24.75" customHeight="1" x14ac:dyDescent="0.25"/>
    <row r="61" ht="24.75" customHeight="1" x14ac:dyDescent="0.25"/>
    <row r="62" ht="24.75" customHeight="1" x14ac:dyDescent="0.25"/>
    <row r="63" ht="24.75" customHeight="1" x14ac:dyDescent="0.25"/>
    <row r="64" ht="24.75" customHeight="1" x14ac:dyDescent="0.25"/>
    <row r="65" ht="24.75" customHeight="1" x14ac:dyDescent="0.25"/>
    <row r="66" ht="24.75" customHeight="1" x14ac:dyDescent="0.25"/>
    <row r="67" ht="24.75" customHeight="1" x14ac:dyDescent="0.25"/>
    <row r="68" ht="24.75" customHeight="1" x14ac:dyDescent="0.25"/>
    <row r="69" ht="24.75" customHeight="1" x14ac:dyDescent="0.25"/>
    <row r="70" ht="24.75" customHeight="1" x14ac:dyDescent="0.25"/>
    <row r="71" ht="24.75" customHeight="1" x14ac:dyDescent="0.25"/>
    <row r="72" ht="24.75" customHeight="1" x14ac:dyDescent="0.25"/>
    <row r="73" ht="24.75" customHeight="1" x14ac:dyDescent="0.25"/>
    <row r="74" ht="24.75" customHeight="1" x14ac:dyDescent="0.25"/>
    <row r="75" ht="24.75" customHeight="1" x14ac:dyDescent="0.25"/>
    <row r="76" ht="24.75" customHeight="1" x14ac:dyDescent="0.25"/>
    <row r="77" ht="24.75" customHeight="1" x14ac:dyDescent="0.25"/>
    <row r="78" ht="24.75" customHeight="1" x14ac:dyDescent="0.25"/>
    <row r="79" ht="24.75" customHeight="1" x14ac:dyDescent="0.25"/>
    <row r="80" ht="24.75" customHeight="1" x14ac:dyDescent="0.25"/>
    <row r="81" ht="24.75" customHeight="1" x14ac:dyDescent="0.25"/>
    <row r="82" ht="24.75" customHeight="1" x14ac:dyDescent="0.25"/>
    <row r="83" ht="24.75" customHeight="1" x14ac:dyDescent="0.25"/>
    <row r="84" ht="24.75" customHeight="1" x14ac:dyDescent="0.25"/>
    <row r="85" ht="24.75" customHeight="1" x14ac:dyDescent="0.25"/>
    <row r="86" ht="24.75" customHeight="1" x14ac:dyDescent="0.25"/>
    <row r="87" ht="24.75" customHeight="1" x14ac:dyDescent="0.25"/>
    <row r="88" ht="24.75" customHeight="1" x14ac:dyDescent="0.25"/>
    <row r="89" ht="24.75" customHeight="1" x14ac:dyDescent="0.25"/>
    <row r="90" ht="24.75" customHeight="1" x14ac:dyDescent="0.25"/>
    <row r="91" ht="24.75" customHeight="1" x14ac:dyDescent="0.25"/>
    <row r="92" ht="24.75" customHeight="1" x14ac:dyDescent="0.25"/>
    <row r="93" ht="24.75" customHeight="1" x14ac:dyDescent="0.25"/>
    <row r="94" ht="24.75" customHeight="1" x14ac:dyDescent="0.25"/>
    <row r="95" ht="24.75" customHeight="1" x14ac:dyDescent="0.25"/>
    <row r="96" ht="24.75" customHeight="1" x14ac:dyDescent="0.25"/>
    <row r="97" ht="24.75" customHeight="1" x14ac:dyDescent="0.25"/>
    <row r="98" ht="24.75" customHeight="1" x14ac:dyDescent="0.25"/>
    <row r="99" ht="24.75" customHeight="1" x14ac:dyDescent="0.25"/>
    <row r="100" ht="24.75" customHeight="1" x14ac:dyDescent="0.25"/>
    <row r="101" ht="24.75" customHeight="1" x14ac:dyDescent="0.25"/>
    <row r="102" ht="24.75" customHeight="1" x14ac:dyDescent="0.25"/>
    <row r="103" ht="24.75" customHeight="1" x14ac:dyDescent="0.25"/>
    <row r="104" ht="24.75" customHeight="1" x14ac:dyDescent="0.25"/>
    <row r="105" ht="24.75" customHeight="1" x14ac:dyDescent="0.25"/>
    <row r="106" ht="24.75" customHeight="1" x14ac:dyDescent="0.25"/>
    <row r="107" ht="24.75" customHeight="1" x14ac:dyDescent="0.25"/>
    <row r="108" ht="24.75" customHeight="1" x14ac:dyDescent="0.25"/>
    <row r="109" ht="24.75" customHeight="1" x14ac:dyDescent="0.25"/>
    <row r="110" ht="24.75" customHeight="1" x14ac:dyDescent="0.25"/>
    <row r="111" ht="24.75" customHeight="1" x14ac:dyDescent="0.25"/>
    <row r="112" ht="24.75" customHeight="1" x14ac:dyDescent="0.25"/>
    <row r="113" ht="24.75" customHeight="1" x14ac:dyDescent="0.25"/>
    <row r="114" ht="24.75" customHeight="1" x14ac:dyDescent="0.25"/>
    <row r="115" ht="24.75" customHeight="1" x14ac:dyDescent="0.25"/>
    <row r="116" ht="24.75" customHeight="1" x14ac:dyDescent="0.25"/>
    <row r="117" ht="24.75" customHeight="1" x14ac:dyDescent="0.25"/>
    <row r="118" ht="24.75" customHeight="1" x14ac:dyDescent="0.25"/>
    <row r="119" ht="24.75" customHeight="1" x14ac:dyDescent="0.25"/>
    <row r="120" ht="24.75" customHeight="1" x14ac:dyDescent="0.25"/>
    <row r="121" ht="24.75" customHeight="1" x14ac:dyDescent="0.25"/>
    <row r="122" ht="24.75" customHeight="1" x14ac:dyDescent="0.25"/>
    <row r="123" ht="24.75" customHeight="1" x14ac:dyDescent="0.25"/>
    <row r="124" ht="24.75" customHeight="1" x14ac:dyDescent="0.25"/>
    <row r="125" ht="24.75" customHeight="1" x14ac:dyDescent="0.25"/>
    <row r="126" ht="24.75" customHeight="1" x14ac:dyDescent="0.25"/>
    <row r="127" ht="24.75" customHeight="1" x14ac:dyDescent="0.25"/>
    <row r="128" ht="24.75" customHeight="1" x14ac:dyDescent="0.25"/>
    <row r="129" ht="24.75" customHeight="1" x14ac:dyDescent="0.25"/>
    <row r="130" ht="24.75" customHeight="1" x14ac:dyDescent="0.25"/>
    <row r="131" ht="24.75" customHeight="1" x14ac:dyDescent="0.25"/>
    <row r="132" ht="24.75" customHeight="1" x14ac:dyDescent="0.25"/>
    <row r="133" ht="24.75" customHeight="1" x14ac:dyDescent="0.25"/>
    <row r="134" ht="24.75" customHeight="1" x14ac:dyDescent="0.25"/>
    <row r="135" ht="24.75" customHeight="1" x14ac:dyDescent="0.25"/>
    <row r="136" ht="24.75" customHeight="1" x14ac:dyDescent="0.25"/>
    <row r="137" ht="24.75" customHeight="1" x14ac:dyDescent="0.25"/>
    <row r="138" ht="24.75" customHeight="1" x14ac:dyDescent="0.25"/>
    <row r="139" ht="24.75" customHeight="1" x14ac:dyDescent="0.25"/>
    <row r="140" ht="24.75" customHeight="1" x14ac:dyDescent="0.25"/>
    <row r="141" ht="24.75" customHeight="1" x14ac:dyDescent="0.25"/>
    <row r="142" ht="24.75" customHeight="1" x14ac:dyDescent="0.25"/>
    <row r="143" ht="24.75" customHeight="1" x14ac:dyDescent="0.25"/>
    <row r="144" ht="24.75" customHeight="1" x14ac:dyDescent="0.25"/>
    <row r="145" ht="24.75" customHeight="1" x14ac:dyDescent="0.25"/>
    <row r="146" ht="24.75" customHeight="1" x14ac:dyDescent="0.25"/>
    <row r="147" ht="24.75" customHeight="1" x14ac:dyDescent="0.25"/>
    <row r="148" ht="24.75" customHeight="1" x14ac:dyDescent="0.25"/>
    <row r="149" ht="24.75" customHeight="1" x14ac:dyDescent="0.25"/>
    <row r="150" ht="24.75" customHeight="1" x14ac:dyDescent="0.25"/>
    <row r="151" ht="24.75" customHeight="1" x14ac:dyDescent="0.25"/>
    <row r="152" ht="24.75" customHeight="1" x14ac:dyDescent="0.25"/>
    <row r="153" ht="24.75" customHeight="1" x14ac:dyDescent="0.25"/>
    <row r="154" ht="24.75" customHeight="1" x14ac:dyDescent="0.25"/>
    <row r="155" ht="24.75" customHeight="1" x14ac:dyDescent="0.25"/>
    <row r="156" ht="24.75" customHeight="1" x14ac:dyDescent="0.25"/>
    <row r="157" ht="24.75" customHeight="1" x14ac:dyDescent="0.25"/>
    <row r="158" ht="24.75" customHeight="1" x14ac:dyDescent="0.25"/>
    <row r="159" ht="24.75" customHeight="1" x14ac:dyDescent="0.25"/>
    <row r="160" ht="24.75" customHeight="1" x14ac:dyDescent="0.25"/>
    <row r="161" ht="24.75" customHeight="1" x14ac:dyDescent="0.25"/>
    <row r="162" ht="24.75" customHeight="1" x14ac:dyDescent="0.25"/>
    <row r="163" ht="24.75" customHeight="1" x14ac:dyDescent="0.25"/>
    <row r="164" ht="24.75" customHeight="1" x14ac:dyDescent="0.25"/>
    <row r="165" ht="24.75" customHeight="1" x14ac:dyDescent="0.25"/>
    <row r="166" ht="24.75" customHeight="1" x14ac:dyDescent="0.25"/>
    <row r="167" ht="24.75" customHeight="1" x14ac:dyDescent="0.25"/>
    <row r="168" ht="24.75" customHeight="1" x14ac:dyDescent="0.25"/>
    <row r="169" ht="24.75" customHeight="1" x14ac:dyDescent="0.25"/>
    <row r="170" ht="24.75" customHeight="1" x14ac:dyDescent="0.25"/>
    <row r="171" ht="24.75" customHeight="1" x14ac:dyDescent="0.25"/>
    <row r="172" ht="24.75" customHeight="1" x14ac:dyDescent="0.25"/>
    <row r="173" ht="24.75" customHeight="1" x14ac:dyDescent="0.25"/>
    <row r="174" ht="24.75" customHeight="1" x14ac:dyDescent="0.25"/>
    <row r="175" ht="24.75" customHeight="1" x14ac:dyDescent="0.25"/>
    <row r="176" ht="24.75" customHeight="1" x14ac:dyDescent="0.25"/>
    <row r="177" ht="24.75" customHeight="1" x14ac:dyDescent="0.25"/>
    <row r="178" ht="24.75" customHeight="1" x14ac:dyDescent="0.25"/>
    <row r="179" ht="24.75" customHeight="1" x14ac:dyDescent="0.25"/>
    <row r="180" ht="24.75" customHeight="1" x14ac:dyDescent="0.25"/>
    <row r="181" ht="24.75" customHeight="1" x14ac:dyDescent="0.25"/>
    <row r="182" ht="24.75" customHeight="1" x14ac:dyDescent="0.25"/>
    <row r="183" ht="24.75" customHeight="1" x14ac:dyDescent="0.25"/>
    <row r="184" ht="24.75" customHeight="1" x14ac:dyDescent="0.25"/>
    <row r="185" ht="24.75" customHeight="1" x14ac:dyDescent="0.25"/>
    <row r="186" ht="24.75" customHeight="1" x14ac:dyDescent="0.25"/>
    <row r="187" ht="24.75" customHeight="1" x14ac:dyDescent="0.25"/>
    <row r="188" ht="24.75" customHeight="1" x14ac:dyDescent="0.25"/>
    <row r="189" ht="24.75" customHeight="1" x14ac:dyDescent="0.25"/>
    <row r="190" ht="24.75" customHeight="1" x14ac:dyDescent="0.25"/>
    <row r="191" ht="24.75" customHeight="1" x14ac:dyDescent="0.25"/>
    <row r="192" ht="24.75" customHeight="1" x14ac:dyDescent="0.25"/>
    <row r="193" ht="24.75" customHeight="1" x14ac:dyDescent="0.25"/>
    <row r="194" ht="24.75" customHeight="1" x14ac:dyDescent="0.25"/>
    <row r="195" ht="24.75" customHeight="1" x14ac:dyDescent="0.25"/>
    <row r="196" ht="24.75" customHeight="1" x14ac:dyDescent="0.25"/>
    <row r="197" ht="24.75" customHeight="1" x14ac:dyDescent="0.25"/>
    <row r="198" ht="24.75" customHeight="1" x14ac:dyDescent="0.25"/>
    <row r="199" ht="24.75" customHeight="1" x14ac:dyDescent="0.25"/>
    <row r="200" ht="24.75" customHeight="1" x14ac:dyDescent="0.25"/>
    <row r="201" ht="24.75" customHeight="1" x14ac:dyDescent="0.25"/>
    <row r="202" ht="24.75" customHeight="1" x14ac:dyDescent="0.25"/>
    <row r="203" ht="24.75" customHeight="1" x14ac:dyDescent="0.25"/>
    <row r="204" ht="24.75" customHeight="1" x14ac:dyDescent="0.25"/>
    <row r="205" ht="24.75" customHeight="1" x14ac:dyDescent="0.25"/>
    <row r="206" ht="24.75" customHeight="1" x14ac:dyDescent="0.25"/>
    <row r="207" ht="24.75" customHeight="1" x14ac:dyDescent="0.25"/>
    <row r="208" ht="24.75" customHeight="1" x14ac:dyDescent="0.25"/>
    <row r="209" ht="24.75" customHeight="1" x14ac:dyDescent="0.25"/>
    <row r="210" ht="24.75" customHeight="1" x14ac:dyDescent="0.25"/>
    <row r="211" ht="24.75" customHeight="1" x14ac:dyDescent="0.25"/>
    <row r="212" ht="24.75" customHeight="1" x14ac:dyDescent="0.25"/>
    <row r="213" ht="24.75" customHeight="1" x14ac:dyDescent="0.25"/>
    <row r="214" ht="24.75" customHeight="1" x14ac:dyDescent="0.25"/>
    <row r="215" ht="24.75" customHeight="1" x14ac:dyDescent="0.25"/>
    <row r="216" ht="24.75" customHeight="1" x14ac:dyDescent="0.25"/>
    <row r="217" ht="24.75" customHeight="1" x14ac:dyDescent="0.25"/>
    <row r="218" ht="24.75" customHeight="1" x14ac:dyDescent="0.25"/>
    <row r="219" ht="24.75" customHeight="1" x14ac:dyDescent="0.25"/>
    <row r="220" ht="24.75" customHeight="1" x14ac:dyDescent="0.25"/>
    <row r="221" ht="24.75" customHeight="1" x14ac:dyDescent="0.25"/>
    <row r="222" ht="24.75" customHeight="1" x14ac:dyDescent="0.25"/>
    <row r="223" ht="24.75" customHeight="1" x14ac:dyDescent="0.25"/>
    <row r="224" ht="24.75" customHeight="1" x14ac:dyDescent="0.25"/>
    <row r="225" ht="24.75" customHeight="1" x14ac:dyDescent="0.25"/>
    <row r="226" ht="24.75" customHeight="1" x14ac:dyDescent="0.25"/>
    <row r="227" ht="24.75" customHeight="1" x14ac:dyDescent="0.25"/>
    <row r="228" ht="24.75" customHeight="1" x14ac:dyDescent="0.25"/>
    <row r="229" ht="24.75" customHeight="1" x14ac:dyDescent="0.25"/>
    <row r="230" ht="24.75" customHeight="1" x14ac:dyDescent="0.25"/>
    <row r="231" ht="24.75" customHeight="1" x14ac:dyDescent="0.25"/>
    <row r="232" ht="24.75" customHeight="1" x14ac:dyDescent="0.25"/>
    <row r="233" ht="24.75" customHeight="1" x14ac:dyDescent="0.25"/>
    <row r="234" ht="24.75" customHeight="1" x14ac:dyDescent="0.25"/>
    <row r="235" ht="24.75" customHeight="1" x14ac:dyDescent="0.25"/>
    <row r="236" ht="24.75" customHeight="1" x14ac:dyDescent="0.25"/>
    <row r="237" ht="24.75" customHeight="1" x14ac:dyDescent="0.25"/>
    <row r="238" ht="24.75" customHeight="1" x14ac:dyDescent="0.25"/>
    <row r="239" ht="24.75" customHeight="1" x14ac:dyDescent="0.25"/>
    <row r="240" ht="24.75" customHeight="1" x14ac:dyDescent="0.25"/>
    <row r="241" ht="24.75" customHeight="1" x14ac:dyDescent="0.25"/>
    <row r="242" ht="24.75" customHeight="1" x14ac:dyDescent="0.25"/>
    <row r="243" ht="24.75" customHeight="1" x14ac:dyDescent="0.25"/>
    <row r="244" ht="24.75" customHeight="1" x14ac:dyDescent="0.25"/>
    <row r="245" ht="24.75" customHeight="1" x14ac:dyDescent="0.25"/>
    <row r="246" ht="24.75" customHeight="1" x14ac:dyDescent="0.25"/>
    <row r="247" ht="24.75" customHeight="1" x14ac:dyDescent="0.25"/>
    <row r="248" ht="24.75" customHeight="1" x14ac:dyDescent="0.25"/>
    <row r="249" ht="24.75" customHeight="1" x14ac:dyDescent="0.25"/>
    <row r="250" ht="24.75" customHeight="1" x14ac:dyDescent="0.25"/>
    <row r="251" ht="24.75" customHeight="1" x14ac:dyDescent="0.25"/>
    <row r="252" ht="24.75" customHeight="1" x14ac:dyDescent="0.25"/>
    <row r="253" ht="24.75" customHeight="1" x14ac:dyDescent="0.25"/>
    <row r="254" ht="24.75" customHeight="1" x14ac:dyDescent="0.25"/>
    <row r="255" ht="24.75" customHeight="1" x14ac:dyDescent="0.25"/>
    <row r="256" ht="24.75" customHeight="1" x14ac:dyDescent="0.25"/>
    <row r="257" ht="24.75" customHeight="1" x14ac:dyDescent="0.25"/>
    <row r="258" ht="24.75" customHeight="1" x14ac:dyDescent="0.25"/>
    <row r="259" ht="24.75" customHeight="1" x14ac:dyDescent="0.25"/>
    <row r="260" ht="24.75" customHeight="1" x14ac:dyDescent="0.25"/>
    <row r="261" ht="24.75" customHeight="1" x14ac:dyDescent="0.25"/>
    <row r="262" ht="24.75" customHeight="1" x14ac:dyDescent="0.25"/>
    <row r="263" ht="24.75" customHeight="1" x14ac:dyDescent="0.25"/>
    <row r="264" ht="24.75" customHeight="1" x14ac:dyDescent="0.25"/>
    <row r="265" ht="24.75" customHeight="1" x14ac:dyDescent="0.25"/>
    <row r="266" ht="24.75" customHeight="1" x14ac:dyDescent="0.25"/>
    <row r="267" ht="24.75" customHeight="1" x14ac:dyDescent="0.25"/>
    <row r="268" ht="24.75" customHeight="1" x14ac:dyDescent="0.25"/>
    <row r="269" ht="24.75" customHeight="1" x14ac:dyDescent="0.25"/>
    <row r="270" ht="24.75" customHeight="1" x14ac:dyDescent="0.25"/>
    <row r="271" ht="24.75" customHeight="1" x14ac:dyDescent="0.25"/>
    <row r="272" ht="24.75" customHeight="1" x14ac:dyDescent="0.25"/>
    <row r="273" ht="24.75" customHeight="1" x14ac:dyDescent="0.25"/>
    <row r="274" ht="24.75" customHeight="1" x14ac:dyDescent="0.25"/>
    <row r="275" ht="24.75" customHeight="1" x14ac:dyDescent="0.25"/>
    <row r="276" ht="24.75" customHeight="1" x14ac:dyDescent="0.25"/>
    <row r="277" ht="24.75" customHeight="1" x14ac:dyDescent="0.25"/>
    <row r="278" ht="24.75" customHeight="1" x14ac:dyDescent="0.25"/>
  </sheetData>
  <mergeCells count="16">
    <mergeCell ref="B3:C4"/>
    <mergeCell ref="B13:E13"/>
    <mergeCell ref="B14:E14"/>
    <mergeCell ref="B15:E15"/>
    <mergeCell ref="B16:E16"/>
    <mergeCell ref="A6:E6"/>
    <mergeCell ref="B8:E8"/>
    <mergeCell ref="B9:E9"/>
    <mergeCell ref="B10:E10"/>
    <mergeCell ref="B11:E11"/>
    <mergeCell ref="B12:E12"/>
    <mergeCell ref="A1:A4"/>
    <mergeCell ref="B1:D2"/>
    <mergeCell ref="E1:E2"/>
    <mergeCell ref="D3:D4"/>
    <mergeCell ref="E3:E4"/>
  </mergeCells>
  <printOptions horizontalCentered="1" verticalCentered="1"/>
  <pageMargins left="0.74803149606299213" right="0.74803149606299213" top="0.98425196850393704" bottom="0.98425196850393704" header="0" footer="0"/>
  <pageSetup scale="15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F2777"/>
  <sheetViews>
    <sheetView showGridLines="0" workbookViewId="0">
      <selection activeCell="B5" sqref="B5"/>
    </sheetView>
  </sheetViews>
  <sheetFormatPr baseColWidth="10" defaultRowHeight="12.75" x14ac:dyDescent="0.25"/>
  <cols>
    <col min="1" max="1" width="19" style="92" customWidth="1"/>
    <col min="2" max="2" width="16" style="92" customWidth="1"/>
    <col min="3" max="5" width="20.5703125" style="92" customWidth="1"/>
    <col min="6" max="256" width="11.42578125" style="92"/>
    <col min="257" max="257" width="19" style="92" customWidth="1"/>
    <col min="258" max="258" width="16" style="92" customWidth="1"/>
    <col min="259" max="261" width="20.5703125" style="92" customWidth="1"/>
    <col min="262" max="512" width="11.42578125" style="92"/>
    <col min="513" max="513" width="19" style="92" customWidth="1"/>
    <col min="514" max="514" width="16" style="92" customWidth="1"/>
    <col min="515" max="517" width="20.5703125" style="92" customWidth="1"/>
    <col min="518" max="768" width="11.42578125" style="92"/>
    <col min="769" max="769" width="19" style="92" customWidth="1"/>
    <col min="770" max="770" width="16" style="92" customWidth="1"/>
    <col min="771" max="773" width="20.5703125" style="92" customWidth="1"/>
    <col min="774" max="1024" width="11.42578125" style="92"/>
    <col min="1025" max="1025" width="19" style="92" customWidth="1"/>
    <col min="1026" max="1026" width="16" style="92" customWidth="1"/>
    <col min="1027" max="1029" width="20.5703125" style="92" customWidth="1"/>
    <col min="1030" max="1280" width="11.42578125" style="92"/>
    <col min="1281" max="1281" width="19" style="92" customWidth="1"/>
    <col min="1282" max="1282" width="16" style="92" customWidth="1"/>
    <col min="1283" max="1285" width="20.5703125" style="92" customWidth="1"/>
    <col min="1286" max="1536" width="11.42578125" style="92"/>
    <col min="1537" max="1537" width="19" style="92" customWidth="1"/>
    <col min="1538" max="1538" width="16" style="92" customWidth="1"/>
    <col min="1539" max="1541" width="20.5703125" style="92" customWidth="1"/>
    <col min="1542" max="1792" width="11.42578125" style="92"/>
    <col min="1793" max="1793" width="19" style="92" customWidth="1"/>
    <col min="1794" max="1794" width="16" style="92" customWidth="1"/>
    <col min="1795" max="1797" width="20.5703125" style="92" customWidth="1"/>
    <col min="1798" max="2048" width="11.42578125" style="92"/>
    <col min="2049" max="2049" width="19" style="92" customWidth="1"/>
    <col min="2050" max="2050" width="16" style="92" customWidth="1"/>
    <col min="2051" max="2053" width="20.5703125" style="92" customWidth="1"/>
    <col min="2054" max="2304" width="11.42578125" style="92"/>
    <col min="2305" max="2305" width="19" style="92" customWidth="1"/>
    <col min="2306" max="2306" width="16" style="92" customWidth="1"/>
    <col min="2307" max="2309" width="20.5703125" style="92" customWidth="1"/>
    <col min="2310" max="2560" width="11.42578125" style="92"/>
    <col min="2561" max="2561" width="19" style="92" customWidth="1"/>
    <col min="2562" max="2562" width="16" style="92" customWidth="1"/>
    <col min="2563" max="2565" width="20.5703125" style="92" customWidth="1"/>
    <col min="2566" max="2816" width="11.42578125" style="92"/>
    <col min="2817" max="2817" width="19" style="92" customWidth="1"/>
    <col min="2818" max="2818" width="16" style="92" customWidth="1"/>
    <col min="2819" max="2821" width="20.5703125" style="92" customWidth="1"/>
    <col min="2822" max="3072" width="11.42578125" style="92"/>
    <col min="3073" max="3073" width="19" style="92" customWidth="1"/>
    <col min="3074" max="3074" width="16" style="92" customWidth="1"/>
    <col min="3075" max="3077" width="20.5703125" style="92" customWidth="1"/>
    <col min="3078" max="3328" width="11.42578125" style="92"/>
    <col min="3329" max="3329" width="19" style="92" customWidth="1"/>
    <col min="3330" max="3330" width="16" style="92" customWidth="1"/>
    <col min="3331" max="3333" width="20.5703125" style="92" customWidth="1"/>
    <col min="3334" max="3584" width="11.42578125" style="92"/>
    <col min="3585" max="3585" width="19" style="92" customWidth="1"/>
    <col min="3586" max="3586" width="16" style="92" customWidth="1"/>
    <col min="3587" max="3589" width="20.5703125" style="92" customWidth="1"/>
    <col min="3590" max="3840" width="11.42578125" style="92"/>
    <col min="3841" max="3841" width="19" style="92" customWidth="1"/>
    <col min="3842" max="3842" width="16" style="92" customWidth="1"/>
    <col min="3843" max="3845" width="20.5703125" style="92" customWidth="1"/>
    <col min="3846" max="4096" width="11.42578125" style="92"/>
    <col min="4097" max="4097" width="19" style="92" customWidth="1"/>
    <col min="4098" max="4098" width="16" style="92" customWidth="1"/>
    <col min="4099" max="4101" width="20.5703125" style="92" customWidth="1"/>
    <col min="4102" max="4352" width="11.42578125" style="92"/>
    <col min="4353" max="4353" width="19" style="92" customWidth="1"/>
    <col min="4354" max="4354" width="16" style="92" customWidth="1"/>
    <col min="4355" max="4357" width="20.5703125" style="92" customWidth="1"/>
    <col min="4358" max="4608" width="11.42578125" style="92"/>
    <col min="4609" max="4609" width="19" style="92" customWidth="1"/>
    <col min="4610" max="4610" width="16" style="92" customWidth="1"/>
    <col min="4611" max="4613" width="20.5703125" style="92" customWidth="1"/>
    <col min="4614" max="4864" width="11.42578125" style="92"/>
    <col min="4865" max="4865" width="19" style="92" customWidth="1"/>
    <col min="4866" max="4866" width="16" style="92" customWidth="1"/>
    <col min="4867" max="4869" width="20.5703125" style="92" customWidth="1"/>
    <col min="4870" max="5120" width="11.42578125" style="92"/>
    <col min="5121" max="5121" width="19" style="92" customWidth="1"/>
    <col min="5122" max="5122" width="16" style="92" customWidth="1"/>
    <col min="5123" max="5125" width="20.5703125" style="92" customWidth="1"/>
    <col min="5126" max="5376" width="11.42578125" style="92"/>
    <col min="5377" max="5377" width="19" style="92" customWidth="1"/>
    <col min="5378" max="5378" width="16" style="92" customWidth="1"/>
    <col min="5379" max="5381" width="20.5703125" style="92" customWidth="1"/>
    <col min="5382" max="5632" width="11.42578125" style="92"/>
    <col min="5633" max="5633" width="19" style="92" customWidth="1"/>
    <col min="5634" max="5634" width="16" style="92" customWidth="1"/>
    <col min="5635" max="5637" width="20.5703125" style="92" customWidth="1"/>
    <col min="5638" max="5888" width="11.42578125" style="92"/>
    <col min="5889" max="5889" width="19" style="92" customWidth="1"/>
    <col min="5890" max="5890" width="16" style="92" customWidth="1"/>
    <col min="5891" max="5893" width="20.5703125" style="92" customWidth="1"/>
    <col min="5894" max="6144" width="11.42578125" style="92"/>
    <col min="6145" max="6145" width="19" style="92" customWidth="1"/>
    <col min="6146" max="6146" width="16" style="92" customWidth="1"/>
    <col min="6147" max="6149" width="20.5703125" style="92" customWidth="1"/>
    <col min="6150" max="6400" width="11.42578125" style="92"/>
    <col min="6401" max="6401" width="19" style="92" customWidth="1"/>
    <col min="6402" max="6402" width="16" style="92" customWidth="1"/>
    <col min="6403" max="6405" width="20.5703125" style="92" customWidth="1"/>
    <col min="6406" max="6656" width="11.42578125" style="92"/>
    <col min="6657" max="6657" width="19" style="92" customWidth="1"/>
    <col min="6658" max="6658" width="16" style="92" customWidth="1"/>
    <col min="6659" max="6661" width="20.5703125" style="92" customWidth="1"/>
    <col min="6662" max="6912" width="11.42578125" style="92"/>
    <col min="6913" max="6913" width="19" style="92" customWidth="1"/>
    <col min="6914" max="6914" width="16" style="92" customWidth="1"/>
    <col min="6915" max="6917" width="20.5703125" style="92" customWidth="1"/>
    <col min="6918" max="7168" width="11.42578125" style="92"/>
    <col min="7169" max="7169" width="19" style="92" customWidth="1"/>
    <col min="7170" max="7170" width="16" style="92" customWidth="1"/>
    <col min="7171" max="7173" width="20.5703125" style="92" customWidth="1"/>
    <col min="7174" max="7424" width="11.42578125" style="92"/>
    <col min="7425" max="7425" width="19" style="92" customWidth="1"/>
    <col min="7426" max="7426" width="16" style="92" customWidth="1"/>
    <col min="7427" max="7429" width="20.5703125" style="92" customWidth="1"/>
    <col min="7430" max="7680" width="11.42578125" style="92"/>
    <col min="7681" max="7681" width="19" style="92" customWidth="1"/>
    <col min="7682" max="7682" width="16" style="92" customWidth="1"/>
    <col min="7683" max="7685" width="20.5703125" style="92" customWidth="1"/>
    <col min="7686" max="7936" width="11.42578125" style="92"/>
    <col min="7937" max="7937" width="19" style="92" customWidth="1"/>
    <col min="7938" max="7938" width="16" style="92" customWidth="1"/>
    <col min="7939" max="7941" width="20.5703125" style="92" customWidth="1"/>
    <col min="7942" max="8192" width="11.42578125" style="92"/>
    <col min="8193" max="8193" width="19" style="92" customWidth="1"/>
    <col min="8194" max="8194" width="16" style="92" customWidth="1"/>
    <col min="8195" max="8197" width="20.5703125" style="92" customWidth="1"/>
    <col min="8198" max="8448" width="11.42578125" style="92"/>
    <col min="8449" max="8449" width="19" style="92" customWidth="1"/>
    <col min="8450" max="8450" width="16" style="92" customWidth="1"/>
    <col min="8451" max="8453" width="20.5703125" style="92" customWidth="1"/>
    <col min="8454" max="8704" width="11.42578125" style="92"/>
    <col min="8705" max="8705" width="19" style="92" customWidth="1"/>
    <col min="8706" max="8706" width="16" style="92" customWidth="1"/>
    <col min="8707" max="8709" width="20.5703125" style="92" customWidth="1"/>
    <col min="8710" max="8960" width="11.42578125" style="92"/>
    <col min="8961" max="8961" width="19" style="92" customWidth="1"/>
    <col min="8962" max="8962" width="16" style="92" customWidth="1"/>
    <col min="8963" max="8965" width="20.5703125" style="92" customWidth="1"/>
    <col min="8966" max="9216" width="11.42578125" style="92"/>
    <col min="9217" max="9217" width="19" style="92" customWidth="1"/>
    <col min="9218" max="9218" width="16" style="92" customWidth="1"/>
    <col min="9219" max="9221" width="20.5703125" style="92" customWidth="1"/>
    <col min="9222" max="9472" width="11.42578125" style="92"/>
    <col min="9473" max="9473" width="19" style="92" customWidth="1"/>
    <col min="9474" max="9474" width="16" style="92" customWidth="1"/>
    <col min="9475" max="9477" width="20.5703125" style="92" customWidth="1"/>
    <col min="9478" max="9728" width="11.42578125" style="92"/>
    <col min="9729" max="9729" width="19" style="92" customWidth="1"/>
    <col min="9730" max="9730" width="16" style="92" customWidth="1"/>
    <col min="9731" max="9733" width="20.5703125" style="92" customWidth="1"/>
    <col min="9734" max="9984" width="11.42578125" style="92"/>
    <col min="9985" max="9985" width="19" style="92" customWidth="1"/>
    <col min="9986" max="9986" width="16" style="92" customWidth="1"/>
    <col min="9987" max="9989" width="20.5703125" style="92" customWidth="1"/>
    <col min="9990" max="10240" width="11.42578125" style="92"/>
    <col min="10241" max="10241" width="19" style="92" customWidth="1"/>
    <col min="10242" max="10242" width="16" style="92" customWidth="1"/>
    <col min="10243" max="10245" width="20.5703125" style="92" customWidth="1"/>
    <col min="10246" max="10496" width="11.42578125" style="92"/>
    <col min="10497" max="10497" width="19" style="92" customWidth="1"/>
    <col min="10498" max="10498" width="16" style="92" customWidth="1"/>
    <col min="10499" max="10501" width="20.5703125" style="92" customWidth="1"/>
    <col min="10502" max="10752" width="11.42578125" style="92"/>
    <col min="10753" max="10753" width="19" style="92" customWidth="1"/>
    <col min="10754" max="10754" width="16" style="92" customWidth="1"/>
    <col min="10755" max="10757" width="20.5703125" style="92" customWidth="1"/>
    <col min="10758" max="11008" width="11.42578125" style="92"/>
    <col min="11009" max="11009" width="19" style="92" customWidth="1"/>
    <col min="11010" max="11010" width="16" style="92" customWidth="1"/>
    <col min="11011" max="11013" width="20.5703125" style="92" customWidth="1"/>
    <col min="11014" max="11264" width="11.42578125" style="92"/>
    <col min="11265" max="11265" width="19" style="92" customWidth="1"/>
    <col min="11266" max="11266" width="16" style="92" customWidth="1"/>
    <col min="11267" max="11269" width="20.5703125" style="92" customWidth="1"/>
    <col min="11270" max="11520" width="11.42578125" style="92"/>
    <col min="11521" max="11521" width="19" style="92" customWidth="1"/>
    <col min="11522" max="11522" width="16" style="92" customWidth="1"/>
    <col min="11523" max="11525" width="20.5703125" style="92" customWidth="1"/>
    <col min="11526" max="11776" width="11.42578125" style="92"/>
    <col min="11777" max="11777" width="19" style="92" customWidth="1"/>
    <col min="11778" max="11778" width="16" style="92" customWidth="1"/>
    <col min="11779" max="11781" width="20.5703125" style="92" customWidth="1"/>
    <col min="11782" max="12032" width="11.42578125" style="92"/>
    <col min="12033" max="12033" width="19" style="92" customWidth="1"/>
    <col min="12034" max="12034" width="16" style="92" customWidth="1"/>
    <col min="12035" max="12037" width="20.5703125" style="92" customWidth="1"/>
    <col min="12038" max="12288" width="11.42578125" style="92"/>
    <col min="12289" max="12289" width="19" style="92" customWidth="1"/>
    <col min="12290" max="12290" width="16" style="92" customWidth="1"/>
    <col min="12291" max="12293" width="20.5703125" style="92" customWidth="1"/>
    <col min="12294" max="12544" width="11.42578125" style="92"/>
    <col min="12545" max="12545" width="19" style="92" customWidth="1"/>
    <col min="12546" max="12546" width="16" style="92" customWidth="1"/>
    <col min="12547" max="12549" width="20.5703125" style="92" customWidth="1"/>
    <col min="12550" max="12800" width="11.42578125" style="92"/>
    <col min="12801" max="12801" width="19" style="92" customWidth="1"/>
    <col min="12802" max="12802" width="16" style="92" customWidth="1"/>
    <col min="12803" max="12805" width="20.5703125" style="92" customWidth="1"/>
    <col min="12806" max="13056" width="11.42578125" style="92"/>
    <col min="13057" max="13057" width="19" style="92" customWidth="1"/>
    <col min="13058" max="13058" width="16" style="92" customWidth="1"/>
    <col min="13059" max="13061" width="20.5703125" style="92" customWidth="1"/>
    <col min="13062" max="13312" width="11.42578125" style="92"/>
    <col min="13313" max="13313" width="19" style="92" customWidth="1"/>
    <col min="13314" max="13314" width="16" style="92" customWidth="1"/>
    <col min="13315" max="13317" width="20.5703125" style="92" customWidth="1"/>
    <col min="13318" max="13568" width="11.42578125" style="92"/>
    <col min="13569" max="13569" width="19" style="92" customWidth="1"/>
    <col min="13570" max="13570" width="16" style="92" customWidth="1"/>
    <col min="13571" max="13573" width="20.5703125" style="92" customWidth="1"/>
    <col min="13574" max="13824" width="11.42578125" style="92"/>
    <col min="13825" max="13825" width="19" style="92" customWidth="1"/>
    <col min="13826" max="13826" width="16" style="92" customWidth="1"/>
    <col min="13827" max="13829" width="20.5703125" style="92" customWidth="1"/>
    <col min="13830" max="14080" width="11.42578125" style="92"/>
    <col min="14081" max="14081" width="19" style="92" customWidth="1"/>
    <col min="14082" max="14082" width="16" style="92" customWidth="1"/>
    <col min="14083" max="14085" width="20.5703125" style="92" customWidth="1"/>
    <col min="14086" max="14336" width="11.42578125" style="92"/>
    <col min="14337" max="14337" width="19" style="92" customWidth="1"/>
    <col min="14338" max="14338" width="16" style="92" customWidth="1"/>
    <col min="14339" max="14341" width="20.5703125" style="92" customWidth="1"/>
    <col min="14342" max="14592" width="11.42578125" style="92"/>
    <col min="14593" max="14593" width="19" style="92" customWidth="1"/>
    <col min="14594" max="14594" width="16" style="92" customWidth="1"/>
    <col min="14595" max="14597" width="20.5703125" style="92" customWidth="1"/>
    <col min="14598" max="14848" width="11.42578125" style="92"/>
    <col min="14849" max="14849" width="19" style="92" customWidth="1"/>
    <col min="14850" max="14850" width="16" style="92" customWidth="1"/>
    <col min="14851" max="14853" width="20.5703125" style="92" customWidth="1"/>
    <col min="14854" max="15104" width="11.42578125" style="92"/>
    <col min="15105" max="15105" width="19" style="92" customWidth="1"/>
    <col min="15106" max="15106" width="16" style="92" customWidth="1"/>
    <col min="15107" max="15109" width="20.5703125" style="92" customWidth="1"/>
    <col min="15110" max="15360" width="11.42578125" style="92"/>
    <col min="15361" max="15361" width="19" style="92" customWidth="1"/>
    <col min="15362" max="15362" width="16" style="92" customWidth="1"/>
    <col min="15363" max="15365" width="20.5703125" style="92" customWidth="1"/>
    <col min="15366" max="15616" width="11.42578125" style="92"/>
    <col min="15617" max="15617" width="19" style="92" customWidth="1"/>
    <col min="15618" max="15618" width="16" style="92" customWidth="1"/>
    <col min="15619" max="15621" width="20.5703125" style="92" customWidth="1"/>
    <col min="15622" max="15872" width="11.42578125" style="92"/>
    <col min="15873" max="15873" width="19" style="92" customWidth="1"/>
    <col min="15874" max="15874" width="16" style="92" customWidth="1"/>
    <col min="15875" max="15877" width="20.5703125" style="92" customWidth="1"/>
    <col min="15878" max="16128" width="11.42578125" style="92"/>
    <col min="16129" max="16129" width="19" style="92" customWidth="1"/>
    <col min="16130" max="16130" width="16" style="92" customWidth="1"/>
    <col min="16131" max="16133" width="20.5703125" style="92" customWidth="1"/>
    <col min="16134" max="16384" width="11.42578125" style="92"/>
  </cols>
  <sheetData>
    <row r="1" spans="1:6" s="54" customFormat="1" ht="12.75" customHeight="1" x14ac:dyDescent="0.2">
      <c r="A1" s="202"/>
      <c r="B1" s="205" t="s">
        <v>0</v>
      </c>
      <c r="C1" s="206"/>
      <c r="D1" s="207"/>
      <c r="E1" s="211"/>
    </row>
    <row r="2" spans="1:6" s="54" customFormat="1" ht="12.75" customHeight="1" x14ac:dyDescent="0.2">
      <c r="A2" s="203"/>
      <c r="B2" s="208"/>
      <c r="C2" s="209"/>
      <c r="D2" s="210"/>
      <c r="E2" s="212"/>
    </row>
    <row r="3" spans="1:6" s="54" customFormat="1" ht="12.75" customHeight="1" x14ac:dyDescent="0.2">
      <c r="A3" s="203"/>
      <c r="B3" s="193" t="s">
        <v>68</v>
      </c>
      <c r="C3" s="194"/>
      <c r="D3" s="211" t="s">
        <v>89</v>
      </c>
      <c r="E3" s="201" t="s">
        <v>40</v>
      </c>
    </row>
    <row r="4" spans="1:6" s="54" customFormat="1" ht="12.75" customHeight="1" x14ac:dyDescent="0.2">
      <c r="A4" s="204"/>
      <c r="B4" s="195"/>
      <c r="C4" s="196"/>
      <c r="D4" s="212"/>
      <c r="E4" s="201"/>
    </row>
    <row r="6" spans="1:6" ht="15.75" customHeight="1" x14ac:dyDescent="0.25">
      <c r="A6" s="201" t="s">
        <v>54</v>
      </c>
      <c r="B6" s="201"/>
      <c r="C6" s="201"/>
      <c r="D6" s="201"/>
      <c r="E6" s="201"/>
    </row>
    <row r="7" spans="1:6" ht="6" customHeight="1" x14ac:dyDescent="0.25"/>
    <row r="8" spans="1:6" s="94" customFormat="1" x14ac:dyDescent="0.25">
      <c r="A8" s="93" t="s">
        <v>55</v>
      </c>
      <c r="B8" s="93" t="s">
        <v>56</v>
      </c>
      <c r="C8" s="214" t="s">
        <v>57</v>
      </c>
      <c r="D8" s="214"/>
      <c r="E8" s="215"/>
    </row>
    <row r="9" spans="1:6" x14ac:dyDescent="0.25">
      <c r="A9" s="96" t="s">
        <v>3</v>
      </c>
      <c r="B9" s="97">
        <v>1</v>
      </c>
      <c r="C9" s="216" t="s">
        <v>58</v>
      </c>
      <c r="D9" s="216"/>
      <c r="E9" s="217"/>
    </row>
    <row r="10" spans="1:6" ht="47.25" customHeight="1" x14ac:dyDescent="0.25">
      <c r="A10" s="96" t="s">
        <v>90</v>
      </c>
      <c r="B10" s="97"/>
      <c r="C10" s="218"/>
      <c r="D10" s="216"/>
      <c r="E10" s="217"/>
    </row>
    <row r="11" spans="1:6" ht="29.25" customHeight="1" x14ac:dyDescent="0.25">
      <c r="A11" s="96"/>
      <c r="B11" s="97"/>
      <c r="C11" s="218"/>
      <c r="D11" s="216"/>
      <c r="E11" s="217"/>
    </row>
    <row r="12" spans="1:6" ht="92.25" customHeight="1" x14ac:dyDescent="0.25">
      <c r="A12" s="96"/>
      <c r="B12" s="97"/>
      <c r="C12" s="218"/>
      <c r="D12" s="216"/>
      <c r="E12" s="217"/>
    </row>
    <row r="13" spans="1:6" ht="108" customHeight="1" x14ac:dyDescent="0.25">
      <c r="A13" s="96"/>
      <c r="B13" s="97"/>
      <c r="C13" s="216"/>
      <c r="D13" s="216"/>
      <c r="E13" s="217"/>
    </row>
    <row r="14" spans="1:6" ht="40.5" customHeight="1" x14ac:dyDescent="0.25">
      <c r="A14" s="96"/>
      <c r="B14" s="97"/>
      <c r="C14" s="216"/>
      <c r="D14" s="216"/>
      <c r="E14" s="217"/>
    </row>
    <row r="15" spans="1:6" ht="153.75" customHeight="1" x14ac:dyDescent="0.25">
      <c r="A15" s="96"/>
      <c r="B15" s="97"/>
      <c r="C15" s="216"/>
      <c r="D15" s="216"/>
      <c r="E15" s="217"/>
      <c r="F15" s="92" t="s">
        <v>59</v>
      </c>
    </row>
    <row r="16" spans="1:6" ht="53.25" customHeight="1" x14ac:dyDescent="0.25">
      <c r="A16" s="96"/>
      <c r="B16" s="97"/>
      <c r="C16" s="216"/>
      <c r="D16" s="216"/>
      <c r="E16" s="217"/>
    </row>
    <row r="17" spans="1:5" ht="33.75" customHeight="1" x14ac:dyDescent="0.25">
      <c r="A17" s="96"/>
      <c r="B17" s="97"/>
      <c r="C17" s="216"/>
      <c r="D17" s="216"/>
      <c r="E17" s="217"/>
    </row>
    <row r="18" spans="1:5" ht="54" customHeight="1" x14ac:dyDescent="0.25">
      <c r="A18" s="96"/>
      <c r="B18" s="97"/>
      <c r="C18" s="213"/>
      <c r="D18" s="213"/>
      <c r="E18" s="213"/>
    </row>
    <row r="19" spans="1:5" x14ac:dyDescent="0.25">
      <c r="B19" s="98"/>
    </row>
    <row r="20" spans="1:5" x14ac:dyDescent="0.25">
      <c r="B20" s="98"/>
    </row>
    <row r="21" spans="1:5" x14ac:dyDescent="0.25">
      <c r="B21" s="98"/>
    </row>
    <row r="22" spans="1:5" x14ac:dyDescent="0.25">
      <c r="B22" s="98"/>
    </row>
    <row r="23" spans="1:5" x14ac:dyDescent="0.25">
      <c r="B23" s="98"/>
    </row>
    <row r="24" spans="1:5" x14ac:dyDescent="0.25">
      <c r="B24" s="98"/>
    </row>
    <row r="25" spans="1:5" x14ac:dyDescent="0.25">
      <c r="B25" s="98"/>
    </row>
    <row r="26" spans="1:5" x14ac:dyDescent="0.25">
      <c r="B26" s="98"/>
    </row>
    <row r="27" spans="1:5" x14ac:dyDescent="0.25">
      <c r="B27" s="98"/>
    </row>
    <row r="28" spans="1:5" x14ac:dyDescent="0.25">
      <c r="B28" s="98"/>
    </row>
    <row r="29" spans="1:5" x14ac:dyDescent="0.25">
      <c r="B29" s="98"/>
    </row>
    <row r="30" spans="1:5" x14ac:dyDescent="0.25">
      <c r="B30" s="98"/>
    </row>
    <row r="31" spans="1:5" x14ac:dyDescent="0.25">
      <c r="B31" s="98"/>
    </row>
    <row r="32" spans="1:5" x14ac:dyDescent="0.25">
      <c r="B32" s="98"/>
    </row>
    <row r="33" spans="2:2" x14ac:dyDescent="0.25">
      <c r="B33" s="98"/>
    </row>
    <row r="34" spans="2:2" x14ac:dyDescent="0.25">
      <c r="B34" s="98"/>
    </row>
    <row r="35" spans="2:2" x14ac:dyDescent="0.25">
      <c r="B35" s="98"/>
    </row>
    <row r="36" spans="2:2" x14ac:dyDescent="0.25">
      <c r="B36" s="98"/>
    </row>
    <row r="37" spans="2:2" x14ac:dyDescent="0.25">
      <c r="B37" s="98"/>
    </row>
    <row r="38" spans="2:2" x14ac:dyDescent="0.25">
      <c r="B38" s="98"/>
    </row>
    <row r="39" spans="2:2" x14ac:dyDescent="0.25">
      <c r="B39" s="98"/>
    </row>
    <row r="40" spans="2:2" x14ac:dyDescent="0.25">
      <c r="B40" s="98"/>
    </row>
    <row r="41" spans="2:2" x14ac:dyDescent="0.25">
      <c r="B41" s="98"/>
    </row>
    <row r="42" spans="2:2" x14ac:dyDescent="0.25">
      <c r="B42" s="98"/>
    </row>
    <row r="43" spans="2:2" x14ac:dyDescent="0.25">
      <c r="B43" s="98"/>
    </row>
    <row r="44" spans="2:2" x14ac:dyDescent="0.25">
      <c r="B44" s="98"/>
    </row>
    <row r="45" spans="2:2" x14ac:dyDescent="0.25">
      <c r="B45" s="98"/>
    </row>
    <row r="46" spans="2:2" x14ac:dyDescent="0.25">
      <c r="B46" s="98"/>
    </row>
    <row r="47" spans="2:2" x14ac:dyDescent="0.25">
      <c r="B47" s="98"/>
    </row>
    <row r="48" spans="2:2" x14ac:dyDescent="0.25">
      <c r="B48" s="98"/>
    </row>
    <row r="49" spans="2:2" x14ac:dyDescent="0.25">
      <c r="B49" s="98"/>
    </row>
    <row r="50" spans="2:2" x14ac:dyDescent="0.25">
      <c r="B50" s="98"/>
    </row>
    <row r="51" spans="2:2" x14ac:dyDescent="0.25">
      <c r="B51" s="98"/>
    </row>
    <row r="52" spans="2:2" x14ac:dyDescent="0.25">
      <c r="B52" s="98"/>
    </row>
    <row r="53" spans="2:2" x14ac:dyDescent="0.25">
      <c r="B53" s="98"/>
    </row>
    <row r="54" spans="2:2" x14ac:dyDescent="0.25">
      <c r="B54" s="98"/>
    </row>
    <row r="55" spans="2:2" x14ac:dyDescent="0.25">
      <c r="B55" s="98"/>
    </row>
    <row r="56" spans="2:2" x14ac:dyDescent="0.25">
      <c r="B56" s="98"/>
    </row>
    <row r="57" spans="2:2" x14ac:dyDescent="0.25">
      <c r="B57" s="98"/>
    </row>
    <row r="58" spans="2:2" x14ac:dyDescent="0.25">
      <c r="B58" s="98"/>
    </row>
    <row r="59" spans="2:2" x14ac:dyDescent="0.25">
      <c r="B59" s="98"/>
    </row>
    <row r="60" spans="2:2" x14ac:dyDescent="0.25">
      <c r="B60" s="98"/>
    </row>
    <row r="61" spans="2:2" x14ac:dyDescent="0.25">
      <c r="B61" s="98"/>
    </row>
    <row r="62" spans="2:2" x14ac:dyDescent="0.25">
      <c r="B62" s="98"/>
    </row>
    <row r="63" spans="2:2" x14ac:dyDescent="0.25">
      <c r="B63" s="98"/>
    </row>
    <row r="64" spans="2:2" x14ac:dyDescent="0.25">
      <c r="B64" s="98"/>
    </row>
    <row r="65" spans="2:2" x14ac:dyDescent="0.25">
      <c r="B65" s="98"/>
    </row>
    <row r="66" spans="2:2" x14ac:dyDescent="0.25">
      <c r="B66" s="98"/>
    </row>
    <row r="67" spans="2:2" x14ac:dyDescent="0.25">
      <c r="B67" s="98"/>
    </row>
    <row r="68" spans="2:2" x14ac:dyDescent="0.25">
      <c r="B68" s="98"/>
    </row>
    <row r="69" spans="2:2" x14ac:dyDescent="0.25">
      <c r="B69" s="98"/>
    </row>
    <row r="70" spans="2:2" x14ac:dyDescent="0.25">
      <c r="B70" s="98"/>
    </row>
    <row r="71" spans="2:2" x14ac:dyDescent="0.25">
      <c r="B71" s="98"/>
    </row>
    <row r="72" spans="2:2" x14ac:dyDescent="0.25">
      <c r="B72" s="98"/>
    </row>
    <row r="73" spans="2:2" x14ac:dyDescent="0.25">
      <c r="B73" s="98"/>
    </row>
    <row r="74" spans="2:2" x14ac:dyDescent="0.25">
      <c r="B74" s="98"/>
    </row>
    <row r="75" spans="2:2" x14ac:dyDescent="0.25">
      <c r="B75" s="98"/>
    </row>
    <row r="76" spans="2:2" x14ac:dyDescent="0.25">
      <c r="B76" s="98"/>
    </row>
    <row r="77" spans="2:2" x14ac:dyDescent="0.25">
      <c r="B77" s="98"/>
    </row>
    <row r="78" spans="2:2" x14ac:dyDescent="0.25">
      <c r="B78" s="98"/>
    </row>
    <row r="79" spans="2:2" x14ac:dyDescent="0.25">
      <c r="B79" s="98"/>
    </row>
    <row r="80" spans="2:2" x14ac:dyDescent="0.25">
      <c r="B80" s="98"/>
    </row>
    <row r="81" spans="2:2" x14ac:dyDescent="0.25">
      <c r="B81" s="98"/>
    </row>
    <row r="82" spans="2:2" x14ac:dyDescent="0.25">
      <c r="B82" s="98"/>
    </row>
    <row r="83" spans="2:2" x14ac:dyDescent="0.25">
      <c r="B83" s="98"/>
    </row>
    <row r="84" spans="2:2" x14ac:dyDescent="0.25">
      <c r="B84" s="98"/>
    </row>
    <row r="85" spans="2:2" x14ac:dyDescent="0.25">
      <c r="B85" s="98"/>
    </row>
    <row r="86" spans="2:2" x14ac:dyDescent="0.25">
      <c r="B86" s="98"/>
    </row>
    <row r="87" spans="2:2" x14ac:dyDescent="0.25">
      <c r="B87" s="98"/>
    </row>
    <row r="88" spans="2:2" x14ac:dyDescent="0.25">
      <c r="B88" s="98"/>
    </row>
    <row r="89" spans="2:2" x14ac:dyDescent="0.25">
      <c r="B89" s="98"/>
    </row>
    <row r="90" spans="2:2" x14ac:dyDescent="0.25">
      <c r="B90" s="98"/>
    </row>
    <row r="91" spans="2:2" x14ac:dyDescent="0.25">
      <c r="B91" s="98"/>
    </row>
    <row r="92" spans="2:2" x14ac:dyDescent="0.25">
      <c r="B92" s="98"/>
    </row>
    <row r="93" spans="2:2" x14ac:dyDescent="0.25">
      <c r="B93" s="98"/>
    </row>
    <row r="94" spans="2:2" x14ac:dyDescent="0.25">
      <c r="B94" s="98"/>
    </row>
    <row r="95" spans="2:2" x14ac:dyDescent="0.25">
      <c r="B95" s="98"/>
    </row>
    <row r="96" spans="2:2" x14ac:dyDescent="0.25">
      <c r="B96" s="98"/>
    </row>
    <row r="97" spans="2:2" x14ac:dyDescent="0.25">
      <c r="B97" s="98"/>
    </row>
    <row r="98" spans="2:2" x14ac:dyDescent="0.25">
      <c r="B98" s="98"/>
    </row>
    <row r="99" spans="2:2" x14ac:dyDescent="0.25">
      <c r="B99" s="98"/>
    </row>
    <row r="100" spans="2:2" x14ac:dyDescent="0.25">
      <c r="B100" s="98"/>
    </row>
    <row r="101" spans="2:2" x14ac:dyDescent="0.25">
      <c r="B101" s="98"/>
    </row>
    <row r="102" spans="2:2" x14ac:dyDescent="0.25">
      <c r="B102" s="98"/>
    </row>
    <row r="103" spans="2:2" x14ac:dyDescent="0.25">
      <c r="B103" s="98"/>
    </row>
    <row r="104" spans="2:2" x14ac:dyDescent="0.25">
      <c r="B104" s="98"/>
    </row>
    <row r="105" spans="2:2" x14ac:dyDescent="0.25">
      <c r="B105" s="98"/>
    </row>
    <row r="106" spans="2:2" x14ac:dyDescent="0.25">
      <c r="B106" s="98"/>
    </row>
    <row r="107" spans="2:2" x14ac:dyDescent="0.25">
      <c r="B107" s="98"/>
    </row>
    <row r="108" spans="2:2" x14ac:dyDescent="0.25">
      <c r="B108" s="98"/>
    </row>
    <row r="109" spans="2:2" x14ac:dyDescent="0.25">
      <c r="B109" s="98"/>
    </row>
    <row r="110" spans="2:2" x14ac:dyDescent="0.25">
      <c r="B110" s="98"/>
    </row>
    <row r="111" spans="2:2" x14ac:dyDescent="0.25">
      <c r="B111" s="98"/>
    </row>
    <row r="112" spans="2:2" x14ac:dyDescent="0.25">
      <c r="B112" s="98"/>
    </row>
    <row r="113" spans="2:2" x14ac:dyDescent="0.25">
      <c r="B113" s="98"/>
    </row>
    <row r="114" spans="2:2" x14ac:dyDescent="0.25">
      <c r="B114" s="98"/>
    </row>
    <row r="115" spans="2:2" x14ac:dyDescent="0.25">
      <c r="B115" s="98"/>
    </row>
    <row r="116" spans="2:2" x14ac:dyDescent="0.25">
      <c r="B116" s="98"/>
    </row>
    <row r="117" spans="2:2" x14ac:dyDescent="0.25">
      <c r="B117" s="98"/>
    </row>
    <row r="118" spans="2:2" x14ac:dyDescent="0.25">
      <c r="B118" s="98"/>
    </row>
    <row r="119" spans="2:2" x14ac:dyDescent="0.25">
      <c r="B119" s="98"/>
    </row>
    <row r="120" spans="2:2" x14ac:dyDescent="0.25">
      <c r="B120" s="98"/>
    </row>
    <row r="121" spans="2:2" x14ac:dyDescent="0.25">
      <c r="B121" s="98"/>
    </row>
    <row r="122" spans="2:2" x14ac:dyDescent="0.25">
      <c r="B122" s="98"/>
    </row>
    <row r="123" spans="2:2" x14ac:dyDescent="0.25">
      <c r="B123" s="98"/>
    </row>
    <row r="124" spans="2:2" x14ac:dyDescent="0.25">
      <c r="B124" s="98"/>
    </row>
    <row r="125" spans="2:2" x14ac:dyDescent="0.25">
      <c r="B125" s="98"/>
    </row>
    <row r="126" spans="2:2" x14ac:dyDescent="0.25">
      <c r="B126" s="98"/>
    </row>
    <row r="127" spans="2:2" x14ac:dyDescent="0.25">
      <c r="B127" s="98"/>
    </row>
    <row r="128" spans="2:2" x14ac:dyDescent="0.25">
      <c r="B128" s="98"/>
    </row>
    <row r="129" spans="2:2" x14ac:dyDescent="0.25">
      <c r="B129" s="98"/>
    </row>
    <row r="130" spans="2:2" x14ac:dyDescent="0.25">
      <c r="B130" s="98"/>
    </row>
    <row r="131" spans="2:2" x14ac:dyDescent="0.25">
      <c r="B131" s="98"/>
    </row>
    <row r="132" spans="2:2" x14ac:dyDescent="0.25">
      <c r="B132" s="98"/>
    </row>
    <row r="133" spans="2:2" x14ac:dyDescent="0.25">
      <c r="B133" s="98"/>
    </row>
    <row r="134" spans="2:2" x14ac:dyDescent="0.25">
      <c r="B134" s="98"/>
    </row>
    <row r="135" spans="2:2" x14ac:dyDescent="0.25">
      <c r="B135" s="98"/>
    </row>
    <row r="136" spans="2:2" x14ac:dyDescent="0.25">
      <c r="B136" s="98"/>
    </row>
    <row r="137" spans="2:2" x14ac:dyDescent="0.25">
      <c r="B137" s="98"/>
    </row>
    <row r="138" spans="2:2" x14ac:dyDescent="0.25">
      <c r="B138" s="98"/>
    </row>
    <row r="139" spans="2:2" x14ac:dyDescent="0.25">
      <c r="B139" s="98"/>
    </row>
    <row r="140" spans="2:2" x14ac:dyDescent="0.25">
      <c r="B140" s="98"/>
    </row>
    <row r="141" spans="2:2" x14ac:dyDescent="0.25">
      <c r="B141" s="98"/>
    </row>
    <row r="142" spans="2:2" x14ac:dyDescent="0.25">
      <c r="B142" s="98"/>
    </row>
    <row r="143" spans="2:2" x14ac:dyDescent="0.25">
      <c r="B143" s="98"/>
    </row>
    <row r="144" spans="2:2" x14ac:dyDescent="0.25">
      <c r="B144" s="98"/>
    </row>
    <row r="145" spans="2:2" x14ac:dyDescent="0.25">
      <c r="B145" s="98"/>
    </row>
    <row r="146" spans="2:2" x14ac:dyDescent="0.25">
      <c r="B146" s="98"/>
    </row>
    <row r="147" spans="2:2" x14ac:dyDescent="0.25">
      <c r="B147" s="98"/>
    </row>
    <row r="148" spans="2:2" x14ac:dyDescent="0.25">
      <c r="B148" s="98"/>
    </row>
    <row r="149" spans="2:2" x14ac:dyDescent="0.25">
      <c r="B149" s="98"/>
    </row>
    <row r="150" spans="2:2" x14ac:dyDescent="0.25">
      <c r="B150" s="98"/>
    </row>
    <row r="151" spans="2:2" x14ac:dyDescent="0.25">
      <c r="B151" s="98"/>
    </row>
    <row r="152" spans="2:2" x14ac:dyDescent="0.25">
      <c r="B152" s="98"/>
    </row>
    <row r="153" spans="2:2" x14ac:dyDescent="0.25">
      <c r="B153" s="98"/>
    </row>
    <row r="154" spans="2:2" x14ac:dyDescent="0.25">
      <c r="B154" s="98"/>
    </row>
    <row r="155" spans="2:2" x14ac:dyDescent="0.25">
      <c r="B155" s="98"/>
    </row>
    <row r="156" spans="2:2" x14ac:dyDescent="0.25">
      <c r="B156" s="98"/>
    </row>
    <row r="157" spans="2:2" x14ac:dyDescent="0.25">
      <c r="B157" s="98"/>
    </row>
    <row r="158" spans="2:2" x14ac:dyDescent="0.25">
      <c r="B158" s="98"/>
    </row>
    <row r="159" spans="2:2" x14ac:dyDescent="0.25">
      <c r="B159" s="98"/>
    </row>
    <row r="160" spans="2:2" x14ac:dyDescent="0.25">
      <c r="B160" s="98"/>
    </row>
    <row r="161" spans="2:2" x14ac:dyDescent="0.25">
      <c r="B161" s="98"/>
    </row>
    <row r="162" spans="2:2" x14ac:dyDescent="0.25">
      <c r="B162" s="98"/>
    </row>
    <row r="163" spans="2:2" x14ac:dyDescent="0.25">
      <c r="B163" s="98"/>
    </row>
    <row r="164" spans="2:2" x14ac:dyDescent="0.25">
      <c r="B164" s="98"/>
    </row>
    <row r="165" spans="2:2" x14ac:dyDescent="0.25">
      <c r="B165" s="98"/>
    </row>
    <row r="166" spans="2:2" x14ac:dyDescent="0.25">
      <c r="B166" s="98"/>
    </row>
    <row r="167" spans="2:2" x14ac:dyDescent="0.25">
      <c r="B167" s="98"/>
    </row>
    <row r="168" spans="2:2" x14ac:dyDescent="0.25">
      <c r="B168" s="98"/>
    </row>
    <row r="169" spans="2:2" x14ac:dyDescent="0.25">
      <c r="B169" s="98"/>
    </row>
    <row r="170" spans="2:2" x14ac:dyDescent="0.25">
      <c r="B170" s="98"/>
    </row>
    <row r="171" spans="2:2" x14ac:dyDescent="0.25">
      <c r="B171" s="98"/>
    </row>
    <row r="172" spans="2:2" x14ac:dyDescent="0.25">
      <c r="B172" s="98"/>
    </row>
    <row r="173" spans="2:2" x14ac:dyDescent="0.25">
      <c r="B173" s="98"/>
    </row>
    <row r="174" spans="2:2" x14ac:dyDescent="0.25">
      <c r="B174" s="98"/>
    </row>
    <row r="175" spans="2:2" x14ac:dyDescent="0.25">
      <c r="B175" s="98"/>
    </row>
    <row r="176" spans="2:2" x14ac:dyDescent="0.25">
      <c r="B176" s="98"/>
    </row>
    <row r="177" spans="2:2" x14ac:dyDescent="0.25">
      <c r="B177" s="98"/>
    </row>
    <row r="178" spans="2:2" x14ac:dyDescent="0.25">
      <c r="B178" s="98"/>
    </row>
    <row r="179" spans="2:2" x14ac:dyDescent="0.25">
      <c r="B179" s="98"/>
    </row>
    <row r="180" spans="2:2" x14ac:dyDescent="0.25">
      <c r="B180" s="98"/>
    </row>
    <row r="181" spans="2:2" x14ac:dyDescent="0.25">
      <c r="B181" s="98"/>
    </row>
    <row r="182" spans="2:2" x14ac:dyDescent="0.25">
      <c r="B182" s="98"/>
    </row>
    <row r="183" spans="2:2" x14ac:dyDescent="0.25">
      <c r="B183" s="98"/>
    </row>
    <row r="184" spans="2:2" x14ac:dyDescent="0.25">
      <c r="B184" s="98"/>
    </row>
    <row r="185" spans="2:2" x14ac:dyDescent="0.25">
      <c r="B185" s="98"/>
    </row>
    <row r="186" spans="2:2" x14ac:dyDescent="0.25">
      <c r="B186" s="98"/>
    </row>
    <row r="187" spans="2:2" x14ac:dyDescent="0.25">
      <c r="B187" s="98"/>
    </row>
    <row r="188" spans="2:2" x14ac:dyDescent="0.25">
      <c r="B188" s="98"/>
    </row>
    <row r="189" spans="2:2" x14ac:dyDescent="0.25">
      <c r="B189" s="98"/>
    </row>
    <row r="190" spans="2:2" x14ac:dyDescent="0.25">
      <c r="B190" s="98"/>
    </row>
    <row r="191" spans="2:2" x14ac:dyDescent="0.25">
      <c r="B191" s="98"/>
    </row>
    <row r="192" spans="2:2" x14ac:dyDescent="0.25">
      <c r="B192" s="98"/>
    </row>
    <row r="193" spans="2:2" x14ac:dyDescent="0.25">
      <c r="B193" s="98"/>
    </row>
    <row r="194" spans="2:2" x14ac:dyDescent="0.25">
      <c r="B194" s="98"/>
    </row>
    <row r="195" spans="2:2" x14ac:dyDescent="0.25">
      <c r="B195" s="98"/>
    </row>
    <row r="196" spans="2:2" x14ac:dyDescent="0.25">
      <c r="B196" s="98"/>
    </row>
    <row r="197" spans="2:2" x14ac:dyDescent="0.25">
      <c r="B197" s="98"/>
    </row>
    <row r="198" spans="2:2" x14ac:dyDescent="0.25">
      <c r="B198" s="98"/>
    </row>
    <row r="199" spans="2:2" x14ac:dyDescent="0.25">
      <c r="B199" s="98"/>
    </row>
    <row r="200" spans="2:2" x14ac:dyDescent="0.25">
      <c r="B200" s="98"/>
    </row>
    <row r="201" spans="2:2" x14ac:dyDescent="0.25">
      <c r="B201" s="98"/>
    </row>
    <row r="202" spans="2:2" x14ac:dyDescent="0.25">
      <c r="B202" s="98"/>
    </row>
    <row r="203" spans="2:2" x14ac:dyDescent="0.25">
      <c r="B203" s="98"/>
    </row>
    <row r="204" spans="2:2" x14ac:dyDescent="0.25">
      <c r="B204" s="98"/>
    </row>
    <row r="205" spans="2:2" x14ac:dyDescent="0.25">
      <c r="B205" s="98"/>
    </row>
    <row r="206" spans="2:2" x14ac:dyDescent="0.25">
      <c r="B206" s="98"/>
    </row>
    <row r="207" spans="2:2" x14ac:dyDescent="0.25">
      <c r="B207" s="98"/>
    </row>
    <row r="208" spans="2:2" x14ac:dyDescent="0.25">
      <c r="B208" s="98"/>
    </row>
    <row r="209" spans="2:2" x14ac:dyDescent="0.25">
      <c r="B209" s="98"/>
    </row>
    <row r="210" spans="2:2" x14ac:dyDescent="0.25">
      <c r="B210" s="98"/>
    </row>
    <row r="211" spans="2:2" x14ac:dyDescent="0.25">
      <c r="B211" s="98"/>
    </row>
    <row r="212" spans="2:2" x14ac:dyDescent="0.25">
      <c r="B212" s="98"/>
    </row>
    <row r="213" spans="2:2" x14ac:dyDescent="0.25">
      <c r="B213" s="98"/>
    </row>
    <row r="214" spans="2:2" x14ac:dyDescent="0.25">
      <c r="B214" s="98"/>
    </row>
    <row r="215" spans="2:2" x14ac:dyDescent="0.25">
      <c r="B215" s="98"/>
    </row>
    <row r="216" spans="2:2" x14ac:dyDescent="0.25">
      <c r="B216" s="98"/>
    </row>
    <row r="217" spans="2:2" x14ac:dyDescent="0.25">
      <c r="B217" s="98"/>
    </row>
    <row r="218" spans="2:2" x14ac:dyDescent="0.25">
      <c r="B218" s="98"/>
    </row>
    <row r="219" spans="2:2" x14ac:dyDescent="0.25">
      <c r="B219" s="98"/>
    </row>
    <row r="220" spans="2:2" x14ac:dyDescent="0.25">
      <c r="B220" s="98"/>
    </row>
    <row r="221" spans="2:2" x14ac:dyDescent="0.25">
      <c r="B221" s="98"/>
    </row>
    <row r="222" spans="2:2" x14ac:dyDescent="0.25">
      <c r="B222" s="98"/>
    </row>
    <row r="223" spans="2:2" x14ac:dyDescent="0.25">
      <c r="B223" s="98"/>
    </row>
    <row r="224" spans="2:2" x14ac:dyDescent="0.25">
      <c r="B224" s="98"/>
    </row>
    <row r="225" spans="2:2" x14ac:dyDescent="0.25">
      <c r="B225" s="98"/>
    </row>
    <row r="226" spans="2:2" x14ac:dyDescent="0.25">
      <c r="B226" s="98"/>
    </row>
    <row r="227" spans="2:2" x14ac:dyDescent="0.25">
      <c r="B227" s="98"/>
    </row>
    <row r="228" spans="2:2" x14ac:dyDescent="0.25">
      <c r="B228" s="98"/>
    </row>
    <row r="229" spans="2:2" x14ac:dyDescent="0.25">
      <c r="B229" s="98"/>
    </row>
    <row r="230" spans="2:2" x14ac:dyDescent="0.25">
      <c r="B230" s="98"/>
    </row>
    <row r="231" spans="2:2" x14ac:dyDescent="0.25">
      <c r="B231" s="98"/>
    </row>
    <row r="232" spans="2:2" x14ac:dyDescent="0.25">
      <c r="B232" s="98"/>
    </row>
    <row r="233" spans="2:2" x14ac:dyDescent="0.25">
      <c r="B233" s="98"/>
    </row>
    <row r="234" spans="2:2" x14ac:dyDescent="0.25">
      <c r="B234" s="98"/>
    </row>
    <row r="235" spans="2:2" x14ac:dyDescent="0.25">
      <c r="B235" s="98"/>
    </row>
    <row r="236" spans="2:2" x14ac:dyDescent="0.25">
      <c r="B236" s="98"/>
    </row>
    <row r="237" spans="2:2" x14ac:dyDescent="0.25">
      <c r="B237" s="98"/>
    </row>
    <row r="238" spans="2:2" x14ac:dyDescent="0.25">
      <c r="B238" s="98"/>
    </row>
    <row r="239" spans="2:2" x14ac:dyDescent="0.25">
      <c r="B239" s="98"/>
    </row>
    <row r="240" spans="2:2" x14ac:dyDescent="0.25">
      <c r="B240" s="98"/>
    </row>
    <row r="241" spans="2:2" x14ac:dyDescent="0.25">
      <c r="B241" s="98"/>
    </row>
    <row r="242" spans="2:2" x14ac:dyDescent="0.25">
      <c r="B242" s="98"/>
    </row>
    <row r="243" spans="2:2" x14ac:dyDescent="0.25">
      <c r="B243" s="98"/>
    </row>
    <row r="244" spans="2:2" x14ac:dyDescent="0.25">
      <c r="B244" s="98"/>
    </row>
    <row r="245" spans="2:2" x14ac:dyDescent="0.25">
      <c r="B245" s="98"/>
    </row>
    <row r="246" spans="2:2" x14ac:dyDescent="0.25">
      <c r="B246" s="98"/>
    </row>
    <row r="247" spans="2:2" x14ac:dyDescent="0.25">
      <c r="B247" s="98"/>
    </row>
    <row r="248" spans="2:2" x14ac:dyDescent="0.25">
      <c r="B248" s="98"/>
    </row>
    <row r="249" spans="2:2" x14ac:dyDescent="0.25">
      <c r="B249" s="98"/>
    </row>
    <row r="250" spans="2:2" x14ac:dyDescent="0.25">
      <c r="B250" s="98"/>
    </row>
    <row r="251" spans="2:2" x14ac:dyDescent="0.25">
      <c r="B251" s="98"/>
    </row>
    <row r="252" spans="2:2" x14ac:dyDescent="0.25">
      <c r="B252" s="98"/>
    </row>
    <row r="253" spans="2:2" x14ac:dyDescent="0.25">
      <c r="B253" s="98"/>
    </row>
    <row r="254" spans="2:2" x14ac:dyDescent="0.25">
      <c r="B254" s="98"/>
    </row>
    <row r="255" spans="2:2" x14ac:dyDescent="0.25">
      <c r="B255" s="98"/>
    </row>
    <row r="256" spans="2:2" x14ac:dyDescent="0.25">
      <c r="B256" s="98"/>
    </row>
    <row r="257" spans="2:2" x14ac:dyDescent="0.25">
      <c r="B257" s="98"/>
    </row>
    <row r="258" spans="2:2" x14ac:dyDescent="0.25">
      <c r="B258" s="98"/>
    </row>
    <row r="259" spans="2:2" x14ac:dyDescent="0.25">
      <c r="B259" s="98"/>
    </row>
    <row r="260" spans="2:2" x14ac:dyDescent="0.25">
      <c r="B260" s="98"/>
    </row>
    <row r="261" spans="2:2" x14ac:dyDescent="0.25">
      <c r="B261" s="98"/>
    </row>
    <row r="262" spans="2:2" x14ac:dyDescent="0.25">
      <c r="B262" s="98"/>
    </row>
    <row r="263" spans="2:2" x14ac:dyDescent="0.25">
      <c r="B263" s="98"/>
    </row>
    <row r="264" spans="2:2" x14ac:dyDescent="0.25">
      <c r="B264" s="98"/>
    </row>
    <row r="265" spans="2:2" x14ac:dyDescent="0.25">
      <c r="B265" s="98"/>
    </row>
    <row r="266" spans="2:2" x14ac:dyDescent="0.25">
      <c r="B266" s="98"/>
    </row>
    <row r="267" spans="2:2" x14ac:dyDescent="0.25">
      <c r="B267" s="98"/>
    </row>
    <row r="268" spans="2:2" x14ac:dyDescent="0.25">
      <c r="B268" s="98"/>
    </row>
    <row r="269" spans="2:2" x14ac:dyDescent="0.25">
      <c r="B269" s="98"/>
    </row>
    <row r="270" spans="2:2" x14ac:dyDescent="0.25">
      <c r="B270" s="98"/>
    </row>
    <row r="271" spans="2:2" x14ac:dyDescent="0.25">
      <c r="B271" s="98"/>
    </row>
    <row r="272" spans="2:2" x14ac:dyDescent="0.25">
      <c r="B272" s="98"/>
    </row>
    <row r="273" spans="2:2" x14ac:dyDescent="0.25">
      <c r="B273" s="98"/>
    </row>
    <row r="274" spans="2:2" x14ac:dyDescent="0.25">
      <c r="B274" s="98"/>
    </row>
    <row r="275" spans="2:2" x14ac:dyDescent="0.25">
      <c r="B275" s="98"/>
    </row>
    <row r="276" spans="2:2" x14ac:dyDescent="0.25">
      <c r="B276" s="98"/>
    </row>
    <row r="277" spans="2:2" x14ac:dyDescent="0.25">
      <c r="B277" s="98"/>
    </row>
    <row r="278" spans="2:2" x14ac:dyDescent="0.25">
      <c r="B278" s="98"/>
    </row>
    <row r="279" spans="2:2" x14ac:dyDescent="0.25">
      <c r="B279" s="98"/>
    </row>
    <row r="280" spans="2:2" x14ac:dyDescent="0.25">
      <c r="B280" s="98"/>
    </row>
    <row r="281" spans="2:2" x14ac:dyDescent="0.25">
      <c r="B281" s="98"/>
    </row>
    <row r="282" spans="2:2" x14ac:dyDescent="0.25">
      <c r="B282" s="98"/>
    </row>
    <row r="283" spans="2:2" x14ac:dyDescent="0.25">
      <c r="B283" s="98"/>
    </row>
    <row r="284" spans="2:2" x14ac:dyDescent="0.25">
      <c r="B284" s="98"/>
    </row>
    <row r="285" spans="2:2" x14ac:dyDescent="0.25">
      <c r="B285" s="98"/>
    </row>
    <row r="286" spans="2:2" x14ac:dyDescent="0.25">
      <c r="B286" s="98"/>
    </row>
    <row r="287" spans="2:2" x14ac:dyDescent="0.25">
      <c r="B287" s="98"/>
    </row>
    <row r="288" spans="2:2" x14ac:dyDescent="0.25">
      <c r="B288" s="98"/>
    </row>
    <row r="289" spans="2:2" x14ac:dyDescent="0.25">
      <c r="B289" s="98"/>
    </row>
    <row r="290" spans="2:2" x14ac:dyDescent="0.25">
      <c r="B290" s="98"/>
    </row>
    <row r="291" spans="2:2" x14ac:dyDescent="0.25">
      <c r="B291" s="98"/>
    </row>
    <row r="292" spans="2:2" x14ac:dyDescent="0.25">
      <c r="B292" s="98"/>
    </row>
    <row r="293" spans="2:2" x14ac:dyDescent="0.25">
      <c r="B293" s="98"/>
    </row>
    <row r="294" spans="2:2" x14ac:dyDescent="0.25">
      <c r="B294" s="98"/>
    </row>
    <row r="295" spans="2:2" x14ac:dyDescent="0.25">
      <c r="B295" s="98"/>
    </row>
    <row r="296" spans="2:2" x14ac:dyDescent="0.25">
      <c r="B296" s="98"/>
    </row>
    <row r="297" spans="2:2" x14ac:dyDescent="0.25">
      <c r="B297" s="98"/>
    </row>
    <row r="298" spans="2:2" x14ac:dyDescent="0.25">
      <c r="B298" s="98"/>
    </row>
    <row r="299" spans="2:2" x14ac:dyDescent="0.25">
      <c r="B299" s="98"/>
    </row>
    <row r="300" spans="2:2" x14ac:dyDescent="0.25">
      <c r="B300" s="98"/>
    </row>
    <row r="301" spans="2:2" x14ac:dyDescent="0.25">
      <c r="B301" s="98"/>
    </row>
    <row r="302" spans="2:2" x14ac:dyDescent="0.25">
      <c r="B302" s="98"/>
    </row>
    <row r="303" spans="2:2" x14ac:dyDescent="0.25">
      <c r="B303" s="98"/>
    </row>
    <row r="304" spans="2:2" x14ac:dyDescent="0.25">
      <c r="B304" s="98"/>
    </row>
    <row r="305" spans="2:2" x14ac:dyDescent="0.25">
      <c r="B305" s="98"/>
    </row>
    <row r="306" spans="2:2" x14ac:dyDescent="0.25">
      <c r="B306" s="98"/>
    </row>
    <row r="307" spans="2:2" x14ac:dyDescent="0.25">
      <c r="B307" s="98"/>
    </row>
    <row r="308" spans="2:2" x14ac:dyDescent="0.25">
      <c r="B308" s="98"/>
    </row>
    <row r="309" spans="2:2" x14ac:dyDescent="0.25">
      <c r="B309" s="98"/>
    </row>
    <row r="310" spans="2:2" x14ac:dyDescent="0.25">
      <c r="B310" s="98"/>
    </row>
    <row r="311" spans="2:2" x14ac:dyDescent="0.25">
      <c r="B311" s="98"/>
    </row>
    <row r="312" spans="2:2" x14ac:dyDescent="0.25">
      <c r="B312" s="98"/>
    </row>
    <row r="313" spans="2:2" x14ac:dyDescent="0.25">
      <c r="B313" s="98"/>
    </row>
    <row r="314" spans="2:2" x14ac:dyDescent="0.25">
      <c r="B314" s="98"/>
    </row>
    <row r="315" spans="2:2" x14ac:dyDescent="0.25">
      <c r="B315" s="98"/>
    </row>
    <row r="316" spans="2:2" x14ac:dyDescent="0.25">
      <c r="B316" s="98"/>
    </row>
    <row r="317" spans="2:2" x14ac:dyDescent="0.25">
      <c r="B317" s="98"/>
    </row>
    <row r="318" spans="2:2" x14ac:dyDescent="0.25">
      <c r="B318" s="98"/>
    </row>
    <row r="319" spans="2:2" x14ac:dyDescent="0.25">
      <c r="B319" s="98"/>
    </row>
    <row r="320" spans="2:2" x14ac:dyDescent="0.25">
      <c r="B320" s="98"/>
    </row>
    <row r="321" spans="2:2" x14ac:dyDescent="0.25">
      <c r="B321" s="98"/>
    </row>
    <row r="322" spans="2:2" x14ac:dyDescent="0.25">
      <c r="B322" s="98"/>
    </row>
    <row r="323" spans="2:2" x14ac:dyDescent="0.25">
      <c r="B323" s="98"/>
    </row>
    <row r="324" spans="2:2" x14ac:dyDescent="0.25">
      <c r="B324" s="98"/>
    </row>
    <row r="325" spans="2:2" x14ac:dyDescent="0.25">
      <c r="B325" s="98"/>
    </row>
    <row r="326" spans="2:2" x14ac:dyDescent="0.25">
      <c r="B326" s="98"/>
    </row>
    <row r="327" spans="2:2" x14ac:dyDescent="0.25">
      <c r="B327" s="98"/>
    </row>
    <row r="328" spans="2:2" x14ac:dyDescent="0.25">
      <c r="B328" s="98"/>
    </row>
    <row r="329" spans="2:2" x14ac:dyDescent="0.25">
      <c r="B329" s="98"/>
    </row>
    <row r="330" spans="2:2" x14ac:dyDescent="0.25">
      <c r="B330" s="98"/>
    </row>
    <row r="331" spans="2:2" x14ac:dyDescent="0.25">
      <c r="B331" s="98"/>
    </row>
    <row r="332" spans="2:2" x14ac:dyDescent="0.25">
      <c r="B332" s="98"/>
    </row>
    <row r="333" spans="2:2" x14ac:dyDescent="0.25">
      <c r="B333" s="98"/>
    </row>
    <row r="334" spans="2:2" x14ac:dyDescent="0.25">
      <c r="B334" s="98"/>
    </row>
    <row r="335" spans="2:2" x14ac:dyDescent="0.25">
      <c r="B335" s="98"/>
    </row>
    <row r="336" spans="2:2" x14ac:dyDescent="0.25">
      <c r="B336" s="98"/>
    </row>
    <row r="337" spans="2:2" x14ac:dyDescent="0.25">
      <c r="B337" s="98"/>
    </row>
    <row r="338" spans="2:2" x14ac:dyDescent="0.25">
      <c r="B338" s="98"/>
    </row>
    <row r="339" spans="2:2" x14ac:dyDescent="0.25">
      <c r="B339" s="98"/>
    </row>
    <row r="340" spans="2:2" x14ac:dyDescent="0.25">
      <c r="B340" s="98"/>
    </row>
    <row r="341" spans="2:2" x14ac:dyDescent="0.25">
      <c r="B341" s="98"/>
    </row>
    <row r="342" spans="2:2" x14ac:dyDescent="0.25">
      <c r="B342" s="98"/>
    </row>
    <row r="343" spans="2:2" x14ac:dyDescent="0.25">
      <c r="B343" s="98"/>
    </row>
    <row r="344" spans="2:2" x14ac:dyDescent="0.25">
      <c r="B344" s="98"/>
    </row>
    <row r="345" spans="2:2" x14ac:dyDescent="0.25">
      <c r="B345" s="98"/>
    </row>
    <row r="346" spans="2:2" x14ac:dyDescent="0.25">
      <c r="B346" s="98"/>
    </row>
    <row r="347" spans="2:2" x14ac:dyDescent="0.25">
      <c r="B347" s="98"/>
    </row>
    <row r="348" spans="2:2" x14ac:dyDescent="0.25">
      <c r="B348" s="98"/>
    </row>
    <row r="349" spans="2:2" x14ac:dyDescent="0.25">
      <c r="B349" s="98"/>
    </row>
    <row r="350" spans="2:2" x14ac:dyDescent="0.25">
      <c r="B350" s="98"/>
    </row>
    <row r="351" spans="2:2" x14ac:dyDescent="0.25">
      <c r="B351" s="98"/>
    </row>
    <row r="352" spans="2:2" x14ac:dyDescent="0.25">
      <c r="B352" s="98"/>
    </row>
    <row r="353" spans="2:2" x14ac:dyDescent="0.25">
      <c r="B353" s="98"/>
    </row>
    <row r="354" spans="2:2" x14ac:dyDescent="0.25">
      <c r="B354" s="98"/>
    </row>
    <row r="355" spans="2:2" x14ac:dyDescent="0.25">
      <c r="B355" s="98"/>
    </row>
    <row r="356" spans="2:2" x14ac:dyDescent="0.25">
      <c r="B356" s="98"/>
    </row>
    <row r="357" spans="2:2" x14ac:dyDescent="0.25">
      <c r="B357" s="98"/>
    </row>
    <row r="358" spans="2:2" x14ac:dyDescent="0.25">
      <c r="B358" s="98"/>
    </row>
    <row r="359" spans="2:2" x14ac:dyDescent="0.25">
      <c r="B359" s="98"/>
    </row>
    <row r="360" spans="2:2" x14ac:dyDescent="0.25">
      <c r="B360" s="98"/>
    </row>
    <row r="361" spans="2:2" x14ac:dyDescent="0.25">
      <c r="B361" s="98"/>
    </row>
    <row r="362" spans="2:2" x14ac:dyDescent="0.25">
      <c r="B362" s="98"/>
    </row>
    <row r="363" spans="2:2" x14ac:dyDescent="0.25">
      <c r="B363" s="98"/>
    </row>
    <row r="364" spans="2:2" x14ac:dyDescent="0.25">
      <c r="B364" s="98"/>
    </row>
    <row r="365" spans="2:2" x14ac:dyDescent="0.25">
      <c r="B365" s="98"/>
    </row>
    <row r="366" spans="2:2" x14ac:dyDescent="0.25">
      <c r="B366" s="98"/>
    </row>
    <row r="367" spans="2:2" x14ac:dyDescent="0.25">
      <c r="B367" s="98"/>
    </row>
    <row r="368" spans="2:2" x14ac:dyDescent="0.25">
      <c r="B368" s="98"/>
    </row>
    <row r="369" spans="2:2" x14ac:dyDescent="0.25">
      <c r="B369" s="98"/>
    </row>
    <row r="370" spans="2:2" x14ac:dyDescent="0.25">
      <c r="B370" s="98"/>
    </row>
    <row r="371" spans="2:2" x14ac:dyDescent="0.25">
      <c r="B371" s="98"/>
    </row>
    <row r="372" spans="2:2" x14ac:dyDescent="0.25">
      <c r="B372" s="98"/>
    </row>
    <row r="373" spans="2:2" x14ac:dyDescent="0.25">
      <c r="B373" s="98"/>
    </row>
    <row r="374" spans="2:2" x14ac:dyDescent="0.25">
      <c r="B374" s="98"/>
    </row>
    <row r="375" spans="2:2" x14ac:dyDescent="0.25">
      <c r="B375" s="98"/>
    </row>
    <row r="376" spans="2:2" x14ac:dyDescent="0.25">
      <c r="B376" s="98"/>
    </row>
    <row r="377" spans="2:2" x14ac:dyDescent="0.25">
      <c r="B377" s="98"/>
    </row>
    <row r="378" spans="2:2" x14ac:dyDescent="0.25">
      <c r="B378" s="98"/>
    </row>
    <row r="379" spans="2:2" x14ac:dyDescent="0.25">
      <c r="B379" s="98"/>
    </row>
    <row r="380" spans="2:2" x14ac:dyDescent="0.25">
      <c r="B380" s="98"/>
    </row>
    <row r="381" spans="2:2" x14ac:dyDescent="0.25">
      <c r="B381" s="98"/>
    </row>
    <row r="382" spans="2:2" x14ac:dyDescent="0.25">
      <c r="B382" s="98"/>
    </row>
    <row r="383" spans="2:2" x14ac:dyDescent="0.25">
      <c r="B383" s="98"/>
    </row>
    <row r="384" spans="2:2" x14ac:dyDescent="0.25">
      <c r="B384" s="98"/>
    </row>
    <row r="385" spans="2:2" x14ac:dyDescent="0.25">
      <c r="B385" s="98"/>
    </row>
    <row r="386" spans="2:2" x14ac:dyDescent="0.25">
      <c r="B386" s="98"/>
    </row>
    <row r="387" spans="2:2" x14ac:dyDescent="0.25">
      <c r="B387" s="98"/>
    </row>
    <row r="388" spans="2:2" x14ac:dyDescent="0.25">
      <c r="B388" s="98"/>
    </row>
    <row r="389" spans="2:2" x14ac:dyDescent="0.25">
      <c r="B389" s="98"/>
    </row>
    <row r="390" spans="2:2" x14ac:dyDescent="0.25">
      <c r="B390" s="98"/>
    </row>
    <row r="391" spans="2:2" x14ac:dyDescent="0.25">
      <c r="B391" s="98"/>
    </row>
    <row r="392" spans="2:2" x14ac:dyDescent="0.25">
      <c r="B392" s="98"/>
    </row>
    <row r="393" spans="2:2" x14ac:dyDescent="0.25">
      <c r="B393" s="98"/>
    </row>
    <row r="394" spans="2:2" x14ac:dyDescent="0.25">
      <c r="B394" s="98"/>
    </row>
    <row r="395" spans="2:2" x14ac:dyDescent="0.25">
      <c r="B395" s="98"/>
    </row>
    <row r="396" spans="2:2" x14ac:dyDescent="0.25">
      <c r="B396" s="98"/>
    </row>
    <row r="397" spans="2:2" x14ac:dyDescent="0.25">
      <c r="B397" s="98"/>
    </row>
    <row r="398" spans="2:2" x14ac:dyDescent="0.25">
      <c r="B398" s="98"/>
    </row>
    <row r="399" spans="2:2" x14ac:dyDescent="0.25">
      <c r="B399" s="98"/>
    </row>
    <row r="400" spans="2:2" x14ac:dyDescent="0.25">
      <c r="B400" s="98"/>
    </row>
    <row r="401" spans="2:2" x14ac:dyDescent="0.25">
      <c r="B401" s="98"/>
    </row>
    <row r="402" spans="2:2" x14ac:dyDescent="0.25">
      <c r="B402" s="98"/>
    </row>
    <row r="403" spans="2:2" x14ac:dyDescent="0.25">
      <c r="B403" s="98"/>
    </row>
    <row r="404" spans="2:2" x14ac:dyDescent="0.25">
      <c r="B404" s="98"/>
    </row>
    <row r="405" spans="2:2" x14ac:dyDescent="0.25">
      <c r="B405" s="98"/>
    </row>
    <row r="406" spans="2:2" x14ac:dyDescent="0.25">
      <c r="B406" s="98"/>
    </row>
    <row r="407" spans="2:2" x14ac:dyDescent="0.25">
      <c r="B407" s="98"/>
    </row>
    <row r="408" spans="2:2" x14ac:dyDescent="0.25">
      <c r="B408" s="98"/>
    </row>
    <row r="409" spans="2:2" x14ac:dyDescent="0.25">
      <c r="B409" s="98"/>
    </row>
    <row r="410" spans="2:2" x14ac:dyDescent="0.25">
      <c r="B410" s="98"/>
    </row>
    <row r="411" spans="2:2" x14ac:dyDescent="0.25">
      <c r="B411" s="98"/>
    </row>
    <row r="412" spans="2:2" x14ac:dyDescent="0.25">
      <c r="B412" s="98"/>
    </row>
    <row r="413" spans="2:2" x14ac:dyDescent="0.25">
      <c r="B413" s="98"/>
    </row>
    <row r="414" spans="2:2" x14ac:dyDescent="0.25">
      <c r="B414" s="98"/>
    </row>
    <row r="415" spans="2:2" x14ac:dyDescent="0.25">
      <c r="B415" s="98"/>
    </row>
    <row r="416" spans="2:2" x14ac:dyDescent="0.25">
      <c r="B416" s="98"/>
    </row>
    <row r="417" spans="2:2" x14ac:dyDescent="0.25">
      <c r="B417" s="98"/>
    </row>
    <row r="418" spans="2:2" x14ac:dyDescent="0.25">
      <c r="B418" s="98"/>
    </row>
    <row r="419" spans="2:2" x14ac:dyDescent="0.25">
      <c r="B419" s="98"/>
    </row>
    <row r="420" spans="2:2" x14ac:dyDescent="0.25">
      <c r="B420" s="98"/>
    </row>
    <row r="421" spans="2:2" x14ac:dyDescent="0.25">
      <c r="B421" s="98"/>
    </row>
    <row r="422" spans="2:2" x14ac:dyDescent="0.25">
      <c r="B422" s="98"/>
    </row>
    <row r="423" spans="2:2" x14ac:dyDescent="0.25">
      <c r="B423" s="98"/>
    </row>
    <row r="424" spans="2:2" x14ac:dyDescent="0.25">
      <c r="B424" s="98"/>
    </row>
    <row r="425" spans="2:2" x14ac:dyDescent="0.25">
      <c r="B425" s="98"/>
    </row>
    <row r="426" spans="2:2" x14ac:dyDescent="0.25">
      <c r="B426" s="98"/>
    </row>
    <row r="427" spans="2:2" x14ac:dyDescent="0.25">
      <c r="B427" s="98"/>
    </row>
    <row r="428" spans="2:2" x14ac:dyDescent="0.25">
      <c r="B428" s="98"/>
    </row>
    <row r="429" spans="2:2" x14ac:dyDescent="0.25">
      <c r="B429" s="98"/>
    </row>
    <row r="430" spans="2:2" x14ac:dyDescent="0.25">
      <c r="B430" s="98"/>
    </row>
    <row r="431" spans="2:2" x14ac:dyDescent="0.25">
      <c r="B431" s="98"/>
    </row>
    <row r="432" spans="2:2" x14ac:dyDescent="0.25">
      <c r="B432" s="98"/>
    </row>
    <row r="433" spans="2:2" x14ac:dyDescent="0.25">
      <c r="B433" s="98"/>
    </row>
    <row r="434" spans="2:2" x14ac:dyDescent="0.25">
      <c r="B434" s="98"/>
    </row>
    <row r="435" spans="2:2" x14ac:dyDescent="0.25">
      <c r="B435" s="98"/>
    </row>
    <row r="436" spans="2:2" x14ac:dyDescent="0.25">
      <c r="B436" s="98"/>
    </row>
    <row r="437" spans="2:2" x14ac:dyDescent="0.25">
      <c r="B437" s="98"/>
    </row>
    <row r="438" spans="2:2" x14ac:dyDescent="0.25">
      <c r="B438" s="98"/>
    </row>
    <row r="439" spans="2:2" x14ac:dyDescent="0.25">
      <c r="B439" s="98"/>
    </row>
    <row r="440" spans="2:2" x14ac:dyDescent="0.25">
      <c r="B440" s="98"/>
    </row>
    <row r="441" spans="2:2" x14ac:dyDescent="0.25">
      <c r="B441" s="98"/>
    </row>
    <row r="442" spans="2:2" x14ac:dyDescent="0.25">
      <c r="B442" s="98"/>
    </row>
    <row r="443" spans="2:2" x14ac:dyDescent="0.25">
      <c r="B443" s="98"/>
    </row>
    <row r="444" spans="2:2" x14ac:dyDescent="0.25">
      <c r="B444" s="98"/>
    </row>
    <row r="445" spans="2:2" x14ac:dyDescent="0.25">
      <c r="B445" s="98"/>
    </row>
    <row r="446" spans="2:2" x14ac:dyDescent="0.25">
      <c r="B446" s="98"/>
    </row>
    <row r="447" spans="2:2" x14ac:dyDescent="0.25">
      <c r="B447" s="98"/>
    </row>
    <row r="448" spans="2:2" x14ac:dyDescent="0.25">
      <c r="B448" s="98"/>
    </row>
    <row r="449" spans="2:2" x14ac:dyDescent="0.25">
      <c r="B449" s="98"/>
    </row>
    <row r="450" spans="2:2" x14ac:dyDescent="0.25">
      <c r="B450" s="98"/>
    </row>
    <row r="451" spans="2:2" x14ac:dyDescent="0.25">
      <c r="B451" s="98"/>
    </row>
    <row r="452" spans="2:2" x14ac:dyDescent="0.25">
      <c r="B452" s="98"/>
    </row>
    <row r="453" spans="2:2" x14ac:dyDescent="0.25">
      <c r="B453" s="98"/>
    </row>
    <row r="454" spans="2:2" x14ac:dyDescent="0.25">
      <c r="B454" s="98"/>
    </row>
    <row r="455" spans="2:2" x14ac:dyDescent="0.25">
      <c r="B455" s="98"/>
    </row>
    <row r="456" spans="2:2" x14ac:dyDescent="0.25">
      <c r="B456" s="98"/>
    </row>
    <row r="457" spans="2:2" x14ac:dyDescent="0.25">
      <c r="B457" s="98"/>
    </row>
    <row r="458" spans="2:2" x14ac:dyDescent="0.25">
      <c r="B458" s="98"/>
    </row>
    <row r="459" spans="2:2" x14ac:dyDescent="0.25">
      <c r="B459" s="98"/>
    </row>
    <row r="460" spans="2:2" x14ac:dyDescent="0.25">
      <c r="B460" s="98"/>
    </row>
    <row r="461" spans="2:2" x14ac:dyDescent="0.25">
      <c r="B461" s="98"/>
    </row>
    <row r="462" spans="2:2" x14ac:dyDescent="0.25">
      <c r="B462" s="98"/>
    </row>
    <row r="463" spans="2:2" x14ac:dyDescent="0.25">
      <c r="B463" s="98"/>
    </row>
    <row r="464" spans="2:2" x14ac:dyDescent="0.25">
      <c r="B464" s="98"/>
    </row>
    <row r="465" spans="2:2" x14ac:dyDescent="0.25">
      <c r="B465" s="98"/>
    </row>
    <row r="466" spans="2:2" x14ac:dyDescent="0.25">
      <c r="B466" s="98"/>
    </row>
    <row r="467" spans="2:2" x14ac:dyDescent="0.25">
      <c r="B467" s="98"/>
    </row>
    <row r="468" spans="2:2" x14ac:dyDescent="0.25">
      <c r="B468" s="98"/>
    </row>
    <row r="469" spans="2:2" x14ac:dyDescent="0.25">
      <c r="B469" s="98"/>
    </row>
    <row r="470" spans="2:2" x14ac:dyDescent="0.25">
      <c r="B470" s="98"/>
    </row>
    <row r="471" spans="2:2" x14ac:dyDescent="0.25">
      <c r="B471" s="98"/>
    </row>
    <row r="472" spans="2:2" x14ac:dyDescent="0.25">
      <c r="B472" s="98"/>
    </row>
    <row r="473" spans="2:2" x14ac:dyDescent="0.25">
      <c r="B473" s="98"/>
    </row>
    <row r="474" spans="2:2" x14ac:dyDescent="0.25">
      <c r="B474" s="98"/>
    </row>
    <row r="475" spans="2:2" x14ac:dyDescent="0.25">
      <c r="B475" s="98"/>
    </row>
    <row r="476" spans="2:2" x14ac:dyDescent="0.25">
      <c r="B476" s="98"/>
    </row>
    <row r="477" spans="2:2" x14ac:dyDescent="0.25">
      <c r="B477" s="98"/>
    </row>
    <row r="478" spans="2:2" x14ac:dyDescent="0.25">
      <c r="B478" s="98"/>
    </row>
    <row r="479" spans="2:2" x14ac:dyDescent="0.25">
      <c r="B479" s="98"/>
    </row>
    <row r="480" spans="2:2" x14ac:dyDescent="0.25">
      <c r="B480" s="98"/>
    </row>
    <row r="481" spans="2:2" x14ac:dyDescent="0.25">
      <c r="B481" s="98"/>
    </row>
    <row r="482" spans="2:2" x14ac:dyDescent="0.25">
      <c r="B482" s="98"/>
    </row>
    <row r="483" spans="2:2" x14ac:dyDescent="0.25">
      <c r="B483" s="98"/>
    </row>
    <row r="484" spans="2:2" x14ac:dyDescent="0.25">
      <c r="B484" s="98"/>
    </row>
    <row r="485" spans="2:2" x14ac:dyDescent="0.25">
      <c r="B485" s="98"/>
    </row>
    <row r="486" spans="2:2" x14ac:dyDescent="0.25">
      <c r="B486" s="98"/>
    </row>
    <row r="487" spans="2:2" x14ac:dyDescent="0.25">
      <c r="B487" s="98"/>
    </row>
    <row r="488" spans="2:2" x14ac:dyDescent="0.25">
      <c r="B488" s="98"/>
    </row>
    <row r="489" spans="2:2" x14ac:dyDescent="0.25">
      <c r="B489" s="98"/>
    </row>
    <row r="490" spans="2:2" x14ac:dyDescent="0.25">
      <c r="B490" s="98"/>
    </row>
    <row r="491" spans="2:2" x14ac:dyDescent="0.25">
      <c r="B491" s="98"/>
    </row>
    <row r="492" spans="2:2" x14ac:dyDescent="0.25">
      <c r="B492" s="98"/>
    </row>
    <row r="493" spans="2:2" x14ac:dyDescent="0.25">
      <c r="B493" s="98"/>
    </row>
    <row r="494" spans="2:2" x14ac:dyDescent="0.25">
      <c r="B494" s="98"/>
    </row>
    <row r="495" spans="2:2" x14ac:dyDescent="0.25">
      <c r="B495" s="98"/>
    </row>
    <row r="496" spans="2:2" x14ac:dyDescent="0.25">
      <c r="B496" s="98"/>
    </row>
    <row r="497" spans="2:2" x14ac:dyDescent="0.25">
      <c r="B497" s="98"/>
    </row>
    <row r="498" spans="2:2" x14ac:dyDescent="0.25">
      <c r="B498" s="98"/>
    </row>
    <row r="499" spans="2:2" x14ac:dyDescent="0.25">
      <c r="B499" s="98"/>
    </row>
    <row r="500" spans="2:2" x14ac:dyDescent="0.25">
      <c r="B500" s="98"/>
    </row>
    <row r="501" spans="2:2" x14ac:dyDescent="0.25">
      <c r="B501" s="98"/>
    </row>
    <row r="502" spans="2:2" x14ac:dyDescent="0.25">
      <c r="B502" s="98"/>
    </row>
    <row r="503" spans="2:2" x14ac:dyDescent="0.25">
      <c r="B503" s="98"/>
    </row>
    <row r="504" spans="2:2" x14ac:dyDescent="0.25">
      <c r="B504" s="98"/>
    </row>
    <row r="505" spans="2:2" x14ac:dyDescent="0.25">
      <c r="B505" s="98"/>
    </row>
    <row r="506" spans="2:2" x14ac:dyDescent="0.25">
      <c r="B506" s="98"/>
    </row>
    <row r="507" spans="2:2" x14ac:dyDescent="0.25">
      <c r="B507" s="98"/>
    </row>
    <row r="508" spans="2:2" x14ac:dyDescent="0.25">
      <c r="B508" s="98"/>
    </row>
    <row r="509" spans="2:2" x14ac:dyDescent="0.25">
      <c r="B509" s="98"/>
    </row>
    <row r="510" spans="2:2" x14ac:dyDescent="0.25">
      <c r="B510" s="98"/>
    </row>
    <row r="511" spans="2:2" x14ac:dyDescent="0.25">
      <c r="B511" s="98"/>
    </row>
    <row r="512" spans="2:2" x14ac:dyDescent="0.25">
      <c r="B512" s="98"/>
    </row>
    <row r="513" spans="2:2" x14ac:dyDescent="0.25">
      <c r="B513" s="98"/>
    </row>
    <row r="514" spans="2:2" x14ac:dyDescent="0.25">
      <c r="B514" s="98"/>
    </row>
    <row r="515" spans="2:2" x14ac:dyDescent="0.25">
      <c r="B515" s="98"/>
    </row>
    <row r="516" spans="2:2" x14ac:dyDescent="0.25">
      <c r="B516" s="98"/>
    </row>
    <row r="517" spans="2:2" x14ac:dyDescent="0.25">
      <c r="B517" s="98"/>
    </row>
    <row r="518" spans="2:2" x14ac:dyDescent="0.25">
      <c r="B518" s="98"/>
    </row>
    <row r="519" spans="2:2" x14ac:dyDescent="0.25">
      <c r="B519" s="98"/>
    </row>
    <row r="520" spans="2:2" x14ac:dyDescent="0.25">
      <c r="B520" s="98"/>
    </row>
    <row r="521" spans="2:2" x14ac:dyDescent="0.25">
      <c r="B521" s="98"/>
    </row>
    <row r="522" spans="2:2" x14ac:dyDescent="0.25">
      <c r="B522" s="98"/>
    </row>
    <row r="523" spans="2:2" x14ac:dyDescent="0.25">
      <c r="B523" s="98"/>
    </row>
    <row r="524" spans="2:2" x14ac:dyDescent="0.25">
      <c r="B524" s="98"/>
    </row>
    <row r="525" spans="2:2" x14ac:dyDescent="0.25">
      <c r="B525" s="98"/>
    </row>
    <row r="526" spans="2:2" x14ac:dyDescent="0.25">
      <c r="B526" s="98"/>
    </row>
    <row r="527" spans="2:2" x14ac:dyDescent="0.25">
      <c r="B527" s="98"/>
    </row>
    <row r="528" spans="2:2" x14ac:dyDescent="0.25">
      <c r="B528" s="98"/>
    </row>
    <row r="529" spans="2:2" x14ac:dyDescent="0.25">
      <c r="B529" s="98"/>
    </row>
    <row r="530" spans="2:2" x14ac:dyDescent="0.25">
      <c r="B530" s="98"/>
    </row>
    <row r="531" spans="2:2" x14ac:dyDescent="0.25">
      <c r="B531" s="98"/>
    </row>
    <row r="532" spans="2:2" x14ac:dyDescent="0.25">
      <c r="B532" s="98"/>
    </row>
    <row r="533" spans="2:2" x14ac:dyDescent="0.25">
      <c r="B533" s="98"/>
    </row>
    <row r="534" spans="2:2" x14ac:dyDescent="0.25">
      <c r="B534" s="98"/>
    </row>
    <row r="535" spans="2:2" x14ac:dyDescent="0.25">
      <c r="B535" s="98"/>
    </row>
    <row r="536" spans="2:2" x14ac:dyDescent="0.25">
      <c r="B536" s="98"/>
    </row>
    <row r="537" spans="2:2" x14ac:dyDescent="0.25">
      <c r="B537" s="98"/>
    </row>
    <row r="538" spans="2:2" x14ac:dyDescent="0.25">
      <c r="B538" s="98"/>
    </row>
    <row r="539" spans="2:2" x14ac:dyDescent="0.25">
      <c r="B539" s="98"/>
    </row>
    <row r="540" spans="2:2" x14ac:dyDescent="0.25">
      <c r="B540" s="98"/>
    </row>
    <row r="541" spans="2:2" x14ac:dyDescent="0.25">
      <c r="B541" s="98"/>
    </row>
    <row r="542" spans="2:2" x14ac:dyDescent="0.25">
      <c r="B542" s="98"/>
    </row>
    <row r="543" spans="2:2" x14ac:dyDescent="0.25">
      <c r="B543" s="98"/>
    </row>
    <row r="544" spans="2:2" x14ac:dyDescent="0.25">
      <c r="B544" s="98"/>
    </row>
    <row r="545" spans="2:2" x14ac:dyDescent="0.25">
      <c r="B545" s="98"/>
    </row>
    <row r="546" spans="2:2" x14ac:dyDescent="0.25">
      <c r="B546" s="98"/>
    </row>
    <row r="547" spans="2:2" x14ac:dyDescent="0.25">
      <c r="B547" s="98"/>
    </row>
    <row r="548" spans="2:2" x14ac:dyDescent="0.25">
      <c r="B548" s="98"/>
    </row>
    <row r="549" spans="2:2" x14ac:dyDescent="0.25">
      <c r="B549" s="98"/>
    </row>
    <row r="550" spans="2:2" x14ac:dyDescent="0.25">
      <c r="B550" s="98"/>
    </row>
    <row r="551" spans="2:2" x14ac:dyDescent="0.25">
      <c r="B551" s="98"/>
    </row>
    <row r="552" spans="2:2" x14ac:dyDescent="0.25">
      <c r="B552" s="98"/>
    </row>
    <row r="553" spans="2:2" x14ac:dyDescent="0.25">
      <c r="B553" s="98"/>
    </row>
    <row r="554" spans="2:2" x14ac:dyDescent="0.25">
      <c r="B554" s="98"/>
    </row>
    <row r="555" spans="2:2" x14ac:dyDescent="0.25">
      <c r="B555" s="98"/>
    </row>
    <row r="556" spans="2:2" x14ac:dyDescent="0.25">
      <c r="B556" s="98"/>
    </row>
    <row r="557" spans="2:2" x14ac:dyDescent="0.25">
      <c r="B557" s="98"/>
    </row>
    <row r="558" spans="2:2" x14ac:dyDescent="0.25">
      <c r="B558" s="98"/>
    </row>
    <row r="559" spans="2:2" x14ac:dyDescent="0.25">
      <c r="B559" s="98"/>
    </row>
    <row r="560" spans="2:2" x14ac:dyDescent="0.25">
      <c r="B560" s="98"/>
    </row>
    <row r="561" spans="2:2" x14ac:dyDescent="0.25">
      <c r="B561" s="98"/>
    </row>
    <row r="562" spans="2:2" x14ac:dyDescent="0.25">
      <c r="B562" s="98"/>
    </row>
    <row r="563" spans="2:2" x14ac:dyDescent="0.25">
      <c r="B563" s="98"/>
    </row>
    <row r="564" spans="2:2" x14ac:dyDescent="0.25">
      <c r="B564" s="98"/>
    </row>
    <row r="565" spans="2:2" x14ac:dyDescent="0.25">
      <c r="B565" s="98"/>
    </row>
    <row r="566" spans="2:2" x14ac:dyDescent="0.25">
      <c r="B566" s="98"/>
    </row>
    <row r="567" spans="2:2" x14ac:dyDescent="0.25">
      <c r="B567" s="98"/>
    </row>
    <row r="568" spans="2:2" x14ac:dyDescent="0.25">
      <c r="B568" s="98"/>
    </row>
    <row r="569" spans="2:2" x14ac:dyDescent="0.25">
      <c r="B569" s="98"/>
    </row>
    <row r="570" spans="2:2" x14ac:dyDescent="0.25">
      <c r="B570" s="98"/>
    </row>
    <row r="571" spans="2:2" x14ac:dyDescent="0.25">
      <c r="B571" s="98"/>
    </row>
    <row r="572" spans="2:2" x14ac:dyDescent="0.25">
      <c r="B572" s="98"/>
    </row>
    <row r="573" spans="2:2" x14ac:dyDescent="0.25">
      <c r="B573" s="98"/>
    </row>
    <row r="574" spans="2:2" x14ac:dyDescent="0.25">
      <c r="B574" s="98"/>
    </row>
    <row r="575" spans="2:2" x14ac:dyDescent="0.25">
      <c r="B575" s="98"/>
    </row>
    <row r="576" spans="2:2" x14ac:dyDescent="0.25">
      <c r="B576" s="98"/>
    </row>
    <row r="577" spans="2:2" x14ac:dyDescent="0.25">
      <c r="B577" s="98"/>
    </row>
    <row r="578" spans="2:2" x14ac:dyDescent="0.25">
      <c r="B578" s="98"/>
    </row>
    <row r="579" spans="2:2" x14ac:dyDescent="0.25">
      <c r="B579" s="98"/>
    </row>
    <row r="580" spans="2:2" x14ac:dyDescent="0.25">
      <c r="B580" s="98"/>
    </row>
    <row r="581" spans="2:2" x14ac:dyDescent="0.25">
      <c r="B581" s="98"/>
    </row>
    <row r="582" spans="2:2" x14ac:dyDescent="0.25">
      <c r="B582" s="98"/>
    </row>
    <row r="583" spans="2:2" x14ac:dyDescent="0.25">
      <c r="B583" s="98"/>
    </row>
    <row r="584" spans="2:2" x14ac:dyDescent="0.25">
      <c r="B584" s="98"/>
    </row>
    <row r="585" spans="2:2" x14ac:dyDescent="0.25">
      <c r="B585" s="98"/>
    </row>
    <row r="586" spans="2:2" x14ac:dyDescent="0.25">
      <c r="B586" s="98"/>
    </row>
    <row r="587" spans="2:2" x14ac:dyDescent="0.25">
      <c r="B587" s="98"/>
    </row>
    <row r="588" spans="2:2" x14ac:dyDescent="0.25">
      <c r="B588" s="98"/>
    </row>
    <row r="589" spans="2:2" x14ac:dyDescent="0.25">
      <c r="B589" s="98"/>
    </row>
    <row r="590" spans="2:2" x14ac:dyDescent="0.25">
      <c r="B590" s="98"/>
    </row>
    <row r="591" spans="2:2" x14ac:dyDescent="0.25">
      <c r="B591" s="98"/>
    </row>
    <row r="592" spans="2:2" x14ac:dyDescent="0.25">
      <c r="B592" s="98"/>
    </row>
    <row r="593" spans="2:2" x14ac:dyDescent="0.25">
      <c r="B593" s="98"/>
    </row>
    <row r="594" spans="2:2" x14ac:dyDescent="0.25">
      <c r="B594" s="98"/>
    </row>
    <row r="595" spans="2:2" x14ac:dyDescent="0.25">
      <c r="B595" s="98"/>
    </row>
    <row r="596" spans="2:2" x14ac:dyDescent="0.25">
      <c r="B596" s="98"/>
    </row>
    <row r="597" spans="2:2" x14ac:dyDescent="0.25">
      <c r="B597" s="98"/>
    </row>
    <row r="598" spans="2:2" x14ac:dyDescent="0.25">
      <c r="B598" s="98"/>
    </row>
    <row r="599" spans="2:2" x14ac:dyDescent="0.25">
      <c r="B599" s="98"/>
    </row>
    <row r="600" spans="2:2" x14ac:dyDescent="0.25">
      <c r="B600" s="98"/>
    </row>
    <row r="601" spans="2:2" x14ac:dyDescent="0.25">
      <c r="B601" s="98"/>
    </row>
    <row r="602" spans="2:2" x14ac:dyDescent="0.25">
      <c r="B602" s="98"/>
    </row>
    <row r="603" spans="2:2" x14ac:dyDescent="0.25">
      <c r="B603" s="98"/>
    </row>
    <row r="604" spans="2:2" x14ac:dyDescent="0.25">
      <c r="B604" s="98"/>
    </row>
    <row r="605" spans="2:2" x14ac:dyDescent="0.25">
      <c r="B605" s="98"/>
    </row>
    <row r="606" spans="2:2" x14ac:dyDescent="0.25">
      <c r="B606" s="98"/>
    </row>
    <row r="607" spans="2:2" x14ac:dyDescent="0.25">
      <c r="B607" s="98"/>
    </row>
    <row r="608" spans="2:2" x14ac:dyDescent="0.25">
      <c r="B608" s="98"/>
    </row>
    <row r="609" spans="2:2" x14ac:dyDescent="0.25">
      <c r="B609" s="98"/>
    </row>
    <row r="610" spans="2:2" x14ac:dyDescent="0.25">
      <c r="B610" s="98"/>
    </row>
    <row r="611" spans="2:2" x14ac:dyDescent="0.25">
      <c r="B611" s="98"/>
    </row>
    <row r="612" spans="2:2" x14ac:dyDescent="0.25">
      <c r="B612" s="98"/>
    </row>
    <row r="613" spans="2:2" x14ac:dyDescent="0.25">
      <c r="B613" s="98"/>
    </row>
    <row r="614" spans="2:2" x14ac:dyDescent="0.25">
      <c r="B614" s="98"/>
    </row>
    <row r="615" spans="2:2" x14ac:dyDescent="0.25">
      <c r="B615" s="98"/>
    </row>
    <row r="616" spans="2:2" x14ac:dyDescent="0.25">
      <c r="B616" s="98"/>
    </row>
    <row r="617" spans="2:2" x14ac:dyDescent="0.25">
      <c r="B617" s="98"/>
    </row>
    <row r="618" spans="2:2" x14ac:dyDescent="0.25">
      <c r="B618" s="98"/>
    </row>
    <row r="619" spans="2:2" x14ac:dyDescent="0.25">
      <c r="B619" s="98"/>
    </row>
    <row r="620" spans="2:2" x14ac:dyDescent="0.25">
      <c r="B620" s="98"/>
    </row>
    <row r="621" spans="2:2" x14ac:dyDescent="0.25">
      <c r="B621" s="98"/>
    </row>
    <row r="622" spans="2:2" x14ac:dyDescent="0.25">
      <c r="B622" s="98"/>
    </row>
    <row r="623" spans="2:2" x14ac:dyDescent="0.25">
      <c r="B623" s="98"/>
    </row>
    <row r="624" spans="2:2" x14ac:dyDescent="0.25">
      <c r="B624" s="98"/>
    </row>
    <row r="625" spans="2:2" x14ac:dyDescent="0.25">
      <c r="B625" s="98"/>
    </row>
    <row r="626" spans="2:2" x14ac:dyDescent="0.25">
      <c r="B626" s="98"/>
    </row>
    <row r="627" spans="2:2" x14ac:dyDescent="0.25">
      <c r="B627" s="98"/>
    </row>
    <row r="628" spans="2:2" x14ac:dyDescent="0.25">
      <c r="B628" s="98"/>
    </row>
    <row r="629" spans="2:2" x14ac:dyDescent="0.25">
      <c r="B629" s="98"/>
    </row>
    <row r="630" spans="2:2" x14ac:dyDescent="0.25">
      <c r="B630" s="98"/>
    </row>
    <row r="631" spans="2:2" x14ac:dyDescent="0.25">
      <c r="B631" s="98"/>
    </row>
    <row r="632" spans="2:2" x14ac:dyDescent="0.25">
      <c r="B632" s="98"/>
    </row>
    <row r="633" spans="2:2" x14ac:dyDescent="0.25">
      <c r="B633" s="98"/>
    </row>
    <row r="634" spans="2:2" x14ac:dyDescent="0.25">
      <c r="B634" s="98"/>
    </row>
    <row r="635" spans="2:2" x14ac:dyDescent="0.25">
      <c r="B635" s="98"/>
    </row>
    <row r="636" spans="2:2" x14ac:dyDescent="0.25">
      <c r="B636" s="98"/>
    </row>
    <row r="637" spans="2:2" x14ac:dyDescent="0.25">
      <c r="B637" s="98"/>
    </row>
    <row r="638" spans="2:2" x14ac:dyDescent="0.25">
      <c r="B638" s="98"/>
    </row>
    <row r="639" spans="2:2" x14ac:dyDescent="0.25">
      <c r="B639" s="98"/>
    </row>
    <row r="640" spans="2:2" x14ac:dyDescent="0.25">
      <c r="B640" s="98"/>
    </row>
    <row r="641" spans="2:2" x14ac:dyDescent="0.25">
      <c r="B641" s="98"/>
    </row>
    <row r="642" spans="2:2" x14ac:dyDescent="0.25">
      <c r="B642" s="98"/>
    </row>
    <row r="643" spans="2:2" x14ac:dyDescent="0.25">
      <c r="B643" s="98"/>
    </row>
    <row r="644" spans="2:2" x14ac:dyDescent="0.25">
      <c r="B644" s="98"/>
    </row>
    <row r="645" spans="2:2" x14ac:dyDescent="0.25">
      <c r="B645" s="98"/>
    </row>
    <row r="646" spans="2:2" x14ac:dyDescent="0.25">
      <c r="B646" s="98"/>
    </row>
    <row r="647" spans="2:2" x14ac:dyDescent="0.25">
      <c r="B647" s="98"/>
    </row>
    <row r="648" spans="2:2" x14ac:dyDescent="0.25">
      <c r="B648" s="98"/>
    </row>
    <row r="649" spans="2:2" x14ac:dyDescent="0.25">
      <c r="B649" s="98"/>
    </row>
    <row r="650" spans="2:2" x14ac:dyDescent="0.25">
      <c r="B650" s="98"/>
    </row>
    <row r="651" spans="2:2" x14ac:dyDescent="0.25">
      <c r="B651" s="98"/>
    </row>
    <row r="652" spans="2:2" x14ac:dyDescent="0.25">
      <c r="B652" s="98"/>
    </row>
    <row r="653" spans="2:2" x14ac:dyDescent="0.25">
      <c r="B653" s="98"/>
    </row>
    <row r="654" spans="2:2" x14ac:dyDescent="0.25">
      <c r="B654" s="98"/>
    </row>
    <row r="655" spans="2:2" x14ac:dyDescent="0.25">
      <c r="B655" s="98"/>
    </row>
    <row r="656" spans="2:2" x14ac:dyDescent="0.25">
      <c r="B656" s="98"/>
    </row>
    <row r="657" spans="2:2" x14ac:dyDescent="0.25">
      <c r="B657" s="98"/>
    </row>
    <row r="658" spans="2:2" x14ac:dyDescent="0.25">
      <c r="B658" s="98"/>
    </row>
    <row r="659" spans="2:2" x14ac:dyDescent="0.25">
      <c r="B659" s="98"/>
    </row>
    <row r="660" spans="2:2" x14ac:dyDescent="0.25">
      <c r="B660" s="98"/>
    </row>
    <row r="661" spans="2:2" x14ac:dyDescent="0.25">
      <c r="B661" s="98"/>
    </row>
    <row r="662" spans="2:2" x14ac:dyDescent="0.25">
      <c r="B662" s="98"/>
    </row>
    <row r="663" spans="2:2" x14ac:dyDescent="0.25">
      <c r="B663" s="98"/>
    </row>
    <row r="664" spans="2:2" x14ac:dyDescent="0.25">
      <c r="B664" s="98"/>
    </row>
    <row r="665" spans="2:2" x14ac:dyDescent="0.25">
      <c r="B665" s="98"/>
    </row>
    <row r="666" spans="2:2" x14ac:dyDescent="0.25">
      <c r="B666" s="98"/>
    </row>
    <row r="667" spans="2:2" x14ac:dyDescent="0.25">
      <c r="B667" s="98"/>
    </row>
    <row r="668" spans="2:2" x14ac:dyDescent="0.25">
      <c r="B668" s="98"/>
    </row>
    <row r="669" spans="2:2" x14ac:dyDescent="0.25">
      <c r="B669" s="98"/>
    </row>
    <row r="670" spans="2:2" x14ac:dyDescent="0.25">
      <c r="B670" s="98"/>
    </row>
    <row r="671" spans="2:2" x14ac:dyDescent="0.25">
      <c r="B671" s="98"/>
    </row>
    <row r="672" spans="2:2" x14ac:dyDescent="0.25">
      <c r="B672" s="98"/>
    </row>
    <row r="673" spans="2:2" x14ac:dyDescent="0.25">
      <c r="B673" s="98"/>
    </row>
    <row r="674" spans="2:2" x14ac:dyDescent="0.25">
      <c r="B674" s="98"/>
    </row>
    <row r="675" spans="2:2" x14ac:dyDescent="0.25">
      <c r="B675" s="98"/>
    </row>
    <row r="676" spans="2:2" x14ac:dyDescent="0.25">
      <c r="B676" s="98"/>
    </row>
    <row r="677" spans="2:2" x14ac:dyDescent="0.25">
      <c r="B677" s="98"/>
    </row>
    <row r="678" spans="2:2" x14ac:dyDescent="0.25">
      <c r="B678" s="98"/>
    </row>
    <row r="679" spans="2:2" x14ac:dyDescent="0.25">
      <c r="B679" s="98"/>
    </row>
    <row r="680" spans="2:2" x14ac:dyDescent="0.25">
      <c r="B680" s="98"/>
    </row>
    <row r="681" spans="2:2" x14ac:dyDescent="0.25">
      <c r="B681" s="98"/>
    </row>
    <row r="682" spans="2:2" x14ac:dyDescent="0.25">
      <c r="B682" s="98"/>
    </row>
    <row r="683" spans="2:2" x14ac:dyDescent="0.25">
      <c r="B683" s="98"/>
    </row>
    <row r="684" spans="2:2" x14ac:dyDescent="0.25">
      <c r="B684" s="98"/>
    </row>
    <row r="685" spans="2:2" x14ac:dyDescent="0.25">
      <c r="B685" s="98"/>
    </row>
    <row r="686" spans="2:2" x14ac:dyDescent="0.25">
      <c r="B686" s="98"/>
    </row>
    <row r="687" spans="2:2" x14ac:dyDescent="0.25">
      <c r="B687" s="98"/>
    </row>
    <row r="688" spans="2:2" x14ac:dyDescent="0.25">
      <c r="B688" s="98"/>
    </row>
    <row r="689" spans="2:2" x14ac:dyDescent="0.25">
      <c r="B689" s="98"/>
    </row>
    <row r="690" spans="2:2" x14ac:dyDescent="0.25">
      <c r="B690" s="98"/>
    </row>
    <row r="691" spans="2:2" x14ac:dyDescent="0.25">
      <c r="B691" s="98"/>
    </row>
    <row r="692" spans="2:2" x14ac:dyDescent="0.25">
      <c r="B692" s="98"/>
    </row>
    <row r="693" spans="2:2" x14ac:dyDescent="0.25">
      <c r="B693" s="98"/>
    </row>
    <row r="694" spans="2:2" x14ac:dyDescent="0.25">
      <c r="B694" s="98"/>
    </row>
    <row r="695" spans="2:2" x14ac:dyDescent="0.25">
      <c r="B695" s="98"/>
    </row>
    <row r="696" spans="2:2" x14ac:dyDescent="0.25">
      <c r="B696" s="98"/>
    </row>
    <row r="697" spans="2:2" x14ac:dyDescent="0.25">
      <c r="B697" s="98"/>
    </row>
    <row r="698" spans="2:2" x14ac:dyDescent="0.25">
      <c r="B698" s="98"/>
    </row>
    <row r="699" spans="2:2" x14ac:dyDescent="0.25">
      <c r="B699" s="98"/>
    </row>
    <row r="700" spans="2:2" x14ac:dyDescent="0.25">
      <c r="B700" s="98"/>
    </row>
    <row r="701" spans="2:2" x14ac:dyDescent="0.25">
      <c r="B701" s="98"/>
    </row>
    <row r="702" spans="2:2" x14ac:dyDescent="0.25">
      <c r="B702" s="98"/>
    </row>
    <row r="703" spans="2:2" x14ac:dyDescent="0.25">
      <c r="B703" s="98"/>
    </row>
    <row r="704" spans="2:2" x14ac:dyDescent="0.25">
      <c r="B704" s="98"/>
    </row>
    <row r="705" spans="2:2" x14ac:dyDescent="0.25">
      <c r="B705" s="98"/>
    </row>
    <row r="706" spans="2:2" x14ac:dyDescent="0.25">
      <c r="B706" s="98"/>
    </row>
    <row r="707" spans="2:2" x14ac:dyDescent="0.25">
      <c r="B707" s="98"/>
    </row>
    <row r="708" spans="2:2" x14ac:dyDescent="0.25">
      <c r="B708" s="98"/>
    </row>
    <row r="709" spans="2:2" x14ac:dyDescent="0.25">
      <c r="B709" s="98"/>
    </row>
    <row r="710" spans="2:2" x14ac:dyDescent="0.25">
      <c r="B710" s="98"/>
    </row>
    <row r="711" spans="2:2" x14ac:dyDescent="0.25">
      <c r="B711" s="98"/>
    </row>
    <row r="712" spans="2:2" x14ac:dyDescent="0.25">
      <c r="B712" s="98"/>
    </row>
    <row r="713" spans="2:2" x14ac:dyDescent="0.25">
      <c r="B713" s="98"/>
    </row>
    <row r="714" spans="2:2" x14ac:dyDescent="0.25">
      <c r="B714" s="98"/>
    </row>
    <row r="715" spans="2:2" x14ac:dyDescent="0.25">
      <c r="B715" s="98"/>
    </row>
    <row r="716" spans="2:2" x14ac:dyDescent="0.25">
      <c r="B716" s="98"/>
    </row>
    <row r="717" spans="2:2" x14ac:dyDescent="0.25">
      <c r="B717" s="98"/>
    </row>
    <row r="718" spans="2:2" x14ac:dyDescent="0.25">
      <c r="B718" s="98"/>
    </row>
    <row r="719" spans="2:2" x14ac:dyDescent="0.25">
      <c r="B719" s="98"/>
    </row>
    <row r="720" spans="2:2" x14ac:dyDescent="0.25">
      <c r="B720" s="98"/>
    </row>
    <row r="721" spans="2:2" x14ac:dyDescent="0.25">
      <c r="B721" s="98"/>
    </row>
    <row r="722" spans="2:2" x14ac:dyDescent="0.25">
      <c r="B722" s="98"/>
    </row>
    <row r="723" spans="2:2" x14ac:dyDescent="0.25">
      <c r="B723" s="98"/>
    </row>
    <row r="724" spans="2:2" x14ac:dyDescent="0.25">
      <c r="B724" s="98"/>
    </row>
    <row r="725" spans="2:2" x14ac:dyDescent="0.25">
      <c r="B725" s="98"/>
    </row>
    <row r="726" spans="2:2" x14ac:dyDescent="0.25">
      <c r="B726" s="98"/>
    </row>
    <row r="727" spans="2:2" x14ac:dyDescent="0.25">
      <c r="B727" s="98"/>
    </row>
    <row r="728" spans="2:2" x14ac:dyDescent="0.25">
      <c r="B728" s="98"/>
    </row>
    <row r="729" spans="2:2" x14ac:dyDescent="0.25">
      <c r="B729" s="98"/>
    </row>
    <row r="730" spans="2:2" x14ac:dyDescent="0.25">
      <c r="B730" s="98"/>
    </row>
    <row r="731" spans="2:2" x14ac:dyDescent="0.25">
      <c r="B731" s="98"/>
    </row>
    <row r="732" spans="2:2" x14ac:dyDescent="0.25">
      <c r="B732" s="98"/>
    </row>
    <row r="733" spans="2:2" x14ac:dyDescent="0.25">
      <c r="B733" s="98"/>
    </row>
    <row r="734" spans="2:2" x14ac:dyDescent="0.25">
      <c r="B734" s="98"/>
    </row>
    <row r="735" spans="2:2" x14ac:dyDescent="0.25">
      <c r="B735" s="98"/>
    </row>
    <row r="736" spans="2:2" x14ac:dyDescent="0.25">
      <c r="B736" s="98"/>
    </row>
    <row r="737" spans="2:2" x14ac:dyDescent="0.25">
      <c r="B737" s="98"/>
    </row>
    <row r="738" spans="2:2" x14ac:dyDescent="0.25">
      <c r="B738" s="98"/>
    </row>
    <row r="739" spans="2:2" x14ac:dyDescent="0.25">
      <c r="B739" s="98"/>
    </row>
    <row r="740" spans="2:2" x14ac:dyDescent="0.25">
      <c r="B740" s="98"/>
    </row>
    <row r="741" spans="2:2" x14ac:dyDescent="0.25">
      <c r="B741" s="98"/>
    </row>
    <row r="742" spans="2:2" x14ac:dyDescent="0.25">
      <c r="B742" s="98"/>
    </row>
    <row r="743" spans="2:2" x14ac:dyDescent="0.25">
      <c r="B743" s="98"/>
    </row>
    <row r="744" spans="2:2" x14ac:dyDescent="0.25">
      <c r="B744" s="98"/>
    </row>
    <row r="745" spans="2:2" x14ac:dyDescent="0.25">
      <c r="B745" s="98"/>
    </row>
    <row r="746" spans="2:2" x14ac:dyDescent="0.25">
      <c r="B746" s="98"/>
    </row>
    <row r="747" spans="2:2" x14ac:dyDescent="0.25">
      <c r="B747" s="98"/>
    </row>
    <row r="748" spans="2:2" x14ac:dyDescent="0.25">
      <c r="B748" s="98"/>
    </row>
    <row r="749" spans="2:2" x14ac:dyDescent="0.25">
      <c r="B749" s="98"/>
    </row>
    <row r="750" spans="2:2" x14ac:dyDescent="0.25">
      <c r="B750" s="98"/>
    </row>
    <row r="751" spans="2:2" x14ac:dyDescent="0.25">
      <c r="B751" s="98"/>
    </row>
    <row r="752" spans="2:2" x14ac:dyDescent="0.25">
      <c r="B752" s="98"/>
    </row>
    <row r="753" spans="2:2" x14ac:dyDescent="0.25">
      <c r="B753" s="98"/>
    </row>
    <row r="754" spans="2:2" x14ac:dyDescent="0.25">
      <c r="B754" s="98"/>
    </row>
    <row r="755" spans="2:2" x14ac:dyDescent="0.25">
      <c r="B755" s="98"/>
    </row>
    <row r="756" spans="2:2" x14ac:dyDescent="0.25">
      <c r="B756" s="98"/>
    </row>
    <row r="757" spans="2:2" x14ac:dyDescent="0.25">
      <c r="B757" s="98"/>
    </row>
    <row r="758" spans="2:2" x14ac:dyDescent="0.25">
      <c r="B758" s="98"/>
    </row>
    <row r="759" spans="2:2" x14ac:dyDescent="0.25">
      <c r="B759" s="98"/>
    </row>
    <row r="760" spans="2:2" x14ac:dyDescent="0.25">
      <c r="B760" s="98"/>
    </row>
    <row r="761" spans="2:2" x14ac:dyDescent="0.25">
      <c r="B761" s="98"/>
    </row>
    <row r="762" spans="2:2" x14ac:dyDescent="0.25">
      <c r="B762" s="98"/>
    </row>
    <row r="763" spans="2:2" x14ac:dyDescent="0.25">
      <c r="B763" s="98"/>
    </row>
    <row r="764" spans="2:2" x14ac:dyDescent="0.25">
      <c r="B764" s="98"/>
    </row>
    <row r="765" spans="2:2" x14ac:dyDescent="0.25">
      <c r="B765" s="98"/>
    </row>
    <row r="766" spans="2:2" x14ac:dyDescent="0.25">
      <c r="B766" s="98"/>
    </row>
    <row r="767" spans="2:2" x14ac:dyDescent="0.25">
      <c r="B767" s="98"/>
    </row>
    <row r="768" spans="2:2" x14ac:dyDescent="0.25">
      <c r="B768" s="98"/>
    </row>
    <row r="769" spans="2:2" x14ac:dyDescent="0.25">
      <c r="B769" s="98"/>
    </row>
    <row r="770" spans="2:2" x14ac:dyDescent="0.25">
      <c r="B770" s="98"/>
    </row>
    <row r="771" spans="2:2" x14ac:dyDescent="0.25">
      <c r="B771" s="98"/>
    </row>
    <row r="772" spans="2:2" x14ac:dyDescent="0.25">
      <c r="B772" s="98"/>
    </row>
    <row r="773" spans="2:2" x14ac:dyDescent="0.25">
      <c r="B773" s="98"/>
    </row>
    <row r="774" spans="2:2" x14ac:dyDescent="0.25">
      <c r="B774" s="98"/>
    </row>
    <row r="775" spans="2:2" x14ac:dyDescent="0.25">
      <c r="B775" s="98"/>
    </row>
    <row r="776" spans="2:2" x14ac:dyDescent="0.25">
      <c r="B776" s="98"/>
    </row>
    <row r="777" spans="2:2" x14ac:dyDescent="0.25">
      <c r="B777" s="98"/>
    </row>
    <row r="778" spans="2:2" x14ac:dyDescent="0.25">
      <c r="B778" s="98"/>
    </row>
    <row r="779" spans="2:2" x14ac:dyDescent="0.25">
      <c r="B779" s="98"/>
    </row>
    <row r="780" spans="2:2" x14ac:dyDescent="0.25">
      <c r="B780" s="98"/>
    </row>
    <row r="781" spans="2:2" x14ac:dyDescent="0.25">
      <c r="B781" s="98"/>
    </row>
    <row r="782" spans="2:2" x14ac:dyDescent="0.25">
      <c r="B782" s="98"/>
    </row>
    <row r="783" spans="2:2" x14ac:dyDescent="0.25">
      <c r="B783" s="98"/>
    </row>
    <row r="784" spans="2:2" x14ac:dyDescent="0.25">
      <c r="B784" s="98"/>
    </row>
    <row r="785" spans="2:2" x14ac:dyDescent="0.25">
      <c r="B785" s="98"/>
    </row>
    <row r="786" spans="2:2" x14ac:dyDescent="0.25">
      <c r="B786" s="98"/>
    </row>
    <row r="787" spans="2:2" x14ac:dyDescent="0.25">
      <c r="B787" s="98"/>
    </row>
    <row r="788" spans="2:2" x14ac:dyDescent="0.25">
      <c r="B788" s="98"/>
    </row>
    <row r="789" spans="2:2" x14ac:dyDescent="0.25">
      <c r="B789" s="98"/>
    </row>
    <row r="790" spans="2:2" x14ac:dyDescent="0.25">
      <c r="B790" s="98"/>
    </row>
    <row r="791" spans="2:2" x14ac:dyDescent="0.25">
      <c r="B791" s="98"/>
    </row>
    <row r="792" spans="2:2" x14ac:dyDescent="0.25">
      <c r="B792" s="98"/>
    </row>
    <row r="793" spans="2:2" x14ac:dyDescent="0.25">
      <c r="B793" s="98"/>
    </row>
    <row r="794" spans="2:2" x14ac:dyDescent="0.25">
      <c r="B794" s="98"/>
    </row>
    <row r="795" spans="2:2" x14ac:dyDescent="0.25">
      <c r="B795" s="98"/>
    </row>
    <row r="796" spans="2:2" x14ac:dyDescent="0.25">
      <c r="B796" s="98"/>
    </row>
    <row r="797" spans="2:2" x14ac:dyDescent="0.25">
      <c r="B797" s="98"/>
    </row>
    <row r="798" spans="2:2" x14ac:dyDescent="0.25">
      <c r="B798" s="98"/>
    </row>
    <row r="799" spans="2:2" x14ac:dyDescent="0.25">
      <c r="B799" s="98"/>
    </row>
    <row r="800" spans="2:2" x14ac:dyDescent="0.25">
      <c r="B800" s="98"/>
    </row>
    <row r="801" spans="2:2" x14ac:dyDescent="0.25">
      <c r="B801" s="98"/>
    </row>
    <row r="802" spans="2:2" x14ac:dyDescent="0.25">
      <c r="B802" s="98"/>
    </row>
    <row r="803" spans="2:2" x14ac:dyDescent="0.25">
      <c r="B803" s="98"/>
    </row>
    <row r="804" spans="2:2" x14ac:dyDescent="0.25">
      <c r="B804" s="98"/>
    </row>
    <row r="805" spans="2:2" x14ac:dyDescent="0.25">
      <c r="B805" s="98"/>
    </row>
    <row r="806" spans="2:2" x14ac:dyDescent="0.25">
      <c r="B806" s="98"/>
    </row>
    <row r="807" spans="2:2" x14ac:dyDescent="0.25">
      <c r="B807" s="98"/>
    </row>
    <row r="808" spans="2:2" x14ac:dyDescent="0.25">
      <c r="B808" s="98"/>
    </row>
    <row r="809" spans="2:2" x14ac:dyDescent="0.25">
      <c r="B809" s="98"/>
    </row>
    <row r="810" spans="2:2" x14ac:dyDescent="0.25">
      <c r="B810" s="98"/>
    </row>
    <row r="811" spans="2:2" x14ac:dyDescent="0.25">
      <c r="B811" s="98"/>
    </row>
    <row r="812" spans="2:2" x14ac:dyDescent="0.25">
      <c r="B812" s="98"/>
    </row>
    <row r="813" spans="2:2" x14ac:dyDescent="0.25">
      <c r="B813" s="98"/>
    </row>
    <row r="814" spans="2:2" x14ac:dyDescent="0.25">
      <c r="B814" s="98"/>
    </row>
    <row r="815" spans="2:2" x14ac:dyDescent="0.25">
      <c r="B815" s="98"/>
    </row>
    <row r="816" spans="2:2" x14ac:dyDescent="0.25">
      <c r="B816" s="98"/>
    </row>
    <row r="817" spans="2:2" x14ac:dyDescent="0.25">
      <c r="B817" s="98"/>
    </row>
    <row r="818" spans="2:2" x14ac:dyDescent="0.25">
      <c r="B818" s="98"/>
    </row>
    <row r="819" spans="2:2" x14ac:dyDescent="0.25">
      <c r="B819" s="98"/>
    </row>
    <row r="820" spans="2:2" x14ac:dyDescent="0.25">
      <c r="B820" s="98"/>
    </row>
    <row r="821" spans="2:2" x14ac:dyDescent="0.25">
      <c r="B821" s="98"/>
    </row>
    <row r="822" spans="2:2" x14ac:dyDescent="0.25">
      <c r="B822" s="98"/>
    </row>
    <row r="823" spans="2:2" x14ac:dyDescent="0.25">
      <c r="B823" s="98"/>
    </row>
    <row r="824" spans="2:2" x14ac:dyDescent="0.25">
      <c r="B824" s="98"/>
    </row>
    <row r="825" spans="2:2" x14ac:dyDescent="0.25">
      <c r="B825" s="98"/>
    </row>
    <row r="826" spans="2:2" x14ac:dyDescent="0.25">
      <c r="B826" s="98"/>
    </row>
    <row r="827" spans="2:2" x14ac:dyDescent="0.25">
      <c r="B827" s="98"/>
    </row>
    <row r="828" spans="2:2" x14ac:dyDescent="0.25">
      <c r="B828" s="98"/>
    </row>
    <row r="829" spans="2:2" x14ac:dyDescent="0.25">
      <c r="B829" s="98"/>
    </row>
    <row r="830" spans="2:2" x14ac:dyDescent="0.25">
      <c r="B830" s="98"/>
    </row>
    <row r="831" spans="2:2" x14ac:dyDescent="0.25">
      <c r="B831" s="98"/>
    </row>
    <row r="832" spans="2:2" x14ac:dyDescent="0.25">
      <c r="B832" s="98"/>
    </row>
    <row r="833" spans="2:2" x14ac:dyDescent="0.25">
      <c r="B833" s="98"/>
    </row>
    <row r="834" spans="2:2" x14ac:dyDescent="0.25">
      <c r="B834" s="98"/>
    </row>
    <row r="835" spans="2:2" x14ac:dyDescent="0.25">
      <c r="B835" s="98"/>
    </row>
    <row r="836" spans="2:2" x14ac:dyDescent="0.25">
      <c r="B836" s="98"/>
    </row>
    <row r="837" spans="2:2" x14ac:dyDescent="0.25">
      <c r="B837" s="98"/>
    </row>
    <row r="838" spans="2:2" x14ac:dyDescent="0.25">
      <c r="B838" s="98"/>
    </row>
    <row r="839" spans="2:2" x14ac:dyDescent="0.25">
      <c r="B839" s="98"/>
    </row>
    <row r="840" spans="2:2" x14ac:dyDescent="0.25">
      <c r="B840" s="98"/>
    </row>
    <row r="841" spans="2:2" x14ac:dyDescent="0.25">
      <c r="B841" s="98"/>
    </row>
    <row r="842" spans="2:2" x14ac:dyDescent="0.25">
      <c r="B842" s="98"/>
    </row>
    <row r="843" spans="2:2" x14ac:dyDescent="0.25">
      <c r="B843" s="98"/>
    </row>
    <row r="844" spans="2:2" x14ac:dyDescent="0.25">
      <c r="B844" s="98"/>
    </row>
    <row r="845" spans="2:2" x14ac:dyDescent="0.25">
      <c r="B845" s="98"/>
    </row>
    <row r="846" spans="2:2" x14ac:dyDescent="0.25">
      <c r="B846" s="98"/>
    </row>
    <row r="847" spans="2:2" x14ac:dyDescent="0.25">
      <c r="B847" s="98"/>
    </row>
    <row r="848" spans="2:2" x14ac:dyDescent="0.25">
      <c r="B848" s="98"/>
    </row>
    <row r="849" spans="2:2" x14ac:dyDescent="0.25">
      <c r="B849" s="98"/>
    </row>
    <row r="850" spans="2:2" x14ac:dyDescent="0.25">
      <c r="B850" s="98"/>
    </row>
    <row r="851" spans="2:2" x14ac:dyDescent="0.25">
      <c r="B851" s="98"/>
    </row>
    <row r="852" spans="2:2" x14ac:dyDescent="0.25">
      <c r="B852" s="98"/>
    </row>
    <row r="853" spans="2:2" x14ac:dyDescent="0.25">
      <c r="B853" s="98"/>
    </row>
    <row r="854" spans="2:2" x14ac:dyDescent="0.25">
      <c r="B854" s="98"/>
    </row>
    <row r="855" spans="2:2" x14ac:dyDescent="0.25">
      <c r="B855" s="98"/>
    </row>
    <row r="856" spans="2:2" x14ac:dyDescent="0.25">
      <c r="B856" s="98"/>
    </row>
    <row r="857" spans="2:2" x14ac:dyDescent="0.25">
      <c r="B857" s="98"/>
    </row>
    <row r="858" spans="2:2" x14ac:dyDescent="0.25">
      <c r="B858" s="98"/>
    </row>
    <row r="859" spans="2:2" x14ac:dyDescent="0.25">
      <c r="B859" s="98"/>
    </row>
    <row r="860" spans="2:2" x14ac:dyDescent="0.25">
      <c r="B860" s="98"/>
    </row>
    <row r="861" spans="2:2" x14ac:dyDescent="0.25">
      <c r="B861" s="98"/>
    </row>
    <row r="862" spans="2:2" x14ac:dyDescent="0.25">
      <c r="B862" s="98"/>
    </row>
    <row r="863" spans="2:2" x14ac:dyDescent="0.25">
      <c r="B863" s="98"/>
    </row>
    <row r="864" spans="2:2" x14ac:dyDescent="0.25">
      <c r="B864" s="98"/>
    </row>
    <row r="865" spans="2:2" x14ac:dyDescent="0.25">
      <c r="B865" s="98"/>
    </row>
    <row r="866" spans="2:2" x14ac:dyDescent="0.25">
      <c r="B866" s="98"/>
    </row>
    <row r="867" spans="2:2" x14ac:dyDescent="0.25">
      <c r="B867" s="98"/>
    </row>
    <row r="868" spans="2:2" x14ac:dyDescent="0.25">
      <c r="B868" s="98"/>
    </row>
    <row r="869" spans="2:2" x14ac:dyDescent="0.25">
      <c r="B869" s="98"/>
    </row>
    <row r="870" spans="2:2" x14ac:dyDescent="0.25">
      <c r="B870" s="98"/>
    </row>
    <row r="871" spans="2:2" x14ac:dyDescent="0.25">
      <c r="B871" s="98"/>
    </row>
    <row r="872" spans="2:2" x14ac:dyDescent="0.25">
      <c r="B872" s="98"/>
    </row>
    <row r="873" spans="2:2" x14ac:dyDescent="0.25">
      <c r="B873" s="98"/>
    </row>
    <row r="874" spans="2:2" x14ac:dyDescent="0.25">
      <c r="B874" s="98"/>
    </row>
    <row r="875" spans="2:2" x14ac:dyDescent="0.25">
      <c r="B875" s="98"/>
    </row>
    <row r="876" spans="2:2" x14ac:dyDescent="0.25">
      <c r="B876" s="98"/>
    </row>
    <row r="877" spans="2:2" x14ac:dyDescent="0.25">
      <c r="B877" s="98"/>
    </row>
    <row r="878" spans="2:2" x14ac:dyDescent="0.25">
      <c r="B878" s="98"/>
    </row>
    <row r="879" spans="2:2" x14ac:dyDescent="0.25">
      <c r="B879" s="98"/>
    </row>
    <row r="880" spans="2:2" x14ac:dyDescent="0.25">
      <c r="B880" s="98"/>
    </row>
    <row r="881" spans="2:2" x14ac:dyDescent="0.25">
      <c r="B881" s="98"/>
    </row>
    <row r="882" spans="2:2" x14ac:dyDescent="0.25">
      <c r="B882" s="98"/>
    </row>
    <row r="883" spans="2:2" x14ac:dyDescent="0.25">
      <c r="B883" s="98"/>
    </row>
    <row r="884" spans="2:2" x14ac:dyDescent="0.25">
      <c r="B884" s="98"/>
    </row>
    <row r="885" spans="2:2" x14ac:dyDescent="0.25">
      <c r="B885" s="98"/>
    </row>
    <row r="886" spans="2:2" x14ac:dyDescent="0.25">
      <c r="B886" s="98"/>
    </row>
    <row r="887" spans="2:2" x14ac:dyDescent="0.25">
      <c r="B887" s="98"/>
    </row>
    <row r="888" spans="2:2" x14ac:dyDescent="0.25">
      <c r="B888" s="98"/>
    </row>
    <row r="889" spans="2:2" x14ac:dyDescent="0.25">
      <c r="B889" s="98"/>
    </row>
    <row r="890" spans="2:2" x14ac:dyDescent="0.25">
      <c r="B890" s="98"/>
    </row>
    <row r="891" spans="2:2" x14ac:dyDescent="0.25">
      <c r="B891" s="98"/>
    </row>
    <row r="892" spans="2:2" x14ac:dyDescent="0.25">
      <c r="B892" s="98"/>
    </row>
    <row r="893" spans="2:2" x14ac:dyDescent="0.25">
      <c r="B893" s="98"/>
    </row>
    <row r="894" spans="2:2" x14ac:dyDescent="0.25">
      <c r="B894" s="98"/>
    </row>
    <row r="895" spans="2:2" x14ac:dyDescent="0.25">
      <c r="B895" s="98"/>
    </row>
    <row r="896" spans="2:2" x14ac:dyDescent="0.25">
      <c r="B896" s="98"/>
    </row>
    <row r="897" spans="2:2" x14ac:dyDescent="0.25">
      <c r="B897" s="98"/>
    </row>
    <row r="898" spans="2:2" x14ac:dyDescent="0.25">
      <c r="B898" s="98"/>
    </row>
    <row r="899" spans="2:2" x14ac:dyDescent="0.25">
      <c r="B899" s="98"/>
    </row>
    <row r="900" spans="2:2" x14ac:dyDescent="0.25">
      <c r="B900" s="98"/>
    </row>
    <row r="901" spans="2:2" x14ac:dyDescent="0.25">
      <c r="B901" s="98"/>
    </row>
    <row r="902" spans="2:2" x14ac:dyDescent="0.25">
      <c r="B902" s="98"/>
    </row>
    <row r="903" spans="2:2" x14ac:dyDescent="0.25">
      <c r="B903" s="98"/>
    </row>
    <row r="904" spans="2:2" x14ac:dyDescent="0.25">
      <c r="B904" s="98"/>
    </row>
    <row r="905" spans="2:2" x14ac:dyDescent="0.25">
      <c r="B905" s="98"/>
    </row>
    <row r="906" spans="2:2" x14ac:dyDescent="0.25">
      <c r="B906" s="98"/>
    </row>
    <row r="907" spans="2:2" x14ac:dyDescent="0.25">
      <c r="B907" s="98"/>
    </row>
    <row r="908" spans="2:2" x14ac:dyDescent="0.25">
      <c r="B908" s="98"/>
    </row>
    <row r="909" spans="2:2" x14ac:dyDescent="0.25">
      <c r="B909" s="98"/>
    </row>
    <row r="910" spans="2:2" x14ac:dyDescent="0.25">
      <c r="B910" s="98"/>
    </row>
    <row r="911" spans="2:2" x14ac:dyDescent="0.25">
      <c r="B911" s="98"/>
    </row>
    <row r="912" spans="2:2" x14ac:dyDescent="0.25">
      <c r="B912" s="98"/>
    </row>
    <row r="913" spans="2:2" x14ac:dyDescent="0.25">
      <c r="B913" s="98"/>
    </row>
    <row r="914" spans="2:2" x14ac:dyDescent="0.25">
      <c r="B914" s="98"/>
    </row>
    <row r="915" spans="2:2" x14ac:dyDescent="0.25">
      <c r="B915" s="98"/>
    </row>
    <row r="916" spans="2:2" x14ac:dyDescent="0.25">
      <c r="B916" s="98"/>
    </row>
    <row r="917" spans="2:2" x14ac:dyDescent="0.25">
      <c r="B917" s="98"/>
    </row>
    <row r="918" spans="2:2" x14ac:dyDescent="0.25">
      <c r="B918" s="98"/>
    </row>
    <row r="919" spans="2:2" x14ac:dyDescent="0.25">
      <c r="B919" s="98"/>
    </row>
    <row r="920" spans="2:2" x14ac:dyDescent="0.25">
      <c r="B920" s="98"/>
    </row>
    <row r="921" spans="2:2" x14ac:dyDescent="0.25">
      <c r="B921" s="98"/>
    </row>
    <row r="922" spans="2:2" x14ac:dyDescent="0.25">
      <c r="B922" s="98"/>
    </row>
    <row r="923" spans="2:2" x14ac:dyDescent="0.25">
      <c r="B923" s="98"/>
    </row>
    <row r="924" spans="2:2" x14ac:dyDescent="0.25">
      <c r="B924" s="98"/>
    </row>
    <row r="925" spans="2:2" x14ac:dyDescent="0.25">
      <c r="B925" s="98"/>
    </row>
    <row r="926" spans="2:2" x14ac:dyDescent="0.25">
      <c r="B926" s="98"/>
    </row>
    <row r="927" spans="2:2" x14ac:dyDescent="0.25">
      <c r="B927" s="98"/>
    </row>
    <row r="928" spans="2:2" x14ac:dyDescent="0.25">
      <c r="B928" s="98"/>
    </row>
    <row r="929" spans="2:2" x14ac:dyDescent="0.25">
      <c r="B929" s="98"/>
    </row>
    <row r="930" spans="2:2" x14ac:dyDescent="0.25">
      <c r="B930" s="98"/>
    </row>
    <row r="931" spans="2:2" x14ac:dyDescent="0.25">
      <c r="B931" s="98"/>
    </row>
    <row r="932" spans="2:2" x14ac:dyDescent="0.25">
      <c r="B932" s="98"/>
    </row>
    <row r="933" spans="2:2" x14ac:dyDescent="0.25">
      <c r="B933" s="98"/>
    </row>
    <row r="934" spans="2:2" x14ac:dyDescent="0.25">
      <c r="B934" s="98"/>
    </row>
    <row r="935" spans="2:2" x14ac:dyDescent="0.25">
      <c r="B935" s="98"/>
    </row>
    <row r="936" spans="2:2" x14ac:dyDescent="0.25">
      <c r="B936" s="98"/>
    </row>
    <row r="937" spans="2:2" x14ac:dyDescent="0.25">
      <c r="B937" s="98"/>
    </row>
    <row r="938" spans="2:2" x14ac:dyDescent="0.25">
      <c r="B938" s="98"/>
    </row>
    <row r="939" spans="2:2" x14ac:dyDescent="0.25">
      <c r="B939" s="98"/>
    </row>
    <row r="940" spans="2:2" x14ac:dyDescent="0.25">
      <c r="B940" s="98"/>
    </row>
    <row r="941" spans="2:2" x14ac:dyDescent="0.25">
      <c r="B941" s="98"/>
    </row>
    <row r="942" spans="2:2" x14ac:dyDescent="0.25">
      <c r="B942" s="98"/>
    </row>
    <row r="943" spans="2:2" x14ac:dyDescent="0.25">
      <c r="B943" s="98"/>
    </row>
    <row r="944" spans="2:2" x14ac:dyDescent="0.25">
      <c r="B944" s="98"/>
    </row>
    <row r="945" spans="2:2" x14ac:dyDescent="0.25">
      <c r="B945" s="98"/>
    </row>
    <row r="946" spans="2:2" x14ac:dyDescent="0.25">
      <c r="B946" s="98"/>
    </row>
    <row r="947" spans="2:2" x14ac:dyDescent="0.25">
      <c r="B947" s="98"/>
    </row>
    <row r="948" spans="2:2" x14ac:dyDescent="0.25">
      <c r="B948" s="98"/>
    </row>
    <row r="949" spans="2:2" x14ac:dyDescent="0.25">
      <c r="B949" s="98"/>
    </row>
    <row r="950" spans="2:2" x14ac:dyDescent="0.25">
      <c r="B950" s="98"/>
    </row>
    <row r="951" spans="2:2" x14ac:dyDescent="0.25">
      <c r="B951" s="98"/>
    </row>
    <row r="952" spans="2:2" x14ac:dyDescent="0.25">
      <c r="B952" s="98"/>
    </row>
    <row r="953" spans="2:2" x14ac:dyDescent="0.25">
      <c r="B953" s="98"/>
    </row>
    <row r="954" spans="2:2" x14ac:dyDescent="0.25">
      <c r="B954" s="98"/>
    </row>
    <row r="955" spans="2:2" x14ac:dyDescent="0.25">
      <c r="B955" s="98"/>
    </row>
    <row r="956" spans="2:2" x14ac:dyDescent="0.25">
      <c r="B956" s="98"/>
    </row>
    <row r="957" spans="2:2" x14ac:dyDescent="0.25">
      <c r="B957" s="98"/>
    </row>
    <row r="958" spans="2:2" x14ac:dyDescent="0.25">
      <c r="B958" s="98"/>
    </row>
    <row r="959" spans="2:2" x14ac:dyDescent="0.25">
      <c r="B959" s="98"/>
    </row>
    <row r="960" spans="2:2" x14ac:dyDescent="0.25">
      <c r="B960" s="98"/>
    </row>
    <row r="961" spans="2:2" x14ac:dyDescent="0.25">
      <c r="B961" s="98"/>
    </row>
    <row r="962" spans="2:2" x14ac:dyDescent="0.25">
      <c r="B962" s="98"/>
    </row>
    <row r="963" spans="2:2" x14ac:dyDescent="0.25">
      <c r="B963" s="98"/>
    </row>
    <row r="964" spans="2:2" x14ac:dyDescent="0.25">
      <c r="B964" s="98"/>
    </row>
    <row r="965" spans="2:2" x14ac:dyDescent="0.25">
      <c r="B965" s="98"/>
    </row>
    <row r="966" spans="2:2" x14ac:dyDescent="0.25">
      <c r="B966" s="98"/>
    </row>
    <row r="967" spans="2:2" x14ac:dyDescent="0.25">
      <c r="B967" s="98"/>
    </row>
    <row r="968" spans="2:2" x14ac:dyDescent="0.25">
      <c r="B968" s="98"/>
    </row>
    <row r="969" spans="2:2" x14ac:dyDescent="0.25">
      <c r="B969" s="98"/>
    </row>
    <row r="970" spans="2:2" x14ac:dyDescent="0.25">
      <c r="B970" s="98"/>
    </row>
    <row r="971" spans="2:2" x14ac:dyDescent="0.25">
      <c r="B971" s="98"/>
    </row>
    <row r="972" spans="2:2" x14ac:dyDescent="0.25">
      <c r="B972" s="98"/>
    </row>
    <row r="973" spans="2:2" x14ac:dyDescent="0.25">
      <c r="B973" s="98"/>
    </row>
    <row r="974" spans="2:2" x14ac:dyDescent="0.25">
      <c r="B974" s="98"/>
    </row>
    <row r="975" spans="2:2" x14ac:dyDescent="0.25">
      <c r="B975" s="98"/>
    </row>
    <row r="976" spans="2:2" x14ac:dyDescent="0.25">
      <c r="B976" s="98"/>
    </row>
    <row r="977" spans="2:2" x14ac:dyDescent="0.25">
      <c r="B977" s="98"/>
    </row>
    <row r="978" spans="2:2" x14ac:dyDescent="0.25">
      <c r="B978" s="98"/>
    </row>
    <row r="979" spans="2:2" x14ac:dyDescent="0.25">
      <c r="B979" s="98"/>
    </row>
    <row r="980" spans="2:2" x14ac:dyDescent="0.25">
      <c r="B980" s="98"/>
    </row>
    <row r="981" spans="2:2" x14ac:dyDescent="0.25">
      <c r="B981" s="98"/>
    </row>
    <row r="982" spans="2:2" x14ac:dyDescent="0.25">
      <c r="B982" s="98"/>
    </row>
    <row r="983" spans="2:2" x14ac:dyDescent="0.25">
      <c r="B983" s="98"/>
    </row>
    <row r="984" spans="2:2" x14ac:dyDescent="0.25">
      <c r="B984" s="98"/>
    </row>
    <row r="985" spans="2:2" x14ac:dyDescent="0.25">
      <c r="B985" s="98"/>
    </row>
    <row r="986" spans="2:2" x14ac:dyDescent="0.25">
      <c r="B986" s="98"/>
    </row>
    <row r="987" spans="2:2" x14ac:dyDescent="0.25">
      <c r="B987" s="98"/>
    </row>
    <row r="988" spans="2:2" x14ac:dyDescent="0.25">
      <c r="B988" s="98"/>
    </row>
    <row r="989" spans="2:2" x14ac:dyDescent="0.25">
      <c r="B989" s="98"/>
    </row>
    <row r="990" spans="2:2" x14ac:dyDescent="0.25">
      <c r="B990" s="98"/>
    </row>
    <row r="991" spans="2:2" x14ac:dyDescent="0.25">
      <c r="B991" s="98"/>
    </row>
    <row r="992" spans="2:2" x14ac:dyDescent="0.25">
      <c r="B992" s="98"/>
    </row>
    <row r="993" spans="2:2" x14ac:dyDescent="0.25">
      <c r="B993" s="98"/>
    </row>
    <row r="994" spans="2:2" x14ac:dyDescent="0.25">
      <c r="B994" s="98"/>
    </row>
    <row r="995" spans="2:2" x14ac:dyDescent="0.25">
      <c r="B995" s="98"/>
    </row>
    <row r="996" spans="2:2" x14ac:dyDescent="0.25">
      <c r="B996" s="98"/>
    </row>
    <row r="997" spans="2:2" x14ac:dyDescent="0.25">
      <c r="B997" s="98"/>
    </row>
    <row r="998" spans="2:2" x14ac:dyDescent="0.25">
      <c r="B998" s="98"/>
    </row>
    <row r="999" spans="2:2" x14ac:dyDescent="0.25">
      <c r="B999" s="98"/>
    </row>
    <row r="1000" spans="2:2" x14ac:dyDescent="0.25">
      <c r="B1000" s="98"/>
    </row>
    <row r="1001" spans="2:2" x14ac:dyDescent="0.25">
      <c r="B1001" s="98"/>
    </row>
    <row r="1002" spans="2:2" x14ac:dyDescent="0.25">
      <c r="B1002" s="98"/>
    </row>
    <row r="1003" spans="2:2" x14ac:dyDescent="0.25">
      <c r="B1003" s="98"/>
    </row>
    <row r="1004" spans="2:2" x14ac:dyDescent="0.25">
      <c r="B1004" s="98"/>
    </row>
    <row r="1005" spans="2:2" x14ac:dyDescent="0.25">
      <c r="B1005" s="98"/>
    </row>
    <row r="1006" spans="2:2" x14ac:dyDescent="0.25">
      <c r="B1006" s="98"/>
    </row>
    <row r="1007" spans="2:2" x14ac:dyDescent="0.25">
      <c r="B1007" s="98"/>
    </row>
    <row r="1008" spans="2:2" x14ac:dyDescent="0.25">
      <c r="B1008" s="98"/>
    </row>
    <row r="1009" spans="2:2" x14ac:dyDescent="0.25">
      <c r="B1009" s="98"/>
    </row>
    <row r="1010" spans="2:2" x14ac:dyDescent="0.25">
      <c r="B1010" s="98"/>
    </row>
    <row r="1011" spans="2:2" x14ac:dyDescent="0.25">
      <c r="B1011" s="98"/>
    </row>
    <row r="1012" spans="2:2" x14ac:dyDescent="0.25">
      <c r="B1012" s="98"/>
    </row>
    <row r="1013" spans="2:2" x14ac:dyDescent="0.25">
      <c r="B1013" s="98"/>
    </row>
    <row r="1014" spans="2:2" x14ac:dyDescent="0.25">
      <c r="B1014" s="98"/>
    </row>
    <row r="1015" spans="2:2" x14ac:dyDescent="0.25">
      <c r="B1015" s="98"/>
    </row>
    <row r="1016" spans="2:2" x14ac:dyDescent="0.25">
      <c r="B1016" s="98"/>
    </row>
    <row r="1017" spans="2:2" x14ac:dyDescent="0.25">
      <c r="B1017" s="98"/>
    </row>
    <row r="1018" spans="2:2" x14ac:dyDescent="0.25">
      <c r="B1018" s="98"/>
    </row>
    <row r="1019" spans="2:2" x14ac:dyDescent="0.25">
      <c r="B1019" s="98"/>
    </row>
    <row r="1020" spans="2:2" x14ac:dyDescent="0.25">
      <c r="B1020" s="98"/>
    </row>
    <row r="1021" spans="2:2" x14ac:dyDescent="0.25">
      <c r="B1021" s="98"/>
    </row>
    <row r="1022" spans="2:2" x14ac:dyDescent="0.25">
      <c r="B1022" s="98"/>
    </row>
    <row r="1023" spans="2:2" x14ac:dyDescent="0.25">
      <c r="B1023" s="98"/>
    </row>
    <row r="1024" spans="2:2" x14ac:dyDescent="0.25">
      <c r="B1024" s="98"/>
    </row>
    <row r="1025" spans="2:2" x14ac:dyDescent="0.25">
      <c r="B1025" s="98"/>
    </row>
    <row r="1026" spans="2:2" x14ac:dyDescent="0.25">
      <c r="B1026" s="98"/>
    </row>
    <row r="1027" spans="2:2" x14ac:dyDescent="0.25">
      <c r="B1027" s="98"/>
    </row>
    <row r="1028" spans="2:2" x14ac:dyDescent="0.25">
      <c r="B1028" s="98"/>
    </row>
    <row r="1029" spans="2:2" x14ac:dyDescent="0.25">
      <c r="B1029" s="98"/>
    </row>
    <row r="1030" spans="2:2" x14ac:dyDescent="0.25">
      <c r="B1030" s="98"/>
    </row>
    <row r="1031" spans="2:2" x14ac:dyDescent="0.25">
      <c r="B1031" s="98"/>
    </row>
    <row r="1032" spans="2:2" x14ac:dyDescent="0.25">
      <c r="B1032" s="98"/>
    </row>
    <row r="1033" spans="2:2" x14ac:dyDescent="0.25">
      <c r="B1033" s="98"/>
    </row>
    <row r="1034" spans="2:2" x14ac:dyDescent="0.25">
      <c r="B1034" s="98"/>
    </row>
    <row r="1035" spans="2:2" x14ac:dyDescent="0.25">
      <c r="B1035" s="98"/>
    </row>
    <row r="1036" spans="2:2" x14ac:dyDescent="0.25">
      <c r="B1036" s="98"/>
    </row>
    <row r="1037" spans="2:2" x14ac:dyDescent="0.25">
      <c r="B1037" s="98"/>
    </row>
    <row r="1038" spans="2:2" x14ac:dyDescent="0.25">
      <c r="B1038" s="98"/>
    </row>
    <row r="1039" spans="2:2" x14ac:dyDescent="0.25">
      <c r="B1039" s="98"/>
    </row>
    <row r="1040" spans="2:2" x14ac:dyDescent="0.25">
      <c r="B1040" s="98"/>
    </row>
    <row r="1041" spans="2:2" x14ac:dyDescent="0.25">
      <c r="B1041" s="98"/>
    </row>
    <row r="1042" spans="2:2" x14ac:dyDescent="0.25">
      <c r="B1042" s="98"/>
    </row>
    <row r="1043" spans="2:2" x14ac:dyDescent="0.25">
      <c r="B1043" s="98"/>
    </row>
    <row r="1044" spans="2:2" x14ac:dyDescent="0.25">
      <c r="B1044" s="98"/>
    </row>
    <row r="1045" spans="2:2" x14ac:dyDescent="0.25">
      <c r="B1045" s="98"/>
    </row>
    <row r="1046" spans="2:2" x14ac:dyDescent="0.25">
      <c r="B1046" s="98"/>
    </row>
    <row r="1047" spans="2:2" x14ac:dyDescent="0.25">
      <c r="B1047" s="98"/>
    </row>
    <row r="1048" spans="2:2" x14ac:dyDescent="0.25">
      <c r="B1048" s="98"/>
    </row>
    <row r="1049" spans="2:2" x14ac:dyDescent="0.25">
      <c r="B1049" s="98"/>
    </row>
    <row r="1050" spans="2:2" x14ac:dyDescent="0.25">
      <c r="B1050" s="98"/>
    </row>
    <row r="1051" spans="2:2" x14ac:dyDescent="0.25">
      <c r="B1051" s="98"/>
    </row>
    <row r="1052" spans="2:2" x14ac:dyDescent="0.25">
      <c r="B1052" s="98"/>
    </row>
    <row r="1053" spans="2:2" x14ac:dyDescent="0.25">
      <c r="B1053" s="98"/>
    </row>
    <row r="1054" spans="2:2" x14ac:dyDescent="0.25">
      <c r="B1054" s="98"/>
    </row>
    <row r="1055" spans="2:2" x14ac:dyDescent="0.25">
      <c r="B1055" s="98"/>
    </row>
    <row r="1056" spans="2:2" x14ac:dyDescent="0.25">
      <c r="B1056" s="98"/>
    </row>
    <row r="1057" spans="2:2" x14ac:dyDescent="0.25">
      <c r="B1057" s="98"/>
    </row>
    <row r="1058" spans="2:2" x14ac:dyDescent="0.25">
      <c r="B1058" s="98"/>
    </row>
    <row r="1059" spans="2:2" x14ac:dyDescent="0.25">
      <c r="B1059" s="98"/>
    </row>
    <row r="1060" spans="2:2" x14ac:dyDescent="0.25">
      <c r="B1060" s="98"/>
    </row>
    <row r="1061" spans="2:2" x14ac:dyDescent="0.25">
      <c r="B1061" s="98"/>
    </row>
    <row r="1062" spans="2:2" x14ac:dyDescent="0.25">
      <c r="B1062" s="98"/>
    </row>
    <row r="1063" spans="2:2" x14ac:dyDescent="0.25">
      <c r="B1063" s="98"/>
    </row>
    <row r="1064" spans="2:2" x14ac:dyDescent="0.25">
      <c r="B1064" s="98"/>
    </row>
    <row r="1065" spans="2:2" x14ac:dyDescent="0.25">
      <c r="B1065" s="98"/>
    </row>
    <row r="1066" spans="2:2" x14ac:dyDescent="0.25">
      <c r="B1066" s="98"/>
    </row>
    <row r="1067" spans="2:2" x14ac:dyDescent="0.25">
      <c r="B1067" s="98"/>
    </row>
    <row r="1068" spans="2:2" x14ac:dyDescent="0.25">
      <c r="B1068" s="98"/>
    </row>
    <row r="1069" spans="2:2" x14ac:dyDescent="0.25">
      <c r="B1069" s="98"/>
    </row>
    <row r="1070" spans="2:2" x14ac:dyDescent="0.25">
      <c r="B1070" s="98"/>
    </row>
    <row r="1071" spans="2:2" x14ac:dyDescent="0.25">
      <c r="B1071" s="98"/>
    </row>
    <row r="1072" spans="2:2" x14ac:dyDescent="0.25">
      <c r="B1072" s="98"/>
    </row>
    <row r="1073" spans="2:2" x14ac:dyDescent="0.25">
      <c r="B1073" s="98"/>
    </row>
    <row r="1074" spans="2:2" x14ac:dyDescent="0.25">
      <c r="B1074" s="98"/>
    </row>
    <row r="1075" spans="2:2" x14ac:dyDescent="0.25">
      <c r="B1075" s="98"/>
    </row>
    <row r="1076" spans="2:2" x14ac:dyDescent="0.25">
      <c r="B1076" s="98"/>
    </row>
    <row r="1077" spans="2:2" x14ac:dyDescent="0.25">
      <c r="B1077" s="98"/>
    </row>
    <row r="1078" spans="2:2" x14ac:dyDescent="0.25">
      <c r="B1078" s="98"/>
    </row>
    <row r="1079" spans="2:2" x14ac:dyDescent="0.25">
      <c r="B1079" s="98"/>
    </row>
    <row r="1080" spans="2:2" x14ac:dyDescent="0.25">
      <c r="B1080" s="98"/>
    </row>
    <row r="1081" spans="2:2" x14ac:dyDescent="0.25">
      <c r="B1081" s="98"/>
    </row>
    <row r="1082" spans="2:2" x14ac:dyDescent="0.25">
      <c r="B1082" s="98"/>
    </row>
    <row r="1083" spans="2:2" x14ac:dyDescent="0.25">
      <c r="B1083" s="98"/>
    </row>
    <row r="1084" spans="2:2" x14ac:dyDescent="0.25">
      <c r="B1084" s="98"/>
    </row>
    <row r="1085" spans="2:2" x14ac:dyDescent="0.25">
      <c r="B1085" s="98"/>
    </row>
    <row r="1086" spans="2:2" x14ac:dyDescent="0.25">
      <c r="B1086" s="98"/>
    </row>
    <row r="1087" spans="2:2" x14ac:dyDescent="0.25">
      <c r="B1087" s="98"/>
    </row>
    <row r="1088" spans="2:2" x14ac:dyDescent="0.25">
      <c r="B1088" s="98"/>
    </row>
    <row r="1089" spans="2:2" x14ac:dyDescent="0.25">
      <c r="B1089" s="98"/>
    </row>
    <row r="1090" spans="2:2" x14ac:dyDescent="0.25">
      <c r="B1090" s="98"/>
    </row>
    <row r="1091" spans="2:2" x14ac:dyDescent="0.25">
      <c r="B1091" s="98"/>
    </row>
    <row r="1092" spans="2:2" x14ac:dyDescent="0.25">
      <c r="B1092" s="98"/>
    </row>
    <row r="1093" spans="2:2" x14ac:dyDescent="0.25">
      <c r="B1093" s="98"/>
    </row>
    <row r="1094" spans="2:2" x14ac:dyDescent="0.25">
      <c r="B1094" s="98"/>
    </row>
    <row r="1095" spans="2:2" x14ac:dyDescent="0.25">
      <c r="B1095" s="98"/>
    </row>
    <row r="1096" spans="2:2" x14ac:dyDescent="0.25">
      <c r="B1096" s="98"/>
    </row>
    <row r="1097" spans="2:2" x14ac:dyDescent="0.25">
      <c r="B1097" s="98"/>
    </row>
    <row r="1098" spans="2:2" x14ac:dyDescent="0.25">
      <c r="B1098" s="98"/>
    </row>
    <row r="1099" spans="2:2" x14ac:dyDescent="0.25">
      <c r="B1099" s="98"/>
    </row>
    <row r="1100" spans="2:2" x14ac:dyDescent="0.25">
      <c r="B1100" s="98"/>
    </row>
    <row r="1101" spans="2:2" x14ac:dyDescent="0.25">
      <c r="B1101" s="98"/>
    </row>
    <row r="1102" spans="2:2" x14ac:dyDescent="0.25">
      <c r="B1102" s="98"/>
    </row>
    <row r="1103" spans="2:2" x14ac:dyDescent="0.25">
      <c r="B1103" s="98"/>
    </row>
    <row r="1104" spans="2:2" x14ac:dyDescent="0.25">
      <c r="B1104" s="98"/>
    </row>
    <row r="1105" spans="2:2" x14ac:dyDescent="0.25">
      <c r="B1105" s="98"/>
    </row>
    <row r="1106" spans="2:2" x14ac:dyDescent="0.25">
      <c r="B1106" s="98"/>
    </row>
    <row r="1107" spans="2:2" x14ac:dyDescent="0.25">
      <c r="B1107" s="98"/>
    </row>
    <row r="1108" spans="2:2" x14ac:dyDescent="0.25">
      <c r="B1108" s="98"/>
    </row>
    <row r="1109" spans="2:2" x14ac:dyDescent="0.25">
      <c r="B1109" s="98"/>
    </row>
    <row r="1110" spans="2:2" x14ac:dyDescent="0.25">
      <c r="B1110" s="98"/>
    </row>
    <row r="1111" spans="2:2" x14ac:dyDescent="0.25">
      <c r="B1111" s="98"/>
    </row>
    <row r="1112" spans="2:2" x14ac:dyDescent="0.25">
      <c r="B1112" s="98"/>
    </row>
    <row r="1113" spans="2:2" x14ac:dyDescent="0.25">
      <c r="B1113" s="98"/>
    </row>
    <row r="1114" spans="2:2" x14ac:dyDescent="0.25">
      <c r="B1114" s="98"/>
    </row>
    <row r="1115" spans="2:2" x14ac:dyDescent="0.25">
      <c r="B1115" s="98"/>
    </row>
    <row r="1116" spans="2:2" x14ac:dyDescent="0.25">
      <c r="B1116" s="98"/>
    </row>
    <row r="1117" spans="2:2" x14ac:dyDescent="0.25">
      <c r="B1117" s="98"/>
    </row>
    <row r="1118" spans="2:2" x14ac:dyDescent="0.25">
      <c r="B1118" s="98"/>
    </row>
    <row r="1119" spans="2:2" x14ac:dyDescent="0.25">
      <c r="B1119" s="98"/>
    </row>
    <row r="1120" spans="2:2" x14ac:dyDescent="0.25">
      <c r="B1120" s="98"/>
    </row>
    <row r="1121" spans="2:2" x14ac:dyDescent="0.25">
      <c r="B1121" s="98"/>
    </row>
    <row r="1122" spans="2:2" x14ac:dyDescent="0.25">
      <c r="B1122" s="98"/>
    </row>
    <row r="1123" spans="2:2" x14ac:dyDescent="0.25">
      <c r="B1123" s="98"/>
    </row>
    <row r="1124" spans="2:2" x14ac:dyDescent="0.25">
      <c r="B1124" s="98"/>
    </row>
    <row r="1125" spans="2:2" x14ac:dyDescent="0.25">
      <c r="B1125" s="98"/>
    </row>
    <row r="1126" spans="2:2" x14ac:dyDescent="0.25">
      <c r="B1126" s="98"/>
    </row>
    <row r="1127" spans="2:2" x14ac:dyDescent="0.25">
      <c r="B1127" s="98"/>
    </row>
    <row r="1128" spans="2:2" x14ac:dyDescent="0.25">
      <c r="B1128" s="98"/>
    </row>
    <row r="1129" spans="2:2" x14ac:dyDescent="0.25">
      <c r="B1129" s="98"/>
    </row>
    <row r="1130" spans="2:2" x14ac:dyDescent="0.25">
      <c r="B1130" s="98"/>
    </row>
    <row r="1131" spans="2:2" x14ac:dyDescent="0.25">
      <c r="B1131" s="98"/>
    </row>
    <row r="1132" spans="2:2" x14ac:dyDescent="0.25">
      <c r="B1132" s="98"/>
    </row>
    <row r="1133" spans="2:2" x14ac:dyDescent="0.25">
      <c r="B1133" s="98"/>
    </row>
    <row r="1134" spans="2:2" x14ac:dyDescent="0.25">
      <c r="B1134" s="98"/>
    </row>
    <row r="1135" spans="2:2" x14ac:dyDescent="0.25">
      <c r="B1135" s="98"/>
    </row>
    <row r="1136" spans="2:2" x14ac:dyDescent="0.25">
      <c r="B1136" s="98"/>
    </row>
    <row r="1137" spans="2:2" x14ac:dyDescent="0.25">
      <c r="B1137" s="98"/>
    </row>
    <row r="1138" spans="2:2" x14ac:dyDescent="0.25">
      <c r="B1138" s="98"/>
    </row>
    <row r="1139" spans="2:2" x14ac:dyDescent="0.25">
      <c r="B1139" s="98"/>
    </row>
    <row r="1140" spans="2:2" x14ac:dyDescent="0.25">
      <c r="B1140" s="98"/>
    </row>
    <row r="1141" spans="2:2" x14ac:dyDescent="0.25">
      <c r="B1141" s="98"/>
    </row>
    <row r="1142" spans="2:2" x14ac:dyDescent="0.25">
      <c r="B1142" s="98"/>
    </row>
    <row r="1143" spans="2:2" x14ac:dyDescent="0.25">
      <c r="B1143" s="98"/>
    </row>
    <row r="1144" spans="2:2" x14ac:dyDescent="0.25">
      <c r="B1144" s="98"/>
    </row>
    <row r="1145" spans="2:2" x14ac:dyDescent="0.25">
      <c r="B1145" s="98"/>
    </row>
    <row r="1146" spans="2:2" x14ac:dyDescent="0.25">
      <c r="B1146" s="98"/>
    </row>
    <row r="1147" spans="2:2" x14ac:dyDescent="0.25">
      <c r="B1147" s="98"/>
    </row>
    <row r="1148" spans="2:2" x14ac:dyDescent="0.25">
      <c r="B1148" s="98"/>
    </row>
    <row r="1149" spans="2:2" x14ac:dyDescent="0.25">
      <c r="B1149" s="98"/>
    </row>
    <row r="1150" spans="2:2" x14ac:dyDescent="0.25">
      <c r="B1150" s="98"/>
    </row>
    <row r="1151" spans="2:2" x14ac:dyDescent="0.25">
      <c r="B1151" s="98"/>
    </row>
    <row r="1152" spans="2:2" x14ac:dyDescent="0.25">
      <c r="B1152" s="98"/>
    </row>
    <row r="1153" spans="2:2" x14ac:dyDescent="0.25">
      <c r="B1153" s="98"/>
    </row>
    <row r="1154" spans="2:2" x14ac:dyDescent="0.25">
      <c r="B1154" s="98"/>
    </row>
    <row r="1155" spans="2:2" x14ac:dyDescent="0.25">
      <c r="B1155" s="98"/>
    </row>
    <row r="1156" spans="2:2" x14ac:dyDescent="0.25">
      <c r="B1156" s="98"/>
    </row>
    <row r="1157" spans="2:2" x14ac:dyDescent="0.25">
      <c r="B1157" s="98"/>
    </row>
    <row r="1158" spans="2:2" x14ac:dyDescent="0.25">
      <c r="B1158" s="98"/>
    </row>
    <row r="1159" spans="2:2" x14ac:dyDescent="0.25">
      <c r="B1159" s="98"/>
    </row>
    <row r="1160" spans="2:2" x14ac:dyDescent="0.25">
      <c r="B1160" s="98"/>
    </row>
    <row r="1161" spans="2:2" x14ac:dyDescent="0.25">
      <c r="B1161" s="98"/>
    </row>
    <row r="1162" spans="2:2" x14ac:dyDescent="0.25">
      <c r="B1162" s="98"/>
    </row>
    <row r="1163" spans="2:2" x14ac:dyDescent="0.25">
      <c r="B1163" s="98"/>
    </row>
    <row r="1164" spans="2:2" x14ac:dyDescent="0.25">
      <c r="B1164" s="98"/>
    </row>
    <row r="1165" spans="2:2" x14ac:dyDescent="0.25">
      <c r="B1165" s="98"/>
    </row>
    <row r="1166" spans="2:2" x14ac:dyDescent="0.25">
      <c r="B1166" s="98"/>
    </row>
    <row r="1167" spans="2:2" x14ac:dyDescent="0.25">
      <c r="B1167" s="98"/>
    </row>
    <row r="1168" spans="2:2" x14ac:dyDescent="0.25">
      <c r="B1168" s="98"/>
    </row>
    <row r="1169" spans="2:2" x14ac:dyDescent="0.25">
      <c r="B1169" s="98"/>
    </row>
    <row r="1170" spans="2:2" x14ac:dyDescent="0.25">
      <c r="B1170" s="98"/>
    </row>
    <row r="1171" spans="2:2" x14ac:dyDescent="0.25">
      <c r="B1171" s="98"/>
    </row>
    <row r="1172" spans="2:2" x14ac:dyDescent="0.25">
      <c r="B1172" s="98"/>
    </row>
    <row r="1173" spans="2:2" x14ac:dyDescent="0.25">
      <c r="B1173" s="98"/>
    </row>
    <row r="1174" spans="2:2" x14ac:dyDescent="0.25">
      <c r="B1174" s="98"/>
    </row>
    <row r="1175" spans="2:2" x14ac:dyDescent="0.25">
      <c r="B1175" s="98"/>
    </row>
    <row r="1176" spans="2:2" x14ac:dyDescent="0.25">
      <c r="B1176" s="98"/>
    </row>
    <row r="1177" spans="2:2" x14ac:dyDescent="0.25">
      <c r="B1177" s="98"/>
    </row>
    <row r="1178" spans="2:2" x14ac:dyDescent="0.25">
      <c r="B1178" s="98"/>
    </row>
    <row r="1179" spans="2:2" x14ac:dyDescent="0.25">
      <c r="B1179" s="98"/>
    </row>
    <row r="1180" spans="2:2" x14ac:dyDescent="0.25">
      <c r="B1180" s="98"/>
    </row>
    <row r="1181" spans="2:2" x14ac:dyDescent="0.25">
      <c r="B1181" s="98"/>
    </row>
    <row r="1182" spans="2:2" x14ac:dyDescent="0.25">
      <c r="B1182" s="98"/>
    </row>
    <row r="1183" spans="2:2" x14ac:dyDescent="0.25">
      <c r="B1183" s="98"/>
    </row>
    <row r="1184" spans="2:2" x14ac:dyDescent="0.25">
      <c r="B1184" s="98"/>
    </row>
    <row r="1185" spans="2:2" x14ac:dyDescent="0.25">
      <c r="B1185" s="98"/>
    </row>
    <row r="1186" spans="2:2" x14ac:dyDescent="0.25">
      <c r="B1186" s="98"/>
    </row>
    <row r="1187" spans="2:2" x14ac:dyDescent="0.25">
      <c r="B1187" s="98"/>
    </row>
    <row r="1188" spans="2:2" x14ac:dyDescent="0.25">
      <c r="B1188" s="98"/>
    </row>
    <row r="1189" spans="2:2" x14ac:dyDescent="0.25">
      <c r="B1189" s="98"/>
    </row>
    <row r="1190" spans="2:2" x14ac:dyDescent="0.25">
      <c r="B1190" s="98"/>
    </row>
    <row r="1191" spans="2:2" x14ac:dyDescent="0.25">
      <c r="B1191" s="98"/>
    </row>
    <row r="1192" spans="2:2" x14ac:dyDescent="0.25">
      <c r="B1192" s="98"/>
    </row>
    <row r="1193" spans="2:2" x14ac:dyDescent="0.25">
      <c r="B1193" s="98"/>
    </row>
    <row r="1194" spans="2:2" x14ac:dyDescent="0.25">
      <c r="B1194" s="98"/>
    </row>
    <row r="1195" spans="2:2" x14ac:dyDescent="0.25">
      <c r="B1195" s="98"/>
    </row>
    <row r="1196" spans="2:2" x14ac:dyDescent="0.25">
      <c r="B1196" s="98"/>
    </row>
    <row r="1197" spans="2:2" x14ac:dyDescent="0.25">
      <c r="B1197" s="98"/>
    </row>
    <row r="1198" spans="2:2" x14ac:dyDescent="0.25">
      <c r="B1198" s="98"/>
    </row>
    <row r="1199" spans="2:2" x14ac:dyDescent="0.25">
      <c r="B1199" s="98"/>
    </row>
    <row r="1200" spans="2:2" x14ac:dyDescent="0.25">
      <c r="B1200" s="98"/>
    </row>
    <row r="1201" spans="2:2" x14ac:dyDescent="0.25">
      <c r="B1201" s="98"/>
    </row>
    <row r="1202" spans="2:2" x14ac:dyDescent="0.25">
      <c r="B1202" s="98"/>
    </row>
    <row r="1203" spans="2:2" x14ac:dyDescent="0.25">
      <c r="B1203" s="98"/>
    </row>
    <row r="1204" spans="2:2" x14ac:dyDescent="0.25">
      <c r="B1204" s="98"/>
    </row>
    <row r="1205" spans="2:2" x14ac:dyDescent="0.25">
      <c r="B1205" s="98"/>
    </row>
    <row r="1206" spans="2:2" x14ac:dyDescent="0.25">
      <c r="B1206" s="98"/>
    </row>
    <row r="1207" spans="2:2" x14ac:dyDescent="0.25">
      <c r="B1207" s="98"/>
    </row>
    <row r="1208" spans="2:2" x14ac:dyDescent="0.25">
      <c r="B1208" s="98"/>
    </row>
    <row r="1209" spans="2:2" x14ac:dyDescent="0.25">
      <c r="B1209" s="98"/>
    </row>
    <row r="1210" spans="2:2" x14ac:dyDescent="0.25">
      <c r="B1210" s="98"/>
    </row>
    <row r="1211" spans="2:2" x14ac:dyDescent="0.25">
      <c r="B1211" s="98"/>
    </row>
    <row r="1212" spans="2:2" x14ac:dyDescent="0.25">
      <c r="B1212" s="98"/>
    </row>
    <row r="1213" spans="2:2" x14ac:dyDescent="0.25">
      <c r="B1213" s="98"/>
    </row>
    <row r="1214" spans="2:2" x14ac:dyDescent="0.25">
      <c r="B1214" s="98"/>
    </row>
    <row r="1215" spans="2:2" x14ac:dyDescent="0.25">
      <c r="B1215" s="98"/>
    </row>
    <row r="1216" spans="2:2" x14ac:dyDescent="0.25">
      <c r="B1216" s="98"/>
    </row>
    <row r="1217" spans="2:2" x14ac:dyDescent="0.25">
      <c r="B1217" s="98"/>
    </row>
    <row r="1218" spans="2:2" x14ac:dyDescent="0.25">
      <c r="B1218" s="98"/>
    </row>
    <row r="1219" spans="2:2" x14ac:dyDescent="0.25">
      <c r="B1219" s="98"/>
    </row>
    <row r="1220" spans="2:2" x14ac:dyDescent="0.25">
      <c r="B1220" s="98"/>
    </row>
    <row r="1221" spans="2:2" x14ac:dyDescent="0.25">
      <c r="B1221" s="98"/>
    </row>
    <row r="1222" spans="2:2" x14ac:dyDescent="0.25">
      <c r="B1222" s="98"/>
    </row>
    <row r="1223" spans="2:2" x14ac:dyDescent="0.25">
      <c r="B1223" s="98"/>
    </row>
    <row r="1224" spans="2:2" x14ac:dyDescent="0.25">
      <c r="B1224" s="98"/>
    </row>
    <row r="1225" spans="2:2" x14ac:dyDescent="0.25">
      <c r="B1225" s="98"/>
    </row>
    <row r="1226" spans="2:2" x14ac:dyDescent="0.25">
      <c r="B1226" s="98"/>
    </row>
    <row r="1227" spans="2:2" x14ac:dyDescent="0.25">
      <c r="B1227" s="98"/>
    </row>
    <row r="1228" spans="2:2" x14ac:dyDescent="0.25">
      <c r="B1228" s="98"/>
    </row>
    <row r="1229" spans="2:2" x14ac:dyDescent="0.25">
      <c r="B1229" s="98"/>
    </row>
    <row r="1230" spans="2:2" x14ac:dyDescent="0.25">
      <c r="B1230" s="98"/>
    </row>
    <row r="1231" spans="2:2" x14ac:dyDescent="0.25">
      <c r="B1231" s="98"/>
    </row>
    <row r="1232" spans="2:2" x14ac:dyDescent="0.25">
      <c r="B1232" s="98"/>
    </row>
    <row r="1233" spans="2:2" x14ac:dyDescent="0.25">
      <c r="B1233" s="98"/>
    </row>
    <row r="1234" spans="2:2" x14ac:dyDescent="0.25">
      <c r="B1234" s="98"/>
    </row>
    <row r="1235" spans="2:2" x14ac:dyDescent="0.25">
      <c r="B1235" s="98"/>
    </row>
    <row r="1236" spans="2:2" x14ac:dyDescent="0.25">
      <c r="B1236" s="98"/>
    </row>
    <row r="1237" spans="2:2" x14ac:dyDescent="0.25">
      <c r="B1237" s="98"/>
    </row>
    <row r="1238" spans="2:2" x14ac:dyDescent="0.25">
      <c r="B1238" s="98"/>
    </row>
    <row r="1239" spans="2:2" x14ac:dyDescent="0.25">
      <c r="B1239" s="98"/>
    </row>
    <row r="1240" spans="2:2" x14ac:dyDescent="0.25">
      <c r="B1240" s="98"/>
    </row>
    <row r="1241" spans="2:2" x14ac:dyDescent="0.25">
      <c r="B1241" s="98"/>
    </row>
    <row r="1242" spans="2:2" x14ac:dyDescent="0.25">
      <c r="B1242" s="98"/>
    </row>
    <row r="1243" spans="2:2" x14ac:dyDescent="0.25">
      <c r="B1243" s="98"/>
    </row>
    <row r="1244" spans="2:2" x14ac:dyDescent="0.25">
      <c r="B1244" s="98"/>
    </row>
    <row r="1245" spans="2:2" x14ac:dyDescent="0.25">
      <c r="B1245" s="98"/>
    </row>
    <row r="1246" spans="2:2" x14ac:dyDescent="0.25">
      <c r="B1246" s="98"/>
    </row>
    <row r="1247" spans="2:2" x14ac:dyDescent="0.25">
      <c r="B1247" s="98"/>
    </row>
    <row r="1248" spans="2:2" x14ac:dyDescent="0.25">
      <c r="B1248" s="98"/>
    </row>
    <row r="1249" spans="2:2" x14ac:dyDescent="0.25">
      <c r="B1249" s="98"/>
    </row>
    <row r="1250" spans="2:2" x14ac:dyDescent="0.25">
      <c r="B1250" s="98"/>
    </row>
    <row r="1251" spans="2:2" x14ac:dyDescent="0.25">
      <c r="B1251" s="98"/>
    </row>
    <row r="1252" spans="2:2" x14ac:dyDescent="0.25">
      <c r="B1252" s="98"/>
    </row>
    <row r="1253" spans="2:2" x14ac:dyDescent="0.25">
      <c r="B1253" s="98"/>
    </row>
    <row r="1254" spans="2:2" x14ac:dyDescent="0.25">
      <c r="B1254" s="98"/>
    </row>
    <row r="1255" spans="2:2" x14ac:dyDescent="0.25">
      <c r="B1255" s="98"/>
    </row>
    <row r="1256" spans="2:2" x14ac:dyDescent="0.25">
      <c r="B1256" s="98"/>
    </row>
    <row r="1257" spans="2:2" x14ac:dyDescent="0.25">
      <c r="B1257" s="98"/>
    </row>
    <row r="1258" spans="2:2" x14ac:dyDescent="0.25">
      <c r="B1258" s="98"/>
    </row>
    <row r="1259" spans="2:2" x14ac:dyDescent="0.25">
      <c r="B1259" s="98"/>
    </row>
    <row r="1260" spans="2:2" x14ac:dyDescent="0.25">
      <c r="B1260" s="98"/>
    </row>
    <row r="1261" spans="2:2" x14ac:dyDescent="0.25">
      <c r="B1261" s="98"/>
    </row>
    <row r="1262" spans="2:2" x14ac:dyDescent="0.25">
      <c r="B1262" s="98"/>
    </row>
    <row r="1263" spans="2:2" x14ac:dyDescent="0.25">
      <c r="B1263" s="98"/>
    </row>
    <row r="1264" spans="2:2" x14ac:dyDescent="0.25">
      <c r="B1264" s="98"/>
    </row>
    <row r="1265" spans="2:2" x14ac:dyDescent="0.25">
      <c r="B1265" s="98"/>
    </row>
    <row r="1266" spans="2:2" x14ac:dyDescent="0.25">
      <c r="B1266" s="98"/>
    </row>
    <row r="1267" spans="2:2" x14ac:dyDescent="0.25">
      <c r="B1267" s="98"/>
    </row>
    <row r="1268" spans="2:2" x14ac:dyDescent="0.25">
      <c r="B1268" s="98"/>
    </row>
    <row r="1269" spans="2:2" x14ac:dyDescent="0.25">
      <c r="B1269" s="98"/>
    </row>
    <row r="1270" spans="2:2" x14ac:dyDescent="0.25">
      <c r="B1270" s="98"/>
    </row>
    <row r="1271" spans="2:2" x14ac:dyDescent="0.25">
      <c r="B1271" s="98"/>
    </row>
    <row r="1272" spans="2:2" x14ac:dyDescent="0.25">
      <c r="B1272" s="98"/>
    </row>
    <row r="1273" spans="2:2" x14ac:dyDescent="0.25">
      <c r="B1273" s="98"/>
    </row>
    <row r="1274" spans="2:2" x14ac:dyDescent="0.25">
      <c r="B1274" s="98"/>
    </row>
    <row r="1275" spans="2:2" x14ac:dyDescent="0.25">
      <c r="B1275" s="98"/>
    </row>
    <row r="1276" spans="2:2" x14ac:dyDescent="0.25">
      <c r="B1276" s="98"/>
    </row>
    <row r="1277" spans="2:2" x14ac:dyDescent="0.25">
      <c r="B1277" s="98"/>
    </row>
    <row r="1278" spans="2:2" x14ac:dyDescent="0.25">
      <c r="B1278" s="98"/>
    </row>
    <row r="1279" spans="2:2" x14ac:dyDescent="0.25">
      <c r="B1279" s="98"/>
    </row>
    <row r="1280" spans="2:2" x14ac:dyDescent="0.25">
      <c r="B1280" s="98"/>
    </row>
    <row r="1281" spans="2:2" x14ac:dyDescent="0.25">
      <c r="B1281" s="98"/>
    </row>
    <row r="1282" spans="2:2" x14ac:dyDescent="0.25">
      <c r="B1282" s="98"/>
    </row>
    <row r="1283" spans="2:2" x14ac:dyDescent="0.25">
      <c r="B1283" s="98"/>
    </row>
    <row r="1284" spans="2:2" x14ac:dyDescent="0.25">
      <c r="B1284" s="98"/>
    </row>
    <row r="1285" spans="2:2" x14ac:dyDescent="0.25">
      <c r="B1285" s="98"/>
    </row>
    <row r="1286" spans="2:2" x14ac:dyDescent="0.25">
      <c r="B1286" s="98"/>
    </row>
    <row r="1287" spans="2:2" x14ac:dyDescent="0.25">
      <c r="B1287" s="98"/>
    </row>
    <row r="1288" spans="2:2" x14ac:dyDescent="0.25">
      <c r="B1288" s="98"/>
    </row>
    <row r="1289" spans="2:2" x14ac:dyDescent="0.25">
      <c r="B1289" s="98"/>
    </row>
    <row r="1290" spans="2:2" x14ac:dyDescent="0.25">
      <c r="B1290" s="98"/>
    </row>
    <row r="1291" spans="2:2" x14ac:dyDescent="0.25">
      <c r="B1291" s="98"/>
    </row>
    <row r="1292" spans="2:2" x14ac:dyDescent="0.25">
      <c r="B1292" s="98"/>
    </row>
    <row r="1293" spans="2:2" x14ac:dyDescent="0.25">
      <c r="B1293" s="98"/>
    </row>
    <row r="1294" spans="2:2" x14ac:dyDescent="0.25">
      <c r="B1294" s="98"/>
    </row>
    <row r="1295" spans="2:2" x14ac:dyDescent="0.25">
      <c r="B1295" s="98"/>
    </row>
    <row r="1296" spans="2:2" x14ac:dyDescent="0.25">
      <c r="B1296" s="98"/>
    </row>
    <row r="1297" spans="2:2" x14ac:dyDescent="0.25">
      <c r="B1297" s="98"/>
    </row>
    <row r="1298" spans="2:2" x14ac:dyDescent="0.25">
      <c r="B1298" s="98"/>
    </row>
    <row r="1299" spans="2:2" x14ac:dyDescent="0.25">
      <c r="B1299" s="98"/>
    </row>
    <row r="1300" spans="2:2" x14ac:dyDescent="0.25">
      <c r="B1300" s="98"/>
    </row>
    <row r="1301" spans="2:2" x14ac:dyDescent="0.25">
      <c r="B1301" s="98"/>
    </row>
    <row r="1302" spans="2:2" x14ac:dyDescent="0.25">
      <c r="B1302" s="98"/>
    </row>
    <row r="1303" spans="2:2" x14ac:dyDescent="0.25">
      <c r="B1303" s="98"/>
    </row>
    <row r="1304" spans="2:2" x14ac:dyDescent="0.25">
      <c r="B1304" s="98"/>
    </row>
    <row r="1305" spans="2:2" x14ac:dyDescent="0.25">
      <c r="B1305" s="98"/>
    </row>
    <row r="1306" spans="2:2" x14ac:dyDescent="0.25">
      <c r="B1306" s="98"/>
    </row>
    <row r="1307" spans="2:2" x14ac:dyDescent="0.25">
      <c r="B1307" s="98"/>
    </row>
    <row r="1308" spans="2:2" x14ac:dyDescent="0.25">
      <c r="B1308" s="98"/>
    </row>
    <row r="1309" spans="2:2" x14ac:dyDescent="0.25">
      <c r="B1309" s="98"/>
    </row>
    <row r="1310" spans="2:2" x14ac:dyDescent="0.25">
      <c r="B1310" s="98"/>
    </row>
    <row r="1311" spans="2:2" x14ac:dyDescent="0.25">
      <c r="B1311" s="98"/>
    </row>
    <row r="1312" spans="2:2" x14ac:dyDescent="0.25">
      <c r="B1312" s="98"/>
    </row>
    <row r="1313" spans="2:2" x14ac:dyDescent="0.25">
      <c r="B1313" s="98"/>
    </row>
    <row r="1314" spans="2:2" x14ac:dyDescent="0.25">
      <c r="B1314" s="98"/>
    </row>
    <row r="1315" spans="2:2" x14ac:dyDescent="0.25">
      <c r="B1315" s="98"/>
    </row>
    <row r="1316" spans="2:2" x14ac:dyDescent="0.25">
      <c r="B1316" s="98"/>
    </row>
    <row r="1317" spans="2:2" x14ac:dyDescent="0.25">
      <c r="B1317" s="98"/>
    </row>
    <row r="1318" spans="2:2" x14ac:dyDescent="0.25">
      <c r="B1318" s="98"/>
    </row>
    <row r="1319" spans="2:2" x14ac:dyDescent="0.25">
      <c r="B1319" s="98"/>
    </row>
    <row r="1320" spans="2:2" x14ac:dyDescent="0.25">
      <c r="B1320" s="98"/>
    </row>
    <row r="1321" spans="2:2" x14ac:dyDescent="0.25">
      <c r="B1321" s="98"/>
    </row>
    <row r="1322" spans="2:2" x14ac:dyDescent="0.25">
      <c r="B1322" s="98"/>
    </row>
    <row r="1323" spans="2:2" x14ac:dyDescent="0.25">
      <c r="B1323" s="98"/>
    </row>
    <row r="1324" spans="2:2" x14ac:dyDescent="0.25">
      <c r="B1324" s="98"/>
    </row>
    <row r="1325" spans="2:2" x14ac:dyDescent="0.25">
      <c r="B1325" s="98"/>
    </row>
    <row r="1326" spans="2:2" x14ac:dyDescent="0.25">
      <c r="B1326" s="98"/>
    </row>
    <row r="1327" spans="2:2" x14ac:dyDescent="0.25">
      <c r="B1327" s="98"/>
    </row>
    <row r="1328" spans="2:2" x14ac:dyDescent="0.25">
      <c r="B1328" s="98"/>
    </row>
    <row r="1329" spans="2:2" x14ac:dyDescent="0.25">
      <c r="B1329" s="98"/>
    </row>
    <row r="1330" spans="2:2" x14ac:dyDescent="0.25">
      <c r="B1330" s="98"/>
    </row>
    <row r="1331" spans="2:2" x14ac:dyDescent="0.25">
      <c r="B1331" s="98"/>
    </row>
    <row r="1332" spans="2:2" x14ac:dyDescent="0.25">
      <c r="B1332" s="98"/>
    </row>
    <row r="1333" spans="2:2" x14ac:dyDescent="0.25">
      <c r="B1333" s="98"/>
    </row>
    <row r="1334" spans="2:2" x14ac:dyDescent="0.25">
      <c r="B1334" s="98"/>
    </row>
    <row r="1335" spans="2:2" x14ac:dyDescent="0.25">
      <c r="B1335" s="98"/>
    </row>
    <row r="1336" spans="2:2" x14ac:dyDescent="0.25">
      <c r="B1336" s="98"/>
    </row>
    <row r="1337" spans="2:2" x14ac:dyDescent="0.25">
      <c r="B1337" s="98"/>
    </row>
    <row r="1338" spans="2:2" x14ac:dyDescent="0.25">
      <c r="B1338" s="98"/>
    </row>
    <row r="1339" spans="2:2" x14ac:dyDescent="0.25">
      <c r="B1339" s="98"/>
    </row>
    <row r="1340" spans="2:2" x14ac:dyDescent="0.25">
      <c r="B1340" s="98"/>
    </row>
    <row r="1341" spans="2:2" x14ac:dyDescent="0.25">
      <c r="B1341" s="98"/>
    </row>
    <row r="1342" spans="2:2" x14ac:dyDescent="0.25">
      <c r="B1342" s="98"/>
    </row>
    <row r="1343" spans="2:2" x14ac:dyDescent="0.25">
      <c r="B1343" s="98"/>
    </row>
    <row r="1344" spans="2:2" x14ac:dyDescent="0.25">
      <c r="B1344" s="98"/>
    </row>
    <row r="1345" spans="2:2" x14ac:dyDescent="0.25">
      <c r="B1345" s="98"/>
    </row>
    <row r="1346" spans="2:2" x14ac:dyDescent="0.25">
      <c r="B1346" s="98"/>
    </row>
    <row r="1347" spans="2:2" x14ac:dyDescent="0.25">
      <c r="B1347" s="98"/>
    </row>
    <row r="1348" spans="2:2" x14ac:dyDescent="0.25">
      <c r="B1348" s="98"/>
    </row>
    <row r="1349" spans="2:2" x14ac:dyDescent="0.25">
      <c r="B1349" s="98"/>
    </row>
    <row r="1350" spans="2:2" x14ac:dyDescent="0.25">
      <c r="B1350" s="98"/>
    </row>
    <row r="1351" spans="2:2" x14ac:dyDescent="0.25">
      <c r="B1351" s="98"/>
    </row>
    <row r="1352" spans="2:2" x14ac:dyDescent="0.25">
      <c r="B1352" s="98"/>
    </row>
    <row r="1353" spans="2:2" x14ac:dyDescent="0.25">
      <c r="B1353" s="98"/>
    </row>
    <row r="1354" spans="2:2" x14ac:dyDescent="0.25">
      <c r="B1354" s="98"/>
    </row>
    <row r="1355" spans="2:2" x14ac:dyDescent="0.25">
      <c r="B1355" s="98"/>
    </row>
    <row r="1356" spans="2:2" x14ac:dyDescent="0.25">
      <c r="B1356" s="98"/>
    </row>
    <row r="1357" spans="2:2" x14ac:dyDescent="0.25">
      <c r="B1357" s="98"/>
    </row>
    <row r="1358" spans="2:2" x14ac:dyDescent="0.25">
      <c r="B1358" s="98"/>
    </row>
    <row r="1359" spans="2:2" x14ac:dyDescent="0.25">
      <c r="B1359" s="98"/>
    </row>
    <row r="1360" spans="2:2" x14ac:dyDescent="0.25">
      <c r="B1360" s="98"/>
    </row>
    <row r="1361" spans="2:2" x14ac:dyDescent="0.25">
      <c r="B1361" s="98"/>
    </row>
    <row r="1362" spans="2:2" x14ac:dyDescent="0.25">
      <c r="B1362" s="98"/>
    </row>
    <row r="1363" spans="2:2" x14ac:dyDescent="0.25">
      <c r="B1363" s="98"/>
    </row>
    <row r="1364" spans="2:2" x14ac:dyDescent="0.25">
      <c r="B1364" s="98"/>
    </row>
    <row r="1365" spans="2:2" x14ac:dyDescent="0.25">
      <c r="B1365" s="98"/>
    </row>
    <row r="1366" spans="2:2" x14ac:dyDescent="0.25">
      <c r="B1366" s="98"/>
    </row>
    <row r="1367" spans="2:2" x14ac:dyDescent="0.25">
      <c r="B1367" s="98"/>
    </row>
    <row r="1368" spans="2:2" x14ac:dyDescent="0.25">
      <c r="B1368" s="98"/>
    </row>
    <row r="1369" spans="2:2" x14ac:dyDescent="0.25">
      <c r="B1369" s="98"/>
    </row>
    <row r="1370" spans="2:2" x14ac:dyDescent="0.25">
      <c r="B1370" s="98"/>
    </row>
    <row r="1371" spans="2:2" x14ac:dyDescent="0.25">
      <c r="B1371" s="98"/>
    </row>
    <row r="1372" spans="2:2" x14ac:dyDescent="0.25">
      <c r="B1372" s="98"/>
    </row>
    <row r="1373" spans="2:2" x14ac:dyDescent="0.25">
      <c r="B1373" s="98"/>
    </row>
    <row r="1374" spans="2:2" x14ac:dyDescent="0.25">
      <c r="B1374" s="98"/>
    </row>
    <row r="1375" spans="2:2" x14ac:dyDescent="0.25">
      <c r="B1375" s="98"/>
    </row>
    <row r="1376" spans="2:2" x14ac:dyDescent="0.25">
      <c r="B1376" s="98"/>
    </row>
    <row r="1377" spans="2:2" x14ac:dyDescent="0.25">
      <c r="B1377" s="98"/>
    </row>
    <row r="1378" spans="2:2" x14ac:dyDescent="0.25">
      <c r="B1378" s="98"/>
    </row>
    <row r="1379" spans="2:2" x14ac:dyDescent="0.25">
      <c r="B1379" s="98"/>
    </row>
    <row r="1380" spans="2:2" x14ac:dyDescent="0.25">
      <c r="B1380" s="98"/>
    </row>
    <row r="1381" spans="2:2" x14ac:dyDescent="0.25">
      <c r="B1381" s="98"/>
    </row>
    <row r="1382" spans="2:2" x14ac:dyDescent="0.25">
      <c r="B1382" s="98"/>
    </row>
    <row r="1383" spans="2:2" x14ac:dyDescent="0.25">
      <c r="B1383" s="98"/>
    </row>
    <row r="1384" spans="2:2" x14ac:dyDescent="0.25">
      <c r="B1384" s="98"/>
    </row>
    <row r="1385" spans="2:2" x14ac:dyDescent="0.25">
      <c r="B1385" s="98"/>
    </row>
    <row r="1386" spans="2:2" x14ac:dyDescent="0.25">
      <c r="B1386" s="98"/>
    </row>
    <row r="1387" spans="2:2" x14ac:dyDescent="0.25">
      <c r="B1387" s="98"/>
    </row>
    <row r="1388" spans="2:2" x14ac:dyDescent="0.25">
      <c r="B1388" s="98"/>
    </row>
    <row r="1389" spans="2:2" x14ac:dyDescent="0.25">
      <c r="B1389" s="98"/>
    </row>
    <row r="1390" spans="2:2" x14ac:dyDescent="0.25">
      <c r="B1390" s="98"/>
    </row>
    <row r="1391" spans="2:2" x14ac:dyDescent="0.25">
      <c r="B1391" s="98"/>
    </row>
    <row r="1392" spans="2:2" x14ac:dyDescent="0.25">
      <c r="B1392" s="98"/>
    </row>
    <row r="1393" spans="2:2" x14ac:dyDescent="0.25">
      <c r="B1393" s="98"/>
    </row>
    <row r="1394" spans="2:2" x14ac:dyDescent="0.25">
      <c r="B1394" s="98"/>
    </row>
    <row r="1395" spans="2:2" x14ac:dyDescent="0.25">
      <c r="B1395" s="98"/>
    </row>
    <row r="1396" spans="2:2" x14ac:dyDescent="0.25">
      <c r="B1396" s="98"/>
    </row>
    <row r="1397" spans="2:2" x14ac:dyDescent="0.25">
      <c r="B1397" s="98"/>
    </row>
    <row r="1398" spans="2:2" x14ac:dyDescent="0.25">
      <c r="B1398" s="98"/>
    </row>
    <row r="1399" spans="2:2" x14ac:dyDescent="0.25">
      <c r="B1399" s="98"/>
    </row>
    <row r="1400" spans="2:2" x14ac:dyDescent="0.25">
      <c r="B1400" s="98"/>
    </row>
    <row r="1401" spans="2:2" x14ac:dyDescent="0.25">
      <c r="B1401" s="98"/>
    </row>
    <row r="1402" spans="2:2" x14ac:dyDescent="0.25">
      <c r="B1402" s="98"/>
    </row>
    <row r="1403" spans="2:2" x14ac:dyDescent="0.25">
      <c r="B1403" s="98"/>
    </row>
    <row r="1404" spans="2:2" x14ac:dyDescent="0.25">
      <c r="B1404" s="98"/>
    </row>
    <row r="1405" spans="2:2" x14ac:dyDescent="0.25">
      <c r="B1405" s="98"/>
    </row>
    <row r="1406" spans="2:2" x14ac:dyDescent="0.25">
      <c r="B1406" s="98"/>
    </row>
    <row r="1407" spans="2:2" x14ac:dyDescent="0.25">
      <c r="B1407" s="98"/>
    </row>
    <row r="1408" spans="2:2" x14ac:dyDescent="0.25">
      <c r="B1408" s="98"/>
    </row>
    <row r="1409" spans="2:2" x14ac:dyDescent="0.25">
      <c r="B1409" s="98"/>
    </row>
    <row r="1410" spans="2:2" x14ac:dyDescent="0.25">
      <c r="B1410" s="98"/>
    </row>
    <row r="1411" spans="2:2" x14ac:dyDescent="0.25">
      <c r="B1411" s="98"/>
    </row>
    <row r="1412" spans="2:2" x14ac:dyDescent="0.25">
      <c r="B1412" s="98"/>
    </row>
    <row r="1413" spans="2:2" x14ac:dyDescent="0.25">
      <c r="B1413" s="98"/>
    </row>
    <row r="1414" spans="2:2" x14ac:dyDescent="0.25">
      <c r="B1414" s="98"/>
    </row>
    <row r="1415" spans="2:2" x14ac:dyDescent="0.25">
      <c r="B1415" s="98"/>
    </row>
    <row r="1416" spans="2:2" x14ac:dyDescent="0.25">
      <c r="B1416" s="98"/>
    </row>
    <row r="1417" spans="2:2" x14ac:dyDescent="0.25">
      <c r="B1417" s="98"/>
    </row>
    <row r="1418" spans="2:2" x14ac:dyDescent="0.25">
      <c r="B1418" s="98"/>
    </row>
    <row r="1419" spans="2:2" x14ac:dyDescent="0.25">
      <c r="B1419" s="98"/>
    </row>
    <row r="1420" spans="2:2" x14ac:dyDescent="0.25">
      <c r="B1420" s="98"/>
    </row>
    <row r="1421" spans="2:2" x14ac:dyDescent="0.25">
      <c r="B1421" s="98"/>
    </row>
    <row r="1422" spans="2:2" x14ac:dyDescent="0.25">
      <c r="B1422" s="98"/>
    </row>
    <row r="1423" spans="2:2" x14ac:dyDescent="0.25">
      <c r="B1423" s="98"/>
    </row>
    <row r="1424" spans="2:2" x14ac:dyDescent="0.25">
      <c r="B1424" s="98"/>
    </row>
    <row r="1425" spans="2:2" x14ac:dyDescent="0.25">
      <c r="B1425" s="98"/>
    </row>
    <row r="1426" spans="2:2" x14ac:dyDescent="0.25">
      <c r="B1426" s="98"/>
    </row>
    <row r="1427" spans="2:2" x14ac:dyDescent="0.25">
      <c r="B1427" s="98"/>
    </row>
    <row r="1428" spans="2:2" x14ac:dyDescent="0.25">
      <c r="B1428" s="98"/>
    </row>
    <row r="1429" spans="2:2" x14ac:dyDescent="0.25">
      <c r="B1429" s="98"/>
    </row>
    <row r="1430" spans="2:2" x14ac:dyDescent="0.25">
      <c r="B1430" s="98"/>
    </row>
    <row r="1431" spans="2:2" x14ac:dyDescent="0.25">
      <c r="B1431" s="98"/>
    </row>
    <row r="1432" spans="2:2" x14ac:dyDescent="0.25">
      <c r="B1432" s="98"/>
    </row>
    <row r="1433" spans="2:2" x14ac:dyDescent="0.25">
      <c r="B1433" s="98"/>
    </row>
    <row r="1434" spans="2:2" x14ac:dyDescent="0.25">
      <c r="B1434" s="98"/>
    </row>
    <row r="1435" spans="2:2" x14ac:dyDescent="0.25">
      <c r="B1435" s="98"/>
    </row>
    <row r="1436" spans="2:2" x14ac:dyDescent="0.25">
      <c r="B1436" s="98"/>
    </row>
    <row r="1437" spans="2:2" x14ac:dyDescent="0.25">
      <c r="B1437" s="98"/>
    </row>
    <row r="1438" spans="2:2" x14ac:dyDescent="0.25">
      <c r="B1438" s="98"/>
    </row>
    <row r="1439" spans="2:2" x14ac:dyDescent="0.25">
      <c r="B1439" s="98"/>
    </row>
    <row r="1440" spans="2:2" x14ac:dyDescent="0.25">
      <c r="B1440" s="98"/>
    </row>
    <row r="1441" spans="2:2" x14ac:dyDescent="0.25">
      <c r="B1441" s="98"/>
    </row>
    <row r="1442" spans="2:2" x14ac:dyDescent="0.25">
      <c r="B1442" s="98"/>
    </row>
    <row r="1443" spans="2:2" x14ac:dyDescent="0.25">
      <c r="B1443" s="98"/>
    </row>
    <row r="1444" spans="2:2" x14ac:dyDescent="0.25">
      <c r="B1444" s="98"/>
    </row>
    <row r="1445" spans="2:2" x14ac:dyDescent="0.25">
      <c r="B1445" s="98"/>
    </row>
    <row r="1446" spans="2:2" x14ac:dyDescent="0.25">
      <c r="B1446" s="98"/>
    </row>
    <row r="1447" spans="2:2" x14ac:dyDescent="0.25">
      <c r="B1447" s="98"/>
    </row>
    <row r="1448" spans="2:2" x14ac:dyDescent="0.25">
      <c r="B1448" s="98"/>
    </row>
    <row r="1449" spans="2:2" x14ac:dyDescent="0.25">
      <c r="B1449" s="98"/>
    </row>
    <row r="1450" spans="2:2" x14ac:dyDescent="0.25">
      <c r="B1450" s="98"/>
    </row>
    <row r="1451" spans="2:2" x14ac:dyDescent="0.25">
      <c r="B1451" s="98"/>
    </row>
    <row r="1452" spans="2:2" x14ac:dyDescent="0.25">
      <c r="B1452" s="98"/>
    </row>
    <row r="1453" spans="2:2" x14ac:dyDescent="0.25">
      <c r="B1453" s="98"/>
    </row>
    <row r="1454" spans="2:2" x14ac:dyDescent="0.25">
      <c r="B1454" s="98"/>
    </row>
    <row r="1455" spans="2:2" x14ac:dyDescent="0.25">
      <c r="B1455" s="98"/>
    </row>
    <row r="1456" spans="2:2" x14ac:dyDescent="0.25">
      <c r="B1456" s="98"/>
    </row>
    <row r="1457" spans="2:2" x14ac:dyDescent="0.25">
      <c r="B1457" s="98"/>
    </row>
    <row r="1458" spans="2:2" x14ac:dyDescent="0.25">
      <c r="B1458" s="98"/>
    </row>
    <row r="1459" spans="2:2" x14ac:dyDescent="0.25">
      <c r="B1459" s="98"/>
    </row>
    <row r="1460" spans="2:2" x14ac:dyDescent="0.25">
      <c r="B1460" s="98"/>
    </row>
    <row r="1461" spans="2:2" x14ac:dyDescent="0.25">
      <c r="B1461" s="98"/>
    </row>
    <row r="1462" spans="2:2" x14ac:dyDescent="0.25">
      <c r="B1462" s="98"/>
    </row>
    <row r="1463" spans="2:2" x14ac:dyDescent="0.25">
      <c r="B1463" s="98"/>
    </row>
    <row r="1464" spans="2:2" x14ac:dyDescent="0.25">
      <c r="B1464" s="98"/>
    </row>
    <row r="1465" spans="2:2" x14ac:dyDescent="0.25">
      <c r="B1465" s="98"/>
    </row>
    <row r="1466" spans="2:2" x14ac:dyDescent="0.25">
      <c r="B1466" s="98"/>
    </row>
    <row r="1467" spans="2:2" x14ac:dyDescent="0.25">
      <c r="B1467" s="98"/>
    </row>
    <row r="1468" spans="2:2" x14ac:dyDescent="0.25">
      <c r="B1468" s="98"/>
    </row>
    <row r="1469" spans="2:2" x14ac:dyDescent="0.25">
      <c r="B1469" s="98"/>
    </row>
    <row r="1470" spans="2:2" x14ac:dyDescent="0.25">
      <c r="B1470" s="98"/>
    </row>
    <row r="1471" spans="2:2" x14ac:dyDescent="0.25">
      <c r="B1471" s="98"/>
    </row>
    <row r="1472" spans="2:2" x14ac:dyDescent="0.25">
      <c r="B1472" s="98"/>
    </row>
    <row r="1473" spans="2:2" x14ac:dyDescent="0.25">
      <c r="B1473" s="98"/>
    </row>
    <row r="1474" spans="2:2" x14ac:dyDescent="0.25">
      <c r="B1474" s="98"/>
    </row>
    <row r="1475" spans="2:2" x14ac:dyDescent="0.25">
      <c r="B1475" s="98"/>
    </row>
    <row r="1476" spans="2:2" x14ac:dyDescent="0.25">
      <c r="B1476" s="98"/>
    </row>
    <row r="1477" spans="2:2" x14ac:dyDescent="0.25">
      <c r="B1477" s="98"/>
    </row>
    <row r="1478" spans="2:2" x14ac:dyDescent="0.25">
      <c r="B1478" s="98"/>
    </row>
    <row r="1479" spans="2:2" x14ac:dyDescent="0.25">
      <c r="B1479" s="98"/>
    </row>
    <row r="1480" spans="2:2" x14ac:dyDescent="0.25">
      <c r="B1480" s="98"/>
    </row>
    <row r="1481" spans="2:2" x14ac:dyDescent="0.25">
      <c r="B1481" s="98"/>
    </row>
    <row r="1482" spans="2:2" x14ac:dyDescent="0.25">
      <c r="B1482" s="98"/>
    </row>
    <row r="1483" spans="2:2" x14ac:dyDescent="0.25">
      <c r="B1483" s="98"/>
    </row>
    <row r="1484" spans="2:2" x14ac:dyDescent="0.25">
      <c r="B1484" s="98"/>
    </row>
    <row r="1485" spans="2:2" x14ac:dyDescent="0.25">
      <c r="B1485" s="98"/>
    </row>
    <row r="1486" spans="2:2" x14ac:dyDescent="0.25">
      <c r="B1486" s="98"/>
    </row>
    <row r="1487" spans="2:2" x14ac:dyDescent="0.25">
      <c r="B1487" s="98"/>
    </row>
    <row r="1488" spans="2:2" x14ac:dyDescent="0.25">
      <c r="B1488" s="98"/>
    </row>
    <row r="1489" spans="2:2" x14ac:dyDescent="0.25">
      <c r="B1489" s="98"/>
    </row>
    <row r="1490" spans="2:2" x14ac:dyDescent="0.25">
      <c r="B1490" s="98"/>
    </row>
    <row r="1491" spans="2:2" x14ac:dyDescent="0.25">
      <c r="B1491" s="98"/>
    </row>
    <row r="1492" spans="2:2" x14ac:dyDescent="0.25">
      <c r="B1492" s="98"/>
    </row>
    <row r="1493" spans="2:2" x14ac:dyDescent="0.25">
      <c r="B1493" s="98"/>
    </row>
    <row r="1494" spans="2:2" x14ac:dyDescent="0.25">
      <c r="B1494" s="98"/>
    </row>
    <row r="1495" spans="2:2" x14ac:dyDescent="0.25">
      <c r="B1495" s="98"/>
    </row>
    <row r="1496" spans="2:2" x14ac:dyDescent="0.25">
      <c r="B1496" s="98"/>
    </row>
    <row r="1497" spans="2:2" x14ac:dyDescent="0.25">
      <c r="B1497" s="98"/>
    </row>
    <row r="1498" spans="2:2" x14ac:dyDescent="0.25">
      <c r="B1498" s="98"/>
    </row>
    <row r="1499" spans="2:2" x14ac:dyDescent="0.25">
      <c r="B1499" s="98"/>
    </row>
    <row r="1500" spans="2:2" x14ac:dyDescent="0.25">
      <c r="B1500" s="98"/>
    </row>
    <row r="1501" spans="2:2" x14ac:dyDescent="0.25">
      <c r="B1501" s="98"/>
    </row>
    <row r="1502" spans="2:2" x14ac:dyDescent="0.25">
      <c r="B1502" s="98"/>
    </row>
    <row r="1503" spans="2:2" x14ac:dyDescent="0.25">
      <c r="B1503" s="98"/>
    </row>
    <row r="1504" spans="2:2" x14ac:dyDescent="0.25">
      <c r="B1504" s="98"/>
    </row>
    <row r="1505" spans="2:2" x14ac:dyDescent="0.25">
      <c r="B1505" s="98"/>
    </row>
    <row r="1506" spans="2:2" x14ac:dyDescent="0.25">
      <c r="B1506" s="98"/>
    </row>
    <row r="1507" spans="2:2" x14ac:dyDescent="0.25">
      <c r="B1507" s="98"/>
    </row>
    <row r="1508" spans="2:2" x14ac:dyDescent="0.25">
      <c r="B1508" s="98"/>
    </row>
    <row r="1509" spans="2:2" x14ac:dyDescent="0.25">
      <c r="B1509" s="98"/>
    </row>
    <row r="1510" spans="2:2" x14ac:dyDescent="0.25">
      <c r="B1510" s="98"/>
    </row>
    <row r="1511" spans="2:2" x14ac:dyDescent="0.25">
      <c r="B1511" s="98"/>
    </row>
    <row r="1512" spans="2:2" x14ac:dyDescent="0.25">
      <c r="B1512" s="98"/>
    </row>
    <row r="1513" spans="2:2" x14ac:dyDescent="0.25">
      <c r="B1513" s="98"/>
    </row>
    <row r="1514" spans="2:2" x14ac:dyDescent="0.25">
      <c r="B1514" s="98"/>
    </row>
    <row r="1515" spans="2:2" x14ac:dyDescent="0.25">
      <c r="B1515" s="98"/>
    </row>
    <row r="1516" spans="2:2" x14ac:dyDescent="0.25">
      <c r="B1516" s="98"/>
    </row>
    <row r="1517" spans="2:2" x14ac:dyDescent="0.25">
      <c r="B1517" s="98"/>
    </row>
    <row r="1518" spans="2:2" x14ac:dyDescent="0.25">
      <c r="B1518" s="98"/>
    </row>
    <row r="1519" spans="2:2" x14ac:dyDescent="0.25">
      <c r="B1519" s="98"/>
    </row>
    <row r="1520" spans="2:2" x14ac:dyDescent="0.25">
      <c r="B1520" s="98"/>
    </row>
    <row r="1521" spans="2:2" x14ac:dyDescent="0.25">
      <c r="B1521" s="98"/>
    </row>
    <row r="1522" spans="2:2" x14ac:dyDescent="0.25">
      <c r="B1522" s="98"/>
    </row>
    <row r="1523" spans="2:2" x14ac:dyDescent="0.25">
      <c r="B1523" s="98"/>
    </row>
    <row r="1524" spans="2:2" x14ac:dyDescent="0.25">
      <c r="B1524" s="98"/>
    </row>
    <row r="1525" spans="2:2" x14ac:dyDescent="0.25">
      <c r="B1525" s="98"/>
    </row>
    <row r="1526" spans="2:2" x14ac:dyDescent="0.25">
      <c r="B1526" s="98"/>
    </row>
    <row r="1527" spans="2:2" x14ac:dyDescent="0.25">
      <c r="B1527" s="98"/>
    </row>
    <row r="1528" spans="2:2" x14ac:dyDescent="0.25">
      <c r="B1528" s="98"/>
    </row>
    <row r="1529" spans="2:2" x14ac:dyDescent="0.25">
      <c r="B1529" s="98"/>
    </row>
    <row r="1530" spans="2:2" x14ac:dyDescent="0.25">
      <c r="B1530" s="98"/>
    </row>
    <row r="1531" spans="2:2" x14ac:dyDescent="0.25">
      <c r="B1531" s="98"/>
    </row>
    <row r="1532" spans="2:2" x14ac:dyDescent="0.25">
      <c r="B1532" s="98"/>
    </row>
    <row r="1533" spans="2:2" x14ac:dyDescent="0.25">
      <c r="B1533" s="98"/>
    </row>
    <row r="1534" spans="2:2" x14ac:dyDescent="0.25">
      <c r="B1534" s="98"/>
    </row>
    <row r="1535" spans="2:2" x14ac:dyDescent="0.25">
      <c r="B1535" s="98"/>
    </row>
    <row r="1536" spans="2:2" x14ac:dyDescent="0.25">
      <c r="B1536" s="98"/>
    </row>
    <row r="1537" spans="2:2" x14ac:dyDescent="0.25">
      <c r="B1537" s="98"/>
    </row>
    <row r="1538" spans="2:2" x14ac:dyDescent="0.25">
      <c r="B1538" s="98"/>
    </row>
    <row r="1539" spans="2:2" x14ac:dyDescent="0.25">
      <c r="B1539" s="98"/>
    </row>
    <row r="1540" spans="2:2" x14ac:dyDescent="0.25">
      <c r="B1540" s="98"/>
    </row>
    <row r="1541" spans="2:2" x14ac:dyDescent="0.25">
      <c r="B1541" s="98"/>
    </row>
    <row r="1542" spans="2:2" x14ac:dyDescent="0.25">
      <c r="B1542" s="98"/>
    </row>
    <row r="1543" spans="2:2" x14ac:dyDescent="0.25">
      <c r="B1543" s="98"/>
    </row>
    <row r="1544" spans="2:2" x14ac:dyDescent="0.25">
      <c r="B1544" s="98"/>
    </row>
    <row r="1545" spans="2:2" x14ac:dyDescent="0.25">
      <c r="B1545" s="98"/>
    </row>
    <row r="1546" spans="2:2" x14ac:dyDescent="0.25">
      <c r="B1546" s="98"/>
    </row>
    <row r="1547" spans="2:2" x14ac:dyDescent="0.25">
      <c r="B1547" s="98"/>
    </row>
    <row r="1548" spans="2:2" x14ac:dyDescent="0.25">
      <c r="B1548" s="98"/>
    </row>
    <row r="1549" spans="2:2" x14ac:dyDescent="0.25">
      <c r="B1549" s="98"/>
    </row>
    <row r="1550" spans="2:2" x14ac:dyDescent="0.25">
      <c r="B1550" s="98"/>
    </row>
    <row r="1551" spans="2:2" x14ac:dyDescent="0.25">
      <c r="B1551" s="98"/>
    </row>
    <row r="1552" spans="2:2" x14ac:dyDescent="0.25">
      <c r="B1552" s="98"/>
    </row>
    <row r="1553" spans="2:2" x14ac:dyDescent="0.25">
      <c r="B1553" s="98"/>
    </row>
    <row r="1554" spans="2:2" x14ac:dyDescent="0.25">
      <c r="B1554" s="98"/>
    </row>
    <row r="1555" spans="2:2" x14ac:dyDescent="0.25">
      <c r="B1555" s="98"/>
    </row>
    <row r="1556" spans="2:2" x14ac:dyDescent="0.25">
      <c r="B1556" s="98"/>
    </row>
    <row r="1557" spans="2:2" x14ac:dyDescent="0.25">
      <c r="B1557" s="98"/>
    </row>
    <row r="1558" spans="2:2" x14ac:dyDescent="0.25">
      <c r="B1558" s="98"/>
    </row>
    <row r="1559" spans="2:2" x14ac:dyDescent="0.25">
      <c r="B1559" s="98"/>
    </row>
    <row r="1560" spans="2:2" x14ac:dyDescent="0.25">
      <c r="B1560" s="98"/>
    </row>
    <row r="1561" spans="2:2" x14ac:dyDescent="0.25">
      <c r="B1561" s="98"/>
    </row>
    <row r="1562" spans="2:2" x14ac:dyDescent="0.25">
      <c r="B1562" s="98"/>
    </row>
    <row r="1563" spans="2:2" x14ac:dyDescent="0.25">
      <c r="B1563" s="98"/>
    </row>
    <row r="1564" spans="2:2" x14ac:dyDescent="0.25">
      <c r="B1564" s="98"/>
    </row>
    <row r="1565" spans="2:2" x14ac:dyDescent="0.25">
      <c r="B1565" s="98"/>
    </row>
    <row r="1566" spans="2:2" x14ac:dyDescent="0.25">
      <c r="B1566" s="98"/>
    </row>
    <row r="1567" spans="2:2" x14ac:dyDescent="0.25">
      <c r="B1567" s="98"/>
    </row>
    <row r="1568" spans="2:2" x14ac:dyDescent="0.25">
      <c r="B1568" s="98"/>
    </row>
    <row r="1569" spans="2:2" x14ac:dyDescent="0.25">
      <c r="B1569" s="98"/>
    </row>
    <row r="1570" spans="2:2" x14ac:dyDescent="0.25">
      <c r="B1570" s="98"/>
    </row>
    <row r="1571" spans="2:2" x14ac:dyDescent="0.25">
      <c r="B1571" s="98"/>
    </row>
    <row r="1572" spans="2:2" x14ac:dyDescent="0.25">
      <c r="B1572" s="98"/>
    </row>
    <row r="1573" spans="2:2" x14ac:dyDescent="0.25">
      <c r="B1573" s="98"/>
    </row>
    <row r="1574" spans="2:2" x14ac:dyDescent="0.25">
      <c r="B1574" s="98"/>
    </row>
    <row r="1575" spans="2:2" x14ac:dyDescent="0.25">
      <c r="B1575" s="98"/>
    </row>
    <row r="1576" spans="2:2" x14ac:dyDescent="0.25">
      <c r="B1576" s="98"/>
    </row>
    <row r="1577" spans="2:2" x14ac:dyDescent="0.25">
      <c r="B1577" s="98"/>
    </row>
    <row r="1578" spans="2:2" x14ac:dyDescent="0.25">
      <c r="B1578" s="98"/>
    </row>
    <row r="1579" spans="2:2" x14ac:dyDescent="0.25">
      <c r="B1579" s="98"/>
    </row>
    <row r="1580" spans="2:2" x14ac:dyDescent="0.25">
      <c r="B1580" s="98"/>
    </row>
    <row r="1581" spans="2:2" x14ac:dyDescent="0.25">
      <c r="B1581" s="98"/>
    </row>
    <row r="1582" spans="2:2" x14ac:dyDescent="0.25">
      <c r="B1582" s="98"/>
    </row>
    <row r="1583" spans="2:2" x14ac:dyDescent="0.25">
      <c r="B1583" s="98"/>
    </row>
    <row r="1584" spans="2:2" x14ac:dyDescent="0.25">
      <c r="B1584" s="98"/>
    </row>
    <row r="1585" spans="2:2" x14ac:dyDescent="0.25">
      <c r="B1585" s="98"/>
    </row>
    <row r="1586" spans="2:2" x14ac:dyDescent="0.25">
      <c r="B1586" s="98"/>
    </row>
    <row r="1587" spans="2:2" x14ac:dyDescent="0.25">
      <c r="B1587" s="98"/>
    </row>
    <row r="1588" spans="2:2" x14ac:dyDescent="0.25">
      <c r="B1588" s="98"/>
    </row>
    <row r="1589" spans="2:2" x14ac:dyDescent="0.25">
      <c r="B1589" s="98"/>
    </row>
    <row r="1590" spans="2:2" x14ac:dyDescent="0.25">
      <c r="B1590" s="98"/>
    </row>
    <row r="1591" spans="2:2" x14ac:dyDescent="0.25">
      <c r="B1591" s="98"/>
    </row>
    <row r="1592" spans="2:2" x14ac:dyDescent="0.25">
      <c r="B1592" s="98"/>
    </row>
    <row r="1593" spans="2:2" x14ac:dyDescent="0.25">
      <c r="B1593" s="98"/>
    </row>
    <row r="1594" spans="2:2" x14ac:dyDescent="0.25">
      <c r="B1594" s="98"/>
    </row>
    <row r="1595" spans="2:2" x14ac:dyDescent="0.25">
      <c r="B1595" s="98"/>
    </row>
    <row r="1596" spans="2:2" x14ac:dyDescent="0.25">
      <c r="B1596" s="98"/>
    </row>
    <row r="1597" spans="2:2" x14ac:dyDescent="0.25">
      <c r="B1597" s="98"/>
    </row>
    <row r="1598" spans="2:2" x14ac:dyDescent="0.25">
      <c r="B1598" s="98"/>
    </row>
    <row r="1599" spans="2:2" x14ac:dyDescent="0.25">
      <c r="B1599" s="98"/>
    </row>
    <row r="1600" spans="2:2" x14ac:dyDescent="0.25">
      <c r="B1600" s="98"/>
    </row>
    <row r="1601" spans="2:2" x14ac:dyDescent="0.25">
      <c r="B1601" s="98"/>
    </row>
    <row r="1602" spans="2:2" x14ac:dyDescent="0.25">
      <c r="B1602" s="98"/>
    </row>
    <row r="1603" spans="2:2" x14ac:dyDescent="0.25">
      <c r="B1603" s="98"/>
    </row>
    <row r="1604" spans="2:2" x14ac:dyDescent="0.25">
      <c r="B1604" s="98"/>
    </row>
    <row r="1605" spans="2:2" x14ac:dyDescent="0.25">
      <c r="B1605" s="98"/>
    </row>
    <row r="1606" spans="2:2" x14ac:dyDescent="0.25">
      <c r="B1606" s="98"/>
    </row>
    <row r="1607" spans="2:2" x14ac:dyDescent="0.25">
      <c r="B1607" s="98"/>
    </row>
    <row r="1608" spans="2:2" x14ac:dyDescent="0.25">
      <c r="B1608" s="98"/>
    </row>
    <row r="1609" spans="2:2" x14ac:dyDescent="0.25">
      <c r="B1609" s="98"/>
    </row>
    <row r="1610" spans="2:2" x14ac:dyDescent="0.25">
      <c r="B1610" s="98"/>
    </row>
    <row r="1611" spans="2:2" x14ac:dyDescent="0.25">
      <c r="B1611" s="98"/>
    </row>
    <row r="1612" spans="2:2" x14ac:dyDescent="0.25">
      <c r="B1612" s="98"/>
    </row>
    <row r="1613" spans="2:2" x14ac:dyDescent="0.25">
      <c r="B1613" s="98"/>
    </row>
    <row r="1614" spans="2:2" x14ac:dyDescent="0.25">
      <c r="B1614" s="98"/>
    </row>
    <row r="1615" spans="2:2" x14ac:dyDescent="0.25">
      <c r="B1615" s="98"/>
    </row>
    <row r="1616" spans="2:2" x14ac:dyDescent="0.25">
      <c r="B1616" s="98"/>
    </row>
    <row r="1617" spans="2:2" x14ac:dyDescent="0.25">
      <c r="B1617" s="98"/>
    </row>
    <row r="1618" spans="2:2" x14ac:dyDescent="0.25">
      <c r="B1618" s="98"/>
    </row>
    <row r="1619" spans="2:2" x14ac:dyDescent="0.25">
      <c r="B1619" s="98"/>
    </row>
    <row r="1620" spans="2:2" x14ac:dyDescent="0.25">
      <c r="B1620" s="98"/>
    </row>
    <row r="1621" spans="2:2" x14ac:dyDescent="0.25">
      <c r="B1621" s="98"/>
    </row>
    <row r="1622" spans="2:2" x14ac:dyDescent="0.25">
      <c r="B1622" s="98"/>
    </row>
    <row r="1623" spans="2:2" x14ac:dyDescent="0.25">
      <c r="B1623" s="98"/>
    </row>
    <row r="1624" spans="2:2" x14ac:dyDescent="0.25">
      <c r="B1624" s="98"/>
    </row>
    <row r="1625" spans="2:2" x14ac:dyDescent="0.25">
      <c r="B1625" s="98"/>
    </row>
    <row r="1626" spans="2:2" x14ac:dyDescent="0.25">
      <c r="B1626" s="98"/>
    </row>
    <row r="1627" spans="2:2" x14ac:dyDescent="0.25">
      <c r="B1627" s="98"/>
    </row>
    <row r="1628" spans="2:2" x14ac:dyDescent="0.25">
      <c r="B1628" s="98"/>
    </row>
    <row r="1629" spans="2:2" x14ac:dyDescent="0.25">
      <c r="B1629" s="98"/>
    </row>
    <row r="1630" spans="2:2" x14ac:dyDescent="0.25">
      <c r="B1630" s="98"/>
    </row>
    <row r="1631" spans="2:2" x14ac:dyDescent="0.25">
      <c r="B1631" s="98"/>
    </row>
    <row r="1632" spans="2:2" x14ac:dyDescent="0.25">
      <c r="B1632" s="98"/>
    </row>
    <row r="1633" spans="2:2" x14ac:dyDescent="0.25">
      <c r="B1633" s="98"/>
    </row>
    <row r="1634" spans="2:2" x14ac:dyDescent="0.25">
      <c r="B1634" s="98"/>
    </row>
    <row r="1635" spans="2:2" x14ac:dyDescent="0.25">
      <c r="B1635" s="98"/>
    </row>
    <row r="1636" spans="2:2" x14ac:dyDescent="0.25">
      <c r="B1636" s="98"/>
    </row>
    <row r="1637" spans="2:2" x14ac:dyDescent="0.25">
      <c r="B1637" s="98"/>
    </row>
    <row r="1638" spans="2:2" x14ac:dyDescent="0.25">
      <c r="B1638" s="98"/>
    </row>
    <row r="1639" spans="2:2" x14ac:dyDescent="0.25">
      <c r="B1639" s="98"/>
    </row>
    <row r="1640" spans="2:2" x14ac:dyDescent="0.25">
      <c r="B1640" s="98"/>
    </row>
    <row r="1641" spans="2:2" x14ac:dyDescent="0.25">
      <c r="B1641" s="98"/>
    </row>
    <row r="1642" spans="2:2" x14ac:dyDescent="0.25">
      <c r="B1642" s="98"/>
    </row>
    <row r="1643" spans="2:2" x14ac:dyDescent="0.25">
      <c r="B1643" s="98"/>
    </row>
    <row r="1644" spans="2:2" x14ac:dyDescent="0.25">
      <c r="B1644" s="98"/>
    </row>
    <row r="1645" spans="2:2" x14ac:dyDescent="0.25">
      <c r="B1645" s="98"/>
    </row>
    <row r="1646" spans="2:2" x14ac:dyDescent="0.25">
      <c r="B1646" s="98"/>
    </row>
    <row r="1647" spans="2:2" x14ac:dyDescent="0.25">
      <c r="B1647" s="98"/>
    </row>
    <row r="1648" spans="2:2" x14ac:dyDescent="0.25">
      <c r="B1648" s="98"/>
    </row>
    <row r="1649" spans="2:2" x14ac:dyDescent="0.25">
      <c r="B1649" s="98"/>
    </row>
    <row r="1650" spans="2:2" x14ac:dyDescent="0.25">
      <c r="B1650" s="98"/>
    </row>
    <row r="1651" spans="2:2" x14ac:dyDescent="0.25">
      <c r="B1651" s="98"/>
    </row>
    <row r="1652" spans="2:2" x14ac:dyDescent="0.25">
      <c r="B1652" s="98"/>
    </row>
    <row r="1653" spans="2:2" x14ac:dyDescent="0.25">
      <c r="B1653" s="98"/>
    </row>
    <row r="1654" spans="2:2" x14ac:dyDescent="0.25">
      <c r="B1654" s="98"/>
    </row>
    <row r="1655" spans="2:2" x14ac:dyDescent="0.25">
      <c r="B1655" s="98"/>
    </row>
    <row r="1656" spans="2:2" x14ac:dyDescent="0.25">
      <c r="B1656" s="98"/>
    </row>
    <row r="1657" spans="2:2" x14ac:dyDescent="0.25">
      <c r="B1657" s="98"/>
    </row>
    <row r="1658" spans="2:2" x14ac:dyDescent="0.25">
      <c r="B1658" s="98"/>
    </row>
    <row r="1659" spans="2:2" x14ac:dyDescent="0.25">
      <c r="B1659" s="98"/>
    </row>
    <row r="1660" spans="2:2" x14ac:dyDescent="0.25">
      <c r="B1660" s="98"/>
    </row>
    <row r="1661" spans="2:2" x14ac:dyDescent="0.25">
      <c r="B1661" s="98"/>
    </row>
    <row r="1662" spans="2:2" x14ac:dyDescent="0.25">
      <c r="B1662" s="98"/>
    </row>
    <row r="1663" spans="2:2" x14ac:dyDescent="0.25">
      <c r="B1663" s="98"/>
    </row>
    <row r="1664" spans="2:2" x14ac:dyDescent="0.25">
      <c r="B1664" s="98"/>
    </row>
    <row r="1665" spans="2:2" x14ac:dyDescent="0.25">
      <c r="B1665" s="98"/>
    </row>
    <row r="1666" spans="2:2" x14ac:dyDescent="0.25">
      <c r="B1666" s="98"/>
    </row>
    <row r="1667" spans="2:2" x14ac:dyDescent="0.25">
      <c r="B1667" s="98"/>
    </row>
    <row r="1668" spans="2:2" x14ac:dyDescent="0.25">
      <c r="B1668" s="98"/>
    </row>
    <row r="1669" spans="2:2" x14ac:dyDescent="0.25">
      <c r="B1669" s="98"/>
    </row>
    <row r="1670" spans="2:2" x14ac:dyDescent="0.25">
      <c r="B1670" s="98"/>
    </row>
    <row r="1671" spans="2:2" x14ac:dyDescent="0.25">
      <c r="B1671" s="98"/>
    </row>
    <row r="1672" spans="2:2" x14ac:dyDescent="0.25">
      <c r="B1672" s="98"/>
    </row>
    <row r="1673" spans="2:2" x14ac:dyDescent="0.25">
      <c r="B1673" s="98"/>
    </row>
    <row r="1674" spans="2:2" x14ac:dyDescent="0.25">
      <c r="B1674" s="98"/>
    </row>
    <row r="1675" spans="2:2" x14ac:dyDescent="0.25">
      <c r="B1675" s="98"/>
    </row>
    <row r="1676" spans="2:2" x14ac:dyDescent="0.25">
      <c r="B1676" s="98"/>
    </row>
    <row r="1677" spans="2:2" x14ac:dyDescent="0.25">
      <c r="B1677" s="98"/>
    </row>
    <row r="1678" spans="2:2" x14ac:dyDescent="0.25">
      <c r="B1678" s="98"/>
    </row>
    <row r="1679" spans="2:2" x14ac:dyDescent="0.25">
      <c r="B1679" s="98"/>
    </row>
    <row r="1680" spans="2:2" x14ac:dyDescent="0.25">
      <c r="B1680" s="98"/>
    </row>
    <row r="1681" spans="2:2" x14ac:dyDescent="0.25">
      <c r="B1681" s="98"/>
    </row>
    <row r="1682" spans="2:2" x14ac:dyDescent="0.25">
      <c r="B1682" s="98"/>
    </row>
    <row r="1683" spans="2:2" x14ac:dyDescent="0.25">
      <c r="B1683" s="98"/>
    </row>
    <row r="1684" spans="2:2" x14ac:dyDescent="0.25">
      <c r="B1684" s="98"/>
    </row>
    <row r="1685" spans="2:2" x14ac:dyDescent="0.25">
      <c r="B1685" s="98"/>
    </row>
    <row r="1686" spans="2:2" x14ac:dyDescent="0.25">
      <c r="B1686" s="98"/>
    </row>
    <row r="1687" spans="2:2" x14ac:dyDescent="0.25">
      <c r="B1687" s="98"/>
    </row>
    <row r="1688" spans="2:2" x14ac:dyDescent="0.25">
      <c r="B1688" s="98"/>
    </row>
    <row r="1689" spans="2:2" x14ac:dyDescent="0.25">
      <c r="B1689" s="98"/>
    </row>
    <row r="1690" spans="2:2" x14ac:dyDescent="0.25">
      <c r="B1690" s="98"/>
    </row>
    <row r="1691" spans="2:2" x14ac:dyDescent="0.25">
      <c r="B1691" s="98"/>
    </row>
    <row r="1692" spans="2:2" x14ac:dyDescent="0.25">
      <c r="B1692" s="98"/>
    </row>
    <row r="1693" spans="2:2" x14ac:dyDescent="0.25">
      <c r="B1693" s="98"/>
    </row>
    <row r="1694" spans="2:2" x14ac:dyDescent="0.25">
      <c r="B1694" s="98"/>
    </row>
    <row r="1695" spans="2:2" x14ac:dyDescent="0.25">
      <c r="B1695" s="98"/>
    </row>
    <row r="1696" spans="2:2" x14ac:dyDescent="0.25">
      <c r="B1696" s="98"/>
    </row>
    <row r="1697" spans="2:2" x14ac:dyDescent="0.25">
      <c r="B1697" s="98"/>
    </row>
    <row r="1698" spans="2:2" x14ac:dyDescent="0.25">
      <c r="B1698" s="98"/>
    </row>
    <row r="1699" spans="2:2" x14ac:dyDescent="0.25">
      <c r="B1699" s="98"/>
    </row>
    <row r="1700" spans="2:2" x14ac:dyDescent="0.25">
      <c r="B1700" s="98"/>
    </row>
    <row r="1701" spans="2:2" x14ac:dyDescent="0.25">
      <c r="B1701" s="98"/>
    </row>
    <row r="1702" spans="2:2" x14ac:dyDescent="0.25">
      <c r="B1702" s="98"/>
    </row>
    <row r="1703" spans="2:2" x14ac:dyDescent="0.25">
      <c r="B1703" s="98"/>
    </row>
    <row r="1704" spans="2:2" x14ac:dyDescent="0.25">
      <c r="B1704" s="98"/>
    </row>
    <row r="1705" spans="2:2" x14ac:dyDescent="0.25">
      <c r="B1705" s="98"/>
    </row>
    <row r="1706" spans="2:2" x14ac:dyDescent="0.25">
      <c r="B1706" s="98"/>
    </row>
    <row r="1707" spans="2:2" x14ac:dyDescent="0.25">
      <c r="B1707" s="98"/>
    </row>
    <row r="1708" spans="2:2" x14ac:dyDescent="0.25">
      <c r="B1708" s="98"/>
    </row>
    <row r="1709" spans="2:2" x14ac:dyDescent="0.25">
      <c r="B1709" s="98"/>
    </row>
    <row r="1710" spans="2:2" x14ac:dyDescent="0.25">
      <c r="B1710" s="98"/>
    </row>
    <row r="1711" spans="2:2" x14ac:dyDescent="0.25">
      <c r="B1711" s="98"/>
    </row>
    <row r="1712" spans="2:2" x14ac:dyDescent="0.25">
      <c r="B1712" s="98"/>
    </row>
    <row r="1713" spans="2:2" x14ac:dyDescent="0.25">
      <c r="B1713" s="98"/>
    </row>
    <row r="1714" spans="2:2" x14ac:dyDescent="0.25">
      <c r="B1714" s="98"/>
    </row>
    <row r="1715" spans="2:2" x14ac:dyDescent="0.25">
      <c r="B1715" s="98"/>
    </row>
    <row r="1716" spans="2:2" x14ac:dyDescent="0.25">
      <c r="B1716" s="98"/>
    </row>
    <row r="1717" spans="2:2" x14ac:dyDescent="0.25">
      <c r="B1717" s="98"/>
    </row>
    <row r="1718" spans="2:2" x14ac:dyDescent="0.25">
      <c r="B1718" s="98"/>
    </row>
    <row r="1719" spans="2:2" x14ac:dyDescent="0.25">
      <c r="B1719" s="98"/>
    </row>
    <row r="1720" spans="2:2" x14ac:dyDescent="0.25">
      <c r="B1720" s="98"/>
    </row>
    <row r="1721" spans="2:2" x14ac:dyDescent="0.25">
      <c r="B1721" s="98"/>
    </row>
    <row r="1722" spans="2:2" x14ac:dyDescent="0.25">
      <c r="B1722" s="98"/>
    </row>
    <row r="1723" spans="2:2" x14ac:dyDescent="0.25">
      <c r="B1723" s="98"/>
    </row>
    <row r="1724" spans="2:2" x14ac:dyDescent="0.25">
      <c r="B1724" s="98"/>
    </row>
    <row r="1725" spans="2:2" x14ac:dyDescent="0.25">
      <c r="B1725" s="98"/>
    </row>
    <row r="1726" spans="2:2" x14ac:dyDescent="0.25">
      <c r="B1726" s="98"/>
    </row>
    <row r="1727" spans="2:2" x14ac:dyDescent="0.25">
      <c r="B1727" s="98"/>
    </row>
    <row r="1728" spans="2:2" x14ac:dyDescent="0.25">
      <c r="B1728" s="98"/>
    </row>
    <row r="1729" spans="2:2" x14ac:dyDescent="0.25">
      <c r="B1729" s="98"/>
    </row>
    <row r="1730" spans="2:2" x14ac:dyDescent="0.25">
      <c r="B1730" s="98"/>
    </row>
    <row r="1731" spans="2:2" x14ac:dyDescent="0.25">
      <c r="B1731" s="98"/>
    </row>
    <row r="1732" spans="2:2" x14ac:dyDescent="0.25">
      <c r="B1732" s="98"/>
    </row>
    <row r="1733" spans="2:2" x14ac:dyDescent="0.25">
      <c r="B1733" s="98"/>
    </row>
    <row r="1734" spans="2:2" x14ac:dyDescent="0.25">
      <c r="B1734" s="98"/>
    </row>
    <row r="1735" spans="2:2" x14ac:dyDescent="0.25">
      <c r="B1735" s="98"/>
    </row>
    <row r="1736" spans="2:2" x14ac:dyDescent="0.25">
      <c r="B1736" s="98"/>
    </row>
    <row r="1737" spans="2:2" x14ac:dyDescent="0.25">
      <c r="B1737" s="98"/>
    </row>
    <row r="1738" spans="2:2" x14ac:dyDescent="0.25">
      <c r="B1738" s="98"/>
    </row>
    <row r="1739" spans="2:2" x14ac:dyDescent="0.25">
      <c r="B1739" s="98"/>
    </row>
    <row r="1740" spans="2:2" x14ac:dyDescent="0.25">
      <c r="B1740" s="98"/>
    </row>
    <row r="1741" spans="2:2" x14ac:dyDescent="0.25">
      <c r="B1741" s="98"/>
    </row>
    <row r="1742" spans="2:2" x14ac:dyDescent="0.25">
      <c r="B1742" s="98"/>
    </row>
    <row r="1743" spans="2:2" x14ac:dyDescent="0.25">
      <c r="B1743" s="98"/>
    </row>
    <row r="1744" spans="2:2" x14ac:dyDescent="0.25">
      <c r="B1744" s="98"/>
    </row>
    <row r="1745" spans="2:2" x14ac:dyDescent="0.25">
      <c r="B1745" s="98"/>
    </row>
    <row r="1746" spans="2:2" x14ac:dyDescent="0.25">
      <c r="B1746" s="98"/>
    </row>
    <row r="1747" spans="2:2" x14ac:dyDescent="0.25">
      <c r="B1747" s="98"/>
    </row>
    <row r="1748" spans="2:2" x14ac:dyDescent="0.25">
      <c r="B1748" s="98"/>
    </row>
    <row r="1749" spans="2:2" x14ac:dyDescent="0.25">
      <c r="B1749" s="98"/>
    </row>
    <row r="1750" spans="2:2" x14ac:dyDescent="0.25">
      <c r="B1750" s="98"/>
    </row>
    <row r="1751" spans="2:2" x14ac:dyDescent="0.25">
      <c r="B1751" s="98"/>
    </row>
    <row r="1752" spans="2:2" x14ac:dyDescent="0.25">
      <c r="B1752" s="98"/>
    </row>
    <row r="1753" spans="2:2" x14ac:dyDescent="0.25">
      <c r="B1753" s="98"/>
    </row>
    <row r="1754" spans="2:2" x14ac:dyDescent="0.25">
      <c r="B1754" s="98"/>
    </row>
    <row r="1755" spans="2:2" x14ac:dyDescent="0.25">
      <c r="B1755" s="98"/>
    </row>
    <row r="1756" spans="2:2" x14ac:dyDescent="0.25">
      <c r="B1756" s="98"/>
    </row>
    <row r="1757" spans="2:2" x14ac:dyDescent="0.25">
      <c r="B1757" s="98"/>
    </row>
    <row r="1758" spans="2:2" x14ac:dyDescent="0.25">
      <c r="B1758" s="98"/>
    </row>
    <row r="1759" spans="2:2" x14ac:dyDescent="0.25">
      <c r="B1759" s="98"/>
    </row>
    <row r="1760" spans="2:2" x14ac:dyDescent="0.25">
      <c r="B1760" s="98"/>
    </row>
    <row r="1761" spans="2:2" x14ac:dyDescent="0.25">
      <c r="B1761" s="98"/>
    </row>
    <row r="1762" spans="2:2" x14ac:dyDescent="0.25">
      <c r="B1762" s="98"/>
    </row>
    <row r="1763" spans="2:2" x14ac:dyDescent="0.25">
      <c r="B1763" s="98"/>
    </row>
    <row r="1764" spans="2:2" x14ac:dyDescent="0.25">
      <c r="B1764" s="98"/>
    </row>
    <row r="1765" spans="2:2" x14ac:dyDescent="0.25">
      <c r="B1765" s="98"/>
    </row>
    <row r="1766" spans="2:2" x14ac:dyDescent="0.25">
      <c r="B1766" s="98"/>
    </row>
    <row r="1767" spans="2:2" x14ac:dyDescent="0.25">
      <c r="B1767" s="98"/>
    </row>
    <row r="1768" spans="2:2" x14ac:dyDescent="0.25">
      <c r="B1768" s="98"/>
    </row>
    <row r="1769" spans="2:2" x14ac:dyDescent="0.25">
      <c r="B1769" s="98"/>
    </row>
    <row r="1770" spans="2:2" x14ac:dyDescent="0.25">
      <c r="B1770" s="98"/>
    </row>
    <row r="1771" spans="2:2" x14ac:dyDescent="0.25">
      <c r="B1771" s="98"/>
    </row>
    <row r="1772" spans="2:2" x14ac:dyDescent="0.25">
      <c r="B1772" s="98"/>
    </row>
    <row r="1773" spans="2:2" x14ac:dyDescent="0.25">
      <c r="B1773" s="98"/>
    </row>
    <row r="1774" spans="2:2" x14ac:dyDescent="0.25">
      <c r="B1774" s="98"/>
    </row>
    <row r="1775" spans="2:2" x14ac:dyDescent="0.25">
      <c r="B1775" s="98"/>
    </row>
    <row r="1776" spans="2:2" x14ac:dyDescent="0.25">
      <c r="B1776" s="98"/>
    </row>
    <row r="1777" spans="2:2" x14ac:dyDescent="0.25">
      <c r="B1777" s="98"/>
    </row>
    <row r="1778" spans="2:2" x14ac:dyDescent="0.25">
      <c r="B1778" s="98"/>
    </row>
    <row r="1779" spans="2:2" x14ac:dyDescent="0.25">
      <c r="B1779" s="98"/>
    </row>
    <row r="1780" spans="2:2" x14ac:dyDescent="0.25">
      <c r="B1780" s="98"/>
    </row>
    <row r="1781" spans="2:2" x14ac:dyDescent="0.25">
      <c r="B1781" s="98"/>
    </row>
    <row r="1782" spans="2:2" x14ac:dyDescent="0.25">
      <c r="B1782" s="98"/>
    </row>
    <row r="1783" spans="2:2" x14ac:dyDescent="0.25">
      <c r="B1783" s="98"/>
    </row>
    <row r="1784" spans="2:2" x14ac:dyDescent="0.25">
      <c r="B1784" s="98"/>
    </row>
    <row r="1785" spans="2:2" x14ac:dyDescent="0.25">
      <c r="B1785" s="98"/>
    </row>
    <row r="1786" spans="2:2" x14ac:dyDescent="0.25">
      <c r="B1786" s="98"/>
    </row>
    <row r="1787" spans="2:2" x14ac:dyDescent="0.25">
      <c r="B1787" s="98"/>
    </row>
    <row r="1788" spans="2:2" x14ac:dyDescent="0.25">
      <c r="B1788" s="98"/>
    </row>
    <row r="1789" spans="2:2" x14ac:dyDescent="0.25">
      <c r="B1789" s="98"/>
    </row>
    <row r="1790" spans="2:2" x14ac:dyDescent="0.25">
      <c r="B1790" s="98"/>
    </row>
    <row r="1791" spans="2:2" x14ac:dyDescent="0.25">
      <c r="B1791" s="98"/>
    </row>
    <row r="1792" spans="2:2" x14ac:dyDescent="0.25">
      <c r="B1792" s="98"/>
    </row>
    <row r="1793" spans="2:2" x14ac:dyDescent="0.25">
      <c r="B1793" s="98"/>
    </row>
    <row r="1794" spans="2:2" x14ac:dyDescent="0.25">
      <c r="B1794" s="98"/>
    </row>
    <row r="1795" spans="2:2" x14ac:dyDescent="0.25">
      <c r="B1795" s="98"/>
    </row>
    <row r="1796" spans="2:2" x14ac:dyDescent="0.25">
      <c r="B1796" s="98"/>
    </row>
    <row r="1797" spans="2:2" x14ac:dyDescent="0.25">
      <c r="B1797" s="98"/>
    </row>
    <row r="1798" spans="2:2" x14ac:dyDescent="0.25">
      <c r="B1798" s="98"/>
    </row>
    <row r="1799" spans="2:2" x14ac:dyDescent="0.25">
      <c r="B1799" s="98"/>
    </row>
    <row r="1800" spans="2:2" x14ac:dyDescent="0.25">
      <c r="B1800" s="98"/>
    </row>
    <row r="1801" spans="2:2" x14ac:dyDescent="0.25">
      <c r="B1801" s="98"/>
    </row>
    <row r="1802" spans="2:2" x14ac:dyDescent="0.25">
      <c r="B1802" s="98"/>
    </row>
    <row r="1803" spans="2:2" x14ac:dyDescent="0.25">
      <c r="B1803" s="98"/>
    </row>
    <row r="1804" spans="2:2" x14ac:dyDescent="0.25">
      <c r="B1804" s="98"/>
    </row>
    <row r="1805" spans="2:2" x14ac:dyDescent="0.25">
      <c r="B1805" s="98"/>
    </row>
    <row r="1806" spans="2:2" x14ac:dyDescent="0.25">
      <c r="B1806" s="98"/>
    </row>
    <row r="1807" spans="2:2" x14ac:dyDescent="0.25">
      <c r="B1807" s="98"/>
    </row>
    <row r="1808" spans="2:2" x14ac:dyDescent="0.25">
      <c r="B1808" s="98"/>
    </row>
    <row r="1809" spans="2:2" x14ac:dyDescent="0.25">
      <c r="B1809" s="98"/>
    </row>
    <row r="1810" spans="2:2" x14ac:dyDescent="0.25">
      <c r="B1810" s="98"/>
    </row>
    <row r="1811" spans="2:2" x14ac:dyDescent="0.25">
      <c r="B1811" s="98"/>
    </row>
    <row r="1812" spans="2:2" x14ac:dyDescent="0.25">
      <c r="B1812" s="98"/>
    </row>
    <row r="1813" spans="2:2" x14ac:dyDescent="0.25">
      <c r="B1813" s="98"/>
    </row>
    <row r="1814" spans="2:2" x14ac:dyDescent="0.25">
      <c r="B1814" s="98"/>
    </row>
    <row r="1815" spans="2:2" x14ac:dyDescent="0.25">
      <c r="B1815" s="98"/>
    </row>
    <row r="1816" spans="2:2" x14ac:dyDescent="0.25">
      <c r="B1816" s="98"/>
    </row>
    <row r="1817" spans="2:2" x14ac:dyDescent="0.25">
      <c r="B1817" s="98"/>
    </row>
    <row r="1818" spans="2:2" x14ac:dyDescent="0.25">
      <c r="B1818" s="98"/>
    </row>
    <row r="1819" spans="2:2" x14ac:dyDescent="0.25">
      <c r="B1819" s="98"/>
    </row>
    <row r="1820" spans="2:2" x14ac:dyDescent="0.25">
      <c r="B1820" s="98"/>
    </row>
    <row r="1821" spans="2:2" x14ac:dyDescent="0.25">
      <c r="B1821" s="98"/>
    </row>
    <row r="1822" spans="2:2" x14ac:dyDescent="0.25">
      <c r="B1822" s="98"/>
    </row>
    <row r="1823" spans="2:2" x14ac:dyDescent="0.25">
      <c r="B1823" s="98"/>
    </row>
    <row r="1824" spans="2:2" x14ac:dyDescent="0.25">
      <c r="B1824" s="98"/>
    </row>
    <row r="1825" spans="2:2" x14ac:dyDescent="0.25">
      <c r="B1825" s="98"/>
    </row>
    <row r="1826" spans="2:2" x14ac:dyDescent="0.25">
      <c r="B1826" s="98"/>
    </row>
    <row r="1827" spans="2:2" x14ac:dyDescent="0.25">
      <c r="B1827" s="98"/>
    </row>
    <row r="1828" spans="2:2" x14ac:dyDescent="0.25">
      <c r="B1828" s="98"/>
    </row>
    <row r="1829" spans="2:2" x14ac:dyDescent="0.25">
      <c r="B1829" s="98"/>
    </row>
    <row r="1830" spans="2:2" x14ac:dyDescent="0.25">
      <c r="B1830" s="98"/>
    </row>
    <row r="1831" spans="2:2" x14ac:dyDescent="0.25">
      <c r="B1831" s="98"/>
    </row>
    <row r="1832" spans="2:2" x14ac:dyDescent="0.25">
      <c r="B1832" s="98"/>
    </row>
    <row r="1833" spans="2:2" x14ac:dyDescent="0.25">
      <c r="B1833" s="98"/>
    </row>
    <row r="1834" spans="2:2" x14ac:dyDescent="0.25">
      <c r="B1834" s="98"/>
    </row>
    <row r="1835" spans="2:2" x14ac:dyDescent="0.25">
      <c r="B1835" s="98"/>
    </row>
    <row r="1836" spans="2:2" x14ac:dyDescent="0.25">
      <c r="B1836" s="98"/>
    </row>
    <row r="1837" spans="2:2" x14ac:dyDescent="0.25">
      <c r="B1837" s="98"/>
    </row>
    <row r="1838" spans="2:2" x14ac:dyDescent="0.25">
      <c r="B1838" s="98"/>
    </row>
    <row r="1839" spans="2:2" x14ac:dyDescent="0.25">
      <c r="B1839" s="98"/>
    </row>
    <row r="1840" spans="2:2" x14ac:dyDescent="0.25">
      <c r="B1840" s="98"/>
    </row>
    <row r="1841" spans="2:2" x14ac:dyDescent="0.25">
      <c r="B1841" s="98"/>
    </row>
    <row r="1842" spans="2:2" x14ac:dyDescent="0.25">
      <c r="B1842" s="98"/>
    </row>
    <row r="1843" spans="2:2" x14ac:dyDescent="0.25">
      <c r="B1843" s="98"/>
    </row>
    <row r="1844" spans="2:2" x14ac:dyDescent="0.25">
      <c r="B1844" s="98"/>
    </row>
    <row r="1845" spans="2:2" x14ac:dyDescent="0.25">
      <c r="B1845" s="98"/>
    </row>
    <row r="1846" spans="2:2" x14ac:dyDescent="0.25">
      <c r="B1846" s="98"/>
    </row>
    <row r="1847" spans="2:2" x14ac:dyDescent="0.25">
      <c r="B1847" s="98"/>
    </row>
    <row r="1848" spans="2:2" x14ac:dyDescent="0.25">
      <c r="B1848" s="98"/>
    </row>
    <row r="1849" spans="2:2" x14ac:dyDescent="0.25">
      <c r="B1849" s="98"/>
    </row>
    <row r="1850" spans="2:2" x14ac:dyDescent="0.25">
      <c r="B1850" s="98"/>
    </row>
    <row r="1851" spans="2:2" x14ac:dyDescent="0.25">
      <c r="B1851" s="98"/>
    </row>
    <row r="1852" spans="2:2" x14ac:dyDescent="0.25">
      <c r="B1852" s="98"/>
    </row>
    <row r="1853" spans="2:2" x14ac:dyDescent="0.25">
      <c r="B1853" s="98"/>
    </row>
    <row r="1854" spans="2:2" x14ac:dyDescent="0.25">
      <c r="B1854" s="98"/>
    </row>
    <row r="1855" spans="2:2" x14ac:dyDescent="0.25">
      <c r="B1855" s="98"/>
    </row>
    <row r="1856" spans="2:2" x14ac:dyDescent="0.25">
      <c r="B1856" s="98"/>
    </row>
    <row r="1857" spans="2:2" x14ac:dyDescent="0.25">
      <c r="B1857" s="98"/>
    </row>
    <row r="1858" spans="2:2" x14ac:dyDescent="0.25">
      <c r="B1858" s="98"/>
    </row>
    <row r="1859" spans="2:2" x14ac:dyDescent="0.25">
      <c r="B1859" s="98"/>
    </row>
    <row r="1860" spans="2:2" x14ac:dyDescent="0.25">
      <c r="B1860" s="98"/>
    </row>
    <row r="1861" spans="2:2" x14ac:dyDescent="0.25">
      <c r="B1861" s="98"/>
    </row>
    <row r="1862" spans="2:2" x14ac:dyDescent="0.25">
      <c r="B1862" s="98"/>
    </row>
    <row r="1863" spans="2:2" x14ac:dyDescent="0.25">
      <c r="B1863" s="98"/>
    </row>
    <row r="1864" spans="2:2" x14ac:dyDescent="0.25">
      <c r="B1864" s="98"/>
    </row>
    <row r="1865" spans="2:2" x14ac:dyDescent="0.25">
      <c r="B1865" s="98"/>
    </row>
    <row r="1866" spans="2:2" x14ac:dyDescent="0.25">
      <c r="B1866" s="98"/>
    </row>
    <row r="1867" spans="2:2" x14ac:dyDescent="0.25">
      <c r="B1867" s="98"/>
    </row>
    <row r="1868" spans="2:2" x14ac:dyDescent="0.25">
      <c r="B1868" s="98"/>
    </row>
    <row r="1869" spans="2:2" x14ac:dyDescent="0.25">
      <c r="B1869" s="98"/>
    </row>
    <row r="1870" spans="2:2" x14ac:dyDescent="0.25">
      <c r="B1870" s="98"/>
    </row>
    <row r="1871" spans="2:2" x14ac:dyDescent="0.25">
      <c r="B1871" s="98"/>
    </row>
    <row r="1872" spans="2:2" x14ac:dyDescent="0.25">
      <c r="B1872" s="98"/>
    </row>
    <row r="1873" spans="2:2" x14ac:dyDescent="0.25">
      <c r="B1873" s="98"/>
    </row>
    <row r="1874" spans="2:2" x14ac:dyDescent="0.25">
      <c r="B1874" s="98"/>
    </row>
    <row r="1875" spans="2:2" x14ac:dyDescent="0.25">
      <c r="B1875" s="98"/>
    </row>
    <row r="1876" spans="2:2" x14ac:dyDescent="0.25">
      <c r="B1876" s="98"/>
    </row>
    <row r="1877" spans="2:2" x14ac:dyDescent="0.25">
      <c r="B1877" s="98"/>
    </row>
    <row r="1878" spans="2:2" x14ac:dyDescent="0.25">
      <c r="B1878" s="98"/>
    </row>
    <row r="1879" spans="2:2" x14ac:dyDescent="0.25">
      <c r="B1879" s="98"/>
    </row>
    <row r="1880" spans="2:2" x14ac:dyDescent="0.25">
      <c r="B1880" s="98"/>
    </row>
    <row r="1881" spans="2:2" x14ac:dyDescent="0.25">
      <c r="B1881" s="98"/>
    </row>
    <row r="1882" spans="2:2" x14ac:dyDescent="0.25">
      <c r="B1882" s="98"/>
    </row>
    <row r="1883" spans="2:2" x14ac:dyDescent="0.25">
      <c r="B1883" s="98"/>
    </row>
    <row r="1884" spans="2:2" x14ac:dyDescent="0.25">
      <c r="B1884" s="98"/>
    </row>
    <row r="1885" spans="2:2" x14ac:dyDescent="0.25">
      <c r="B1885" s="98"/>
    </row>
    <row r="1886" spans="2:2" x14ac:dyDescent="0.25">
      <c r="B1886" s="98"/>
    </row>
    <row r="1887" spans="2:2" x14ac:dyDescent="0.25">
      <c r="B1887" s="98"/>
    </row>
    <row r="1888" spans="2:2" x14ac:dyDescent="0.25">
      <c r="B1888" s="98"/>
    </row>
    <row r="1889" spans="2:2" x14ac:dyDescent="0.25">
      <c r="B1889" s="98"/>
    </row>
    <row r="1890" spans="2:2" x14ac:dyDescent="0.25">
      <c r="B1890" s="98"/>
    </row>
    <row r="1891" spans="2:2" x14ac:dyDescent="0.25">
      <c r="B1891" s="98"/>
    </row>
    <row r="1892" spans="2:2" x14ac:dyDescent="0.25">
      <c r="B1892" s="98"/>
    </row>
    <row r="1893" spans="2:2" x14ac:dyDescent="0.25">
      <c r="B1893" s="98"/>
    </row>
    <row r="1894" spans="2:2" x14ac:dyDescent="0.25">
      <c r="B1894" s="98"/>
    </row>
    <row r="1895" spans="2:2" x14ac:dyDescent="0.25">
      <c r="B1895" s="98"/>
    </row>
    <row r="1896" spans="2:2" x14ac:dyDescent="0.25">
      <c r="B1896" s="98"/>
    </row>
    <row r="1897" spans="2:2" x14ac:dyDescent="0.25">
      <c r="B1897" s="98"/>
    </row>
    <row r="1898" spans="2:2" x14ac:dyDescent="0.25">
      <c r="B1898" s="98"/>
    </row>
    <row r="1899" spans="2:2" x14ac:dyDescent="0.25">
      <c r="B1899" s="98"/>
    </row>
    <row r="1900" spans="2:2" x14ac:dyDescent="0.25">
      <c r="B1900" s="98"/>
    </row>
    <row r="1901" spans="2:2" x14ac:dyDescent="0.25">
      <c r="B1901" s="98"/>
    </row>
    <row r="1902" spans="2:2" x14ac:dyDescent="0.25">
      <c r="B1902" s="98"/>
    </row>
    <row r="1903" spans="2:2" x14ac:dyDescent="0.25">
      <c r="B1903" s="98"/>
    </row>
    <row r="1904" spans="2:2" x14ac:dyDescent="0.25">
      <c r="B1904" s="98"/>
    </row>
    <row r="1905" spans="2:2" x14ac:dyDescent="0.25">
      <c r="B1905" s="98"/>
    </row>
    <row r="1906" spans="2:2" x14ac:dyDescent="0.25">
      <c r="B1906" s="98"/>
    </row>
    <row r="1907" spans="2:2" x14ac:dyDescent="0.25">
      <c r="B1907" s="98"/>
    </row>
    <row r="1908" spans="2:2" x14ac:dyDescent="0.25">
      <c r="B1908" s="98"/>
    </row>
    <row r="1909" spans="2:2" x14ac:dyDescent="0.25">
      <c r="B1909" s="98"/>
    </row>
    <row r="1910" spans="2:2" x14ac:dyDescent="0.25">
      <c r="B1910" s="98"/>
    </row>
    <row r="1911" spans="2:2" x14ac:dyDescent="0.25">
      <c r="B1911" s="98"/>
    </row>
    <row r="1912" spans="2:2" x14ac:dyDescent="0.25">
      <c r="B1912" s="98"/>
    </row>
    <row r="1913" spans="2:2" x14ac:dyDescent="0.25">
      <c r="B1913" s="98"/>
    </row>
    <row r="1914" spans="2:2" x14ac:dyDescent="0.25">
      <c r="B1914" s="98"/>
    </row>
    <row r="1915" spans="2:2" x14ac:dyDescent="0.25">
      <c r="B1915" s="98"/>
    </row>
    <row r="1916" spans="2:2" x14ac:dyDescent="0.25">
      <c r="B1916" s="98"/>
    </row>
    <row r="1917" spans="2:2" x14ac:dyDescent="0.25">
      <c r="B1917" s="98"/>
    </row>
    <row r="1918" spans="2:2" x14ac:dyDescent="0.25">
      <c r="B1918" s="98"/>
    </row>
    <row r="1919" spans="2:2" x14ac:dyDescent="0.25">
      <c r="B1919" s="98"/>
    </row>
    <row r="1920" spans="2:2" x14ac:dyDescent="0.25">
      <c r="B1920" s="98"/>
    </row>
    <row r="1921" spans="2:2" x14ac:dyDescent="0.25">
      <c r="B1921" s="98"/>
    </row>
    <row r="1922" spans="2:2" x14ac:dyDescent="0.25">
      <c r="B1922" s="98"/>
    </row>
    <row r="1923" spans="2:2" x14ac:dyDescent="0.25">
      <c r="B1923" s="98"/>
    </row>
    <row r="1924" spans="2:2" x14ac:dyDescent="0.25">
      <c r="B1924" s="98"/>
    </row>
    <row r="1925" spans="2:2" x14ac:dyDescent="0.25">
      <c r="B1925" s="98"/>
    </row>
    <row r="1926" spans="2:2" x14ac:dyDescent="0.25">
      <c r="B1926" s="98"/>
    </row>
    <row r="1927" spans="2:2" x14ac:dyDescent="0.25">
      <c r="B1927" s="98"/>
    </row>
    <row r="1928" spans="2:2" x14ac:dyDescent="0.25">
      <c r="B1928" s="98"/>
    </row>
    <row r="1929" spans="2:2" x14ac:dyDescent="0.25">
      <c r="B1929" s="98"/>
    </row>
    <row r="1930" spans="2:2" x14ac:dyDescent="0.25">
      <c r="B1930" s="98"/>
    </row>
    <row r="1931" spans="2:2" x14ac:dyDescent="0.25">
      <c r="B1931" s="98"/>
    </row>
    <row r="1932" spans="2:2" x14ac:dyDescent="0.25">
      <c r="B1932" s="98"/>
    </row>
    <row r="1933" spans="2:2" x14ac:dyDescent="0.25">
      <c r="B1933" s="98"/>
    </row>
    <row r="1934" spans="2:2" x14ac:dyDescent="0.25">
      <c r="B1934" s="98"/>
    </row>
    <row r="1935" spans="2:2" x14ac:dyDescent="0.25">
      <c r="B1935" s="98"/>
    </row>
    <row r="1936" spans="2:2" x14ac:dyDescent="0.25">
      <c r="B1936" s="98"/>
    </row>
    <row r="1937" spans="2:2" x14ac:dyDescent="0.25">
      <c r="B1937" s="98"/>
    </row>
    <row r="1938" spans="2:2" x14ac:dyDescent="0.25">
      <c r="B1938" s="98"/>
    </row>
    <row r="1939" spans="2:2" x14ac:dyDescent="0.25">
      <c r="B1939" s="98"/>
    </row>
    <row r="1940" spans="2:2" x14ac:dyDescent="0.25">
      <c r="B1940" s="98"/>
    </row>
    <row r="1941" spans="2:2" x14ac:dyDescent="0.25">
      <c r="B1941" s="98"/>
    </row>
    <row r="1942" spans="2:2" x14ac:dyDescent="0.25">
      <c r="B1942" s="98"/>
    </row>
    <row r="1943" spans="2:2" x14ac:dyDescent="0.25">
      <c r="B1943" s="98"/>
    </row>
    <row r="1944" spans="2:2" x14ac:dyDescent="0.25">
      <c r="B1944" s="98"/>
    </row>
    <row r="1945" spans="2:2" x14ac:dyDescent="0.25">
      <c r="B1945" s="98"/>
    </row>
    <row r="1946" spans="2:2" x14ac:dyDescent="0.25">
      <c r="B1946" s="98"/>
    </row>
    <row r="1947" spans="2:2" x14ac:dyDescent="0.25">
      <c r="B1947" s="98"/>
    </row>
    <row r="1948" spans="2:2" x14ac:dyDescent="0.25">
      <c r="B1948" s="98"/>
    </row>
    <row r="1949" spans="2:2" x14ac:dyDescent="0.25">
      <c r="B1949" s="98"/>
    </row>
    <row r="1950" spans="2:2" x14ac:dyDescent="0.25">
      <c r="B1950" s="98"/>
    </row>
    <row r="1951" spans="2:2" x14ac:dyDescent="0.25">
      <c r="B1951" s="98"/>
    </row>
    <row r="1952" spans="2:2" x14ac:dyDescent="0.25">
      <c r="B1952" s="98"/>
    </row>
    <row r="1953" spans="2:2" x14ac:dyDescent="0.25">
      <c r="B1953" s="98"/>
    </row>
    <row r="1954" spans="2:2" x14ac:dyDescent="0.25">
      <c r="B1954" s="98"/>
    </row>
    <row r="1955" spans="2:2" x14ac:dyDescent="0.25">
      <c r="B1955" s="98"/>
    </row>
    <row r="1956" spans="2:2" x14ac:dyDescent="0.25">
      <c r="B1956" s="98"/>
    </row>
    <row r="1957" spans="2:2" x14ac:dyDescent="0.25">
      <c r="B1957" s="98"/>
    </row>
    <row r="1958" spans="2:2" x14ac:dyDescent="0.25">
      <c r="B1958" s="98"/>
    </row>
    <row r="1959" spans="2:2" x14ac:dyDescent="0.25">
      <c r="B1959" s="98"/>
    </row>
    <row r="1960" spans="2:2" x14ac:dyDescent="0.25">
      <c r="B1960" s="98"/>
    </row>
    <row r="1961" spans="2:2" x14ac:dyDescent="0.25">
      <c r="B1961" s="98"/>
    </row>
    <row r="1962" spans="2:2" x14ac:dyDescent="0.25">
      <c r="B1962" s="98"/>
    </row>
    <row r="1963" spans="2:2" x14ac:dyDescent="0.25">
      <c r="B1963" s="98"/>
    </row>
    <row r="1964" spans="2:2" x14ac:dyDescent="0.25">
      <c r="B1964" s="98"/>
    </row>
    <row r="1965" spans="2:2" x14ac:dyDescent="0.25">
      <c r="B1965" s="98"/>
    </row>
    <row r="1966" spans="2:2" x14ac:dyDescent="0.25">
      <c r="B1966" s="98"/>
    </row>
    <row r="1967" spans="2:2" x14ac:dyDescent="0.25">
      <c r="B1967" s="98"/>
    </row>
    <row r="1968" spans="2:2" x14ac:dyDescent="0.25">
      <c r="B1968" s="98"/>
    </row>
    <row r="1969" spans="2:2" x14ac:dyDescent="0.25">
      <c r="B1969" s="98"/>
    </row>
    <row r="1970" spans="2:2" x14ac:dyDescent="0.25">
      <c r="B1970" s="98"/>
    </row>
    <row r="1971" spans="2:2" x14ac:dyDescent="0.25">
      <c r="B1971" s="98"/>
    </row>
    <row r="1972" spans="2:2" x14ac:dyDescent="0.25">
      <c r="B1972" s="98"/>
    </row>
    <row r="1973" spans="2:2" x14ac:dyDescent="0.25">
      <c r="B1973" s="98"/>
    </row>
    <row r="1974" spans="2:2" x14ac:dyDescent="0.25">
      <c r="B1974" s="98"/>
    </row>
    <row r="1975" spans="2:2" x14ac:dyDescent="0.25">
      <c r="B1975" s="98"/>
    </row>
    <row r="1976" spans="2:2" x14ac:dyDescent="0.25">
      <c r="B1976" s="98"/>
    </row>
    <row r="1977" spans="2:2" x14ac:dyDescent="0.25">
      <c r="B1977" s="98"/>
    </row>
    <row r="1978" spans="2:2" x14ac:dyDescent="0.25">
      <c r="B1978" s="98"/>
    </row>
    <row r="1979" spans="2:2" x14ac:dyDescent="0.25">
      <c r="B1979" s="98"/>
    </row>
    <row r="1980" spans="2:2" x14ac:dyDescent="0.25">
      <c r="B1980" s="98"/>
    </row>
    <row r="1981" spans="2:2" x14ac:dyDescent="0.25">
      <c r="B1981" s="98"/>
    </row>
    <row r="1982" spans="2:2" x14ac:dyDescent="0.25">
      <c r="B1982" s="98"/>
    </row>
    <row r="1983" spans="2:2" x14ac:dyDescent="0.25">
      <c r="B1983" s="98"/>
    </row>
    <row r="1984" spans="2:2" x14ac:dyDescent="0.25">
      <c r="B1984" s="98"/>
    </row>
    <row r="1985" spans="2:2" x14ac:dyDescent="0.25">
      <c r="B1985" s="98"/>
    </row>
    <row r="1986" spans="2:2" x14ac:dyDescent="0.25">
      <c r="B1986" s="98"/>
    </row>
    <row r="1987" spans="2:2" x14ac:dyDescent="0.25">
      <c r="B1987" s="98"/>
    </row>
    <row r="1988" spans="2:2" x14ac:dyDescent="0.25">
      <c r="B1988" s="98"/>
    </row>
    <row r="1989" spans="2:2" x14ac:dyDescent="0.25">
      <c r="B1989" s="98"/>
    </row>
    <row r="1990" spans="2:2" x14ac:dyDescent="0.25">
      <c r="B1990" s="98"/>
    </row>
    <row r="1991" spans="2:2" x14ac:dyDescent="0.25">
      <c r="B1991" s="98"/>
    </row>
    <row r="1992" spans="2:2" x14ac:dyDescent="0.25">
      <c r="B1992" s="98"/>
    </row>
    <row r="1993" spans="2:2" x14ac:dyDescent="0.25">
      <c r="B1993" s="98"/>
    </row>
    <row r="1994" spans="2:2" x14ac:dyDescent="0.25">
      <c r="B1994" s="98"/>
    </row>
    <row r="1995" spans="2:2" x14ac:dyDescent="0.25">
      <c r="B1995" s="98"/>
    </row>
    <row r="1996" spans="2:2" x14ac:dyDescent="0.25">
      <c r="B1996" s="98"/>
    </row>
    <row r="1997" spans="2:2" x14ac:dyDescent="0.25">
      <c r="B1997" s="98"/>
    </row>
    <row r="1998" spans="2:2" x14ac:dyDescent="0.25">
      <c r="B1998" s="98"/>
    </row>
    <row r="1999" spans="2:2" x14ac:dyDescent="0.25">
      <c r="B1999" s="98"/>
    </row>
    <row r="2000" spans="2:2" x14ac:dyDescent="0.25">
      <c r="B2000" s="98"/>
    </row>
    <row r="2001" spans="2:2" x14ac:dyDescent="0.25">
      <c r="B2001" s="98"/>
    </row>
    <row r="2002" spans="2:2" x14ac:dyDescent="0.25">
      <c r="B2002" s="98"/>
    </row>
    <row r="2003" spans="2:2" x14ac:dyDescent="0.25">
      <c r="B2003" s="98"/>
    </row>
    <row r="2004" spans="2:2" x14ac:dyDescent="0.25">
      <c r="B2004" s="98"/>
    </row>
    <row r="2005" spans="2:2" x14ac:dyDescent="0.25">
      <c r="B2005" s="98"/>
    </row>
    <row r="2006" spans="2:2" x14ac:dyDescent="0.25">
      <c r="B2006" s="98"/>
    </row>
    <row r="2007" spans="2:2" x14ac:dyDescent="0.25">
      <c r="B2007" s="98"/>
    </row>
    <row r="2008" spans="2:2" x14ac:dyDescent="0.25">
      <c r="B2008" s="98"/>
    </row>
    <row r="2009" spans="2:2" x14ac:dyDescent="0.25">
      <c r="B2009" s="98"/>
    </row>
    <row r="2010" spans="2:2" x14ac:dyDescent="0.25">
      <c r="B2010" s="98"/>
    </row>
    <row r="2011" spans="2:2" x14ac:dyDescent="0.25">
      <c r="B2011" s="98"/>
    </row>
    <row r="2012" spans="2:2" x14ac:dyDescent="0.25">
      <c r="B2012" s="98"/>
    </row>
    <row r="2013" spans="2:2" x14ac:dyDescent="0.25">
      <c r="B2013" s="98"/>
    </row>
    <row r="2014" spans="2:2" x14ac:dyDescent="0.25">
      <c r="B2014" s="98"/>
    </row>
    <row r="2015" spans="2:2" x14ac:dyDescent="0.25">
      <c r="B2015" s="98"/>
    </row>
    <row r="2016" spans="2:2" x14ac:dyDescent="0.25">
      <c r="B2016" s="98"/>
    </row>
    <row r="2017" spans="2:2" x14ac:dyDescent="0.25">
      <c r="B2017" s="98"/>
    </row>
    <row r="2018" spans="2:2" x14ac:dyDescent="0.25">
      <c r="B2018" s="98"/>
    </row>
    <row r="2019" spans="2:2" x14ac:dyDescent="0.25">
      <c r="B2019" s="98"/>
    </row>
    <row r="2020" spans="2:2" x14ac:dyDescent="0.25">
      <c r="B2020" s="98"/>
    </row>
    <row r="2021" spans="2:2" x14ac:dyDescent="0.25">
      <c r="B2021" s="98"/>
    </row>
    <row r="2022" spans="2:2" x14ac:dyDescent="0.25">
      <c r="B2022" s="98"/>
    </row>
    <row r="2023" spans="2:2" x14ac:dyDescent="0.25">
      <c r="B2023" s="98"/>
    </row>
    <row r="2024" spans="2:2" x14ac:dyDescent="0.25">
      <c r="B2024" s="98"/>
    </row>
    <row r="2025" spans="2:2" x14ac:dyDescent="0.25">
      <c r="B2025" s="98"/>
    </row>
    <row r="2026" spans="2:2" x14ac:dyDescent="0.25">
      <c r="B2026" s="98"/>
    </row>
    <row r="2027" spans="2:2" x14ac:dyDescent="0.25">
      <c r="B2027" s="98"/>
    </row>
    <row r="2028" spans="2:2" x14ac:dyDescent="0.25">
      <c r="B2028" s="98"/>
    </row>
    <row r="2029" spans="2:2" x14ac:dyDescent="0.25">
      <c r="B2029" s="98"/>
    </row>
    <row r="2030" spans="2:2" x14ac:dyDescent="0.25">
      <c r="B2030" s="98"/>
    </row>
    <row r="2031" spans="2:2" x14ac:dyDescent="0.25">
      <c r="B2031" s="98"/>
    </row>
    <row r="2032" spans="2:2" x14ac:dyDescent="0.25">
      <c r="B2032" s="98"/>
    </row>
    <row r="2033" spans="2:2" x14ac:dyDescent="0.25">
      <c r="B2033" s="98"/>
    </row>
    <row r="2034" spans="2:2" x14ac:dyDescent="0.25">
      <c r="B2034" s="98"/>
    </row>
    <row r="2035" spans="2:2" x14ac:dyDescent="0.25">
      <c r="B2035" s="98"/>
    </row>
    <row r="2036" spans="2:2" x14ac:dyDescent="0.25">
      <c r="B2036" s="98"/>
    </row>
    <row r="2037" spans="2:2" x14ac:dyDescent="0.25">
      <c r="B2037" s="98"/>
    </row>
    <row r="2038" spans="2:2" x14ac:dyDescent="0.25">
      <c r="B2038" s="98"/>
    </row>
    <row r="2039" spans="2:2" x14ac:dyDescent="0.25">
      <c r="B2039" s="98"/>
    </row>
    <row r="2040" spans="2:2" x14ac:dyDescent="0.25">
      <c r="B2040" s="98"/>
    </row>
    <row r="2041" spans="2:2" x14ac:dyDescent="0.25">
      <c r="B2041" s="98"/>
    </row>
    <row r="2042" spans="2:2" x14ac:dyDescent="0.25">
      <c r="B2042" s="98"/>
    </row>
    <row r="2043" spans="2:2" x14ac:dyDescent="0.25">
      <c r="B2043" s="98"/>
    </row>
    <row r="2044" spans="2:2" x14ac:dyDescent="0.25">
      <c r="B2044" s="98"/>
    </row>
    <row r="2045" spans="2:2" x14ac:dyDescent="0.25">
      <c r="B2045" s="98"/>
    </row>
    <row r="2046" spans="2:2" x14ac:dyDescent="0.25">
      <c r="B2046" s="98"/>
    </row>
    <row r="2047" spans="2:2" x14ac:dyDescent="0.25">
      <c r="B2047" s="98"/>
    </row>
    <row r="2048" spans="2:2" x14ac:dyDescent="0.25">
      <c r="B2048" s="98"/>
    </row>
    <row r="2049" spans="2:2" x14ac:dyDescent="0.25">
      <c r="B2049" s="98"/>
    </row>
    <row r="2050" spans="2:2" x14ac:dyDescent="0.25">
      <c r="B2050" s="98"/>
    </row>
    <row r="2051" spans="2:2" x14ac:dyDescent="0.25">
      <c r="B2051" s="98"/>
    </row>
    <row r="2052" spans="2:2" x14ac:dyDescent="0.25">
      <c r="B2052" s="98"/>
    </row>
    <row r="2053" spans="2:2" x14ac:dyDescent="0.25">
      <c r="B2053" s="98"/>
    </row>
    <row r="2054" spans="2:2" x14ac:dyDescent="0.25">
      <c r="B2054" s="98"/>
    </row>
    <row r="2055" spans="2:2" x14ac:dyDescent="0.25">
      <c r="B2055" s="98"/>
    </row>
    <row r="2056" spans="2:2" x14ac:dyDescent="0.25">
      <c r="B2056" s="98"/>
    </row>
    <row r="2057" spans="2:2" x14ac:dyDescent="0.25">
      <c r="B2057" s="98"/>
    </row>
    <row r="2058" spans="2:2" x14ac:dyDescent="0.25">
      <c r="B2058" s="98"/>
    </row>
    <row r="2059" spans="2:2" x14ac:dyDescent="0.25">
      <c r="B2059" s="98"/>
    </row>
    <row r="2060" spans="2:2" x14ac:dyDescent="0.25">
      <c r="B2060" s="98"/>
    </row>
    <row r="2061" spans="2:2" x14ac:dyDescent="0.25">
      <c r="B2061" s="98"/>
    </row>
    <row r="2062" spans="2:2" x14ac:dyDescent="0.25">
      <c r="B2062" s="98"/>
    </row>
    <row r="2063" spans="2:2" x14ac:dyDescent="0.25">
      <c r="B2063" s="98"/>
    </row>
    <row r="2064" spans="2:2" x14ac:dyDescent="0.25">
      <c r="B2064" s="98"/>
    </row>
    <row r="2065" spans="2:2" x14ac:dyDescent="0.25">
      <c r="B2065" s="98"/>
    </row>
    <row r="2066" spans="2:2" x14ac:dyDescent="0.25">
      <c r="B2066" s="98"/>
    </row>
    <row r="2067" spans="2:2" x14ac:dyDescent="0.25">
      <c r="B2067" s="98"/>
    </row>
    <row r="2068" spans="2:2" x14ac:dyDescent="0.25">
      <c r="B2068" s="98"/>
    </row>
    <row r="2069" spans="2:2" x14ac:dyDescent="0.25">
      <c r="B2069" s="98"/>
    </row>
    <row r="2070" spans="2:2" x14ac:dyDescent="0.25">
      <c r="B2070" s="98"/>
    </row>
    <row r="2071" spans="2:2" x14ac:dyDescent="0.25">
      <c r="B2071" s="98"/>
    </row>
    <row r="2072" spans="2:2" x14ac:dyDescent="0.25">
      <c r="B2072" s="98"/>
    </row>
    <row r="2073" spans="2:2" x14ac:dyDescent="0.25">
      <c r="B2073" s="98"/>
    </row>
    <row r="2074" spans="2:2" x14ac:dyDescent="0.25">
      <c r="B2074" s="98"/>
    </row>
    <row r="2075" spans="2:2" x14ac:dyDescent="0.25">
      <c r="B2075" s="98"/>
    </row>
    <row r="2076" spans="2:2" x14ac:dyDescent="0.25">
      <c r="B2076" s="98"/>
    </row>
    <row r="2077" spans="2:2" x14ac:dyDescent="0.25">
      <c r="B2077" s="98"/>
    </row>
    <row r="2078" spans="2:2" x14ac:dyDescent="0.25">
      <c r="B2078" s="98"/>
    </row>
    <row r="2079" spans="2:2" x14ac:dyDescent="0.25">
      <c r="B2079" s="98"/>
    </row>
    <row r="2080" spans="2:2" x14ac:dyDescent="0.25">
      <c r="B2080" s="98"/>
    </row>
    <row r="2081" spans="2:2" x14ac:dyDescent="0.25">
      <c r="B2081" s="98"/>
    </row>
    <row r="2082" spans="2:2" x14ac:dyDescent="0.25">
      <c r="B2082" s="98"/>
    </row>
    <row r="2083" spans="2:2" x14ac:dyDescent="0.25">
      <c r="B2083" s="98"/>
    </row>
    <row r="2084" spans="2:2" x14ac:dyDescent="0.25">
      <c r="B2084" s="98"/>
    </row>
    <row r="2085" spans="2:2" x14ac:dyDescent="0.25">
      <c r="B2085" s="98"/>
    </row>
    <row r="2086" spans="2:2" x14ac:dyDescent="0.25">
      <c r="B2086" s="98"/>
    </row>
    <row r="2087" spans="2:2" x14ac:dyDescent="0.25">
      <c r="B2087" s="98"/>
    </row>
    <row r="2088" spans="2:2" x14ac:dyDescent="0.25">
      <c r="B2088" s="98"/>
    </row>
    <row r="2089" spans="2:2" x14ac:dyDescent="0.25">
      <c r="B2089" s="98"/>
    </row>
    <row r="2090" spans="2:2" x14ac:dyDescent="0.25">
      <c r="B2090" s="98"/>
    </row>
    <row r="2091" spans="2:2" x14ac:dyDescent="0.25">
      <c r="B2091" s="98"/>
    </row>
    <row r="2092" spans="2:2" x14ac:dyDescent="0.25">
      <c r="B2092" s="98"/>
    </row>
    <row r="2093" spans="2:2" x14ac:dyDescent="0.25">
      <c r="B2093" s="98"/>
    </row>
    <row r="2094" spans="2:2" x14ac:dyDescent="0.25">
      <c r="B2094" s="98"/>
    </row>
    <row r="2095" spans="2:2" x14ac:dyDescent="0.25">
      <c r="B2095" s="98"/>
    </row>
    <row r="2096" spans="2:2" x14ac:dyDescent="0.25">
      <c r="B2096" s="98"/>
    </row>
    <row r="2097" spans="2:2" x14ac:dyDescent="0.25">
      <c r="B2097" s="98"/>
    </row>
    <row r="2098" spans="2:2" x14ac:dyDescent="0.25">
      <c r="B2098" s="98"/>
    </row>
    <row r="2099" spans="2:2" x14ac:dyDescent="0.25">
      <c r="B2099" s="98"/>
    </row>
    <row r="2100" spans="2:2" x14ac:dyDescent="0.25">
      <c r="B2100" s="98"/>
    </row>
    <row r="2101" spans="2:2" x14ac:dyDescent="0.25">
      <c r="B2101" s="98"/>
    </row>
    <row r="2102" spans="2:2" x14ac:dyDescent="0.25">
      <c r="B2102" s="98"/>
    </row>
    <row r="2103" spans="2:2" x14ac:dyDescent="0.25">
      <c r="B2103" s="98"/>
    </row>
    <row r="2104" spans="2:2" x14ac:dyDescent="0.25">
      <c r="B2104" s="98"/>
    </row>
    <row r="2105" spans="2:2" x14ac:dyDescent="0.25">
      <c r="B2105" s="98"/>
    </row>
    <row r="2106" spans="2:2" x14ac:dyDescent="0.25">
      <c r="B2106" s="98"/>
    </row>
    <row r="2107" spans="2:2" x14ac:dyDescent="0.25">
      <c r="B2107" s="98"/>
    </row>
    <row r="2108" spans="2:2" x14ac:dyDescent="0.25">
      <c r="B2108" s="98"/>
    </row>
    <row r="2109" spans="2:2" x14ac:dyDescent="0.25">
      <c r="B2109" s="98"/>
    </row>
    <row r="2110" spans="2:2" x14ac:dyDescent="0.25">
      <c r="B2110" s="98"/>
    </row>
    <row r="2111" spans="2:2" x14ac:dyDescent="0.25">
      <c r="B2111" s="98"/>
    </row>
    <row r="2112" spans="2:2" x14ac:dyDescent="0.25">
      <c r="B2112" s="98"/>
    </row>
    <row r="2113" spans="2:2" x14ac:dyDescent="0.25">
      <c r="B2113" s="98"/>
    </row>
    <row r="2114" spans="2:2" x14ac:dyDescent="0.25">
      <c r="B2114" s="98"/>
    </row>
    <row r="2115" spans="2:2" x14ac:dyDescent="0.25">
      <c r="B2115" s="98"/>
    </row>
    <row r="2116" spans="2:2" x14ac:dyDescent="0.25">
      <c r="B2116" s="98"/>
    </row>
    <row r="2117" spans="2:2" x14ac:dyDescent="0.25">
      <c r="B2117" s="98"/>
    </row>
    <row r="2118" spans="2:2" x14ac:dyDescent="0.25">
      <c r="B2118" s="98"/>
    </row>
    <row r="2119" spans="2:2" x14ac:dyDescent="0.25">
      <c r="B2119" s="98"/>
    </row>
    <row r="2120" spans="2:2" x14ac:dyDescent="0.25">
      <c r="B2120" s="98"/>
    </row>
    <row r="2121" spans="2:2" x14ac:dyDescent="0.25">
      <c r="B2121" s="98"/>
    </row>
    <row r="2122" spans="2:2" x14ac:dyDescent="0.25">
      <c r="B2122" s="98"/>
    </row>
    <row r="2123" spans="2:2" x14ac:dyDescent="0.25">
      <c r="B2123" s="98"/>
    </row>
    <row r="2124" spans="2:2" x14ac:dyDescent="0.25">
      <c r="B2124" s="98"/>
    </row>
    <row r="2125" spans="2:2" x14ac:dyDescent="0.25">
      <c r="B2125" s="98"/>
    </row>
    <row r="2126" spans="2:2" x14ac:dyDescent="0.25">
      <c r="B2126" s="98"/>
    </row>
    <row r="2127" spans="2:2" x14ac:dyDescent="0.25">
      <c r="B2127" s="98"/>
    </row>
    <row r="2128" spans="2:2" x14ac:dyDescent="0.25">
      <c r="B2128" s="98"/>
    </row>
    <row r="2129" spans="2:2" x14ac:dyDescent="0.25">
      <c r="B2129" s="98"/>
    </row>
    <row r="2130" spans="2:2" x14ac:dyDescent="0.25">
      <c r="B2130" s="98"/>
    </row>
    <row r="2131" spans="2:2" x14ac:dyDescent="0.25">
      <c r="B2131" s="98"/>
    </row>
    <row r="2132" spans="2:2" x14ac:dyDescent="0.25">
      <c r="B2132" s="98"/>
    </row>
    <row r="2133" spans="2:2" x14ac:dyDescent="0.25">
      <c r="B2133" s="98"/>
    </row>
    <row r="2134" spans="2:2" x14ac:dyDescent="0.25">
      <c r="B2134" s="98"/>
    </row>
    <row r="2135" spans="2:2" x14ac:dyDescent="0.25">
      <c r="B2135" s="98"/>
    </row>
    <row r="2136" spans="2:2" x14ac:dyDescent="0.25">
      <c r="B2136" s="98"/>
    </row>
    <row r="2137" spans="2:2" x14ac:dyDescent="0.25">
      <c r="B2137" s="98"/>
    </row>
    <row r="2138" spans="2:2" x14ac:dyDescent="0.25">
      <c r="B2138" s="98"/>
    </row>
    <row r="2139" spans="2:2" x14ac:dyDescent="0.25">
      <c r="B2139" s="98"/>
    </row>
    <row r="2140" spans="2:2" x14ac:dyDescent="0.25">
      <c r="B2140" s="98"/>
    </row>
    <row r="2141" spans="2:2" x14ac:dyDescent="0.25">
      <c r="B2141" s="98"/>
    </row>
    <row r="2142" spans="2:2" x14ac:dyDescent="0.25">
      <c r="B2142" s="98"/>
    </row>
    <row r="2143" spans="2:2" x14ac:dyDescent="0.25">
      <c r="B2143" s="98"/>
    </row>
    <row r="2144" spans="2:2" x14ac:dyDescent="0.25">
      <c r="B2144" s="98"/>
    </row>
    <row r="2145" spans="2:2" x14ac:dyDescent="0.25">
      <c r="B2145" s="98"/>
    </row>
    <row r="2146" spans="2:2" x14ac:dyDescent="0.25">
      <c r="B2146" s="98"/>
    </row>
    <row r="2147" spans="2:2" x14ac:dyDescent="0.25">
      <c r="B2147" s="98"/>
    </row>
    <row r="2148" spans="2:2" x14ac:dyDescent="0.25">
      <c r="B2148" s="98"/>
    </row>
    <row r="2149" spans="2:2" x14ac:dyDescent="0.25">
      <c r="B2149" s="98"/>
    </row>
    <row r="2150" spans="2:2" x14ac:dyDescent="0.25">
      <c r="B2150" s="98"/>
    </row>
    <row r="2151" spans="2:2" x14ac:dyDescent="0.25">
      <c r="B2151" s="98"/>
    </row>
    <row r="2152" spans="2:2" x14ac:dyDescent="0.25">
      <c r="B2152" s="98"/>
    </row>
    <row r="2153" spans="2:2" x14ac:dyDescent="0.25">
      <c r="B2153" s="98"/>
    </row>
    <row r="2154" spans="2:2" x14ac:dyDescent="0.25">
      <c r="B2154" s="98"/>
    </row>
    <row r="2155" spans="2:2" x14ac:dyDescent="0.25">
      <c r="B2155" s="98"/>
    </row>
    <row r="2156" spans="2:2" x14ac:dyDescent="0.25">
      <c r="B2156" s="98"/>
    </row>
    <row r="2157" spans="2:2" x14ac:dyDescent="0.25">
      <c r="B2157" s="98"/>
    </row>
    <row r="2158" spans="2:2" x14ac:dyDescent="0.25">
      <c r="B2158" s="98"/>
    </row>
    <row r="2159" spans="2:2" x14ac:dyDescent="0.25">
      <c r="B2159" s="98"/>
    </row>
    <row r="2160" spans="2:2" x14ac:dyDescent="0.25">
      <c r="B2160" s="98"/>
    </row>
    <row r="2161" spans="2:2" x14ac:dyDescent="0.25">
      <c r="B2161" s="98"/>
    </row>
    <row r="2162" spans="2:2" x14ac:dyDescent="0.25">
      <c r="B2162" s="98"/>
    </row>
    <row r="2163" spans="2:2" x14ac:dyDescent="0.25">
      <c r="B2163" s="98"/>
    </row>
    <row r="2164" spans="2:2" x14ac:dyDescent="0.25">
      <c r="B2164" s="98"/>
    </row>
    <row r="2165" spans="2:2" x14ac:dyDescent="0.25">
      <c r="B2165" s="98"/>
    </row>
    <row r="2166" spans="2:2" x14ac:dyDescent="0.25">
      <c r="B2166" s="98"/>
    </row>
    <row r="2167" spans="2:2" x14ac:dyDescent="0.25">
      <c r="B2167" s="98"/>
    </row>
    <row r="2168" spans="2:2" x14ac:dyDescent="0.25">
      <c r="B2168" s="98"/>
    </row>
    <row r="2169" spans="2:2" x14ac:dyDescent="0.25">
      <c r="B2169" s="98"/>
    </row>
    <row r="2170" spans="2:2" x14ac:dyDescent="0.25">
      <c r="B2170" s="98"/>
    </row>
    <row r="2171" spans="2:2" x14ac:dyDescent="0.25">
      <c r="B2171" s="98"/>
    </row>
    <row r="2172" spans="2:2" x14ac:dyDescent="0.25">
      <c r="B2172" s="98"/>
    </row>
    <row r="2173" spans="2:2" x14ac:dyDescent="0.25">
      <c r="B2173" s="98"/>
    </row>
    <row r="2174" spans="2:2" x14ac:dyDescent="0.25">
      <c r="B2174" s="98"/>
    </row>
    <row r="2175" spans="2:2" x14ac:dyDescent="0.25">
      <c r="B2175" s="98"/>
    </row>
    <row r="2176" spans="2:2" x14ac:dyDescent="0.25">
      <c r="B2176" s="98"/>
    </row>
    <row r="2177" spans="2:2" x14ac:dyDescent="0.25">
      <c r="B2177" s="98"/>
    </row>
    <row r="2178" spans="2:2" x14ac:dyDescent="0.25">
      <c r="B2178" s="98"/>
    </row>
    <row r="2179" spans="2:2" x14ac:dyDescent="0.25">
      <c r="B2179" s="98"/>
    </row>
    <row r="2180" spans="2:2" x14ac:dyDescent="0.25">
      <c r="B2180" s="98"/>
    </row>
    <row r="2181" spans="2:2" x14ac:dyDescent="0.25">
      <c r="B2181" s="98"/>
    </row>
    <row r="2182" spans="2:2" x14ac:dyDescent="0.25">
      <c r="B2182" s="98"/>
    </row>
    <row r="2183" spans="2:2" x14ac:dyDescent="0.25">
      <c r="B2183" s="98"/>
    </row>
    <row r="2184" spans="2:2" x14ac:dyDescent="0.25">
      <c r="B2184" s="98"/>
    </row>
    <row r="2185" spans="2:2" x14ac:dyDescent="0.25">
      <c r="B2185" s="98"/>
    </row>
    <row r="2186" spans="2:2" x14ac:dyDescent="0.25">
      <c r="B2186" s="98"/>
    </row>
    <row r="2187" spans="2:2" x14ac:dyDescent="0.25">
      <c r="B2187" s="98"/>
    </row>
    <row r="2188" spans="2:2" x14ac:dyDescent="0.25">
      <c r="B2188" s="98"/>
    </row>
    <row r="2189" spans="2:2" x14ac:dyDescent="0.25">
      <c r="B2189" s="98"/>
    </row>
    <row r="2190" spans="2:2" x14ac:dyDescent="0.25">
      <c r="B2190" s="98"/>
    </row>
    <row r="2191" spans="2:2" x14ac:dyDescent="0.25">
      <c r="B2191" s="98"/>
    </row>
    <row r="2192" spans="2:2" x14ac:dyDescent="0.25">
      <c r="B2192" s="98"/>
    </row>
    <row r="2193" spans="2:2" x14ac:dyDescent="0.25">
      <c r="B2193" s="98"/>
    </row>
    <row r="2194" spans="2:2" x14ac:dyDescent="0.25">
      <c r="B2194" s="98"/>
    </row>
    <row r="2195" spans="2:2" x14ac:dyDescent="0.25">
      <c r="B2195" s="98"/>
    </row>
    <row r="2196" spans="2:2" x14ac:dyDescent="0.25">
      <c r="B2196" s="98"/>
    </row>
    <row r="2197" spans="2:2" x14ac:dyDescent="0.25">
      <c r="B2197" s="98"/>
    </row>
    <row r="2198" spans="2:2" x14ac:dyDescent="0.25">
      <c r="B2198" s="98"/>
    </row>
    <row r="2199" spans="2:2" x14ac:dyDescent="0.25">
      <c r="B2199" s="98"/>
    </row>
    <row r="2200" spans="2:2" x14ac:dyDescent="0.25">
      <c r="B2200" s="98"/>
    </row>
    <row r="2201" spans="2:2" x14ac:dyDescent="0.25">
      <c r="B2201" s="98"/>
    </row>
    <row r="2202" spans="2:2" x14ac:dyDescent="0.25">
      <c r="B2202" s="98"/>
    </row>
    <row r="2203" spans="2:2" x14ac:dyDescent="0.25">
      <c r="B2203" s="98"/>
    </row>
    <row r="2204" spans="2:2" x14ac:dyDescent="0.25">
      <c r="B2204" s="98"/>
    </row>
    <row r="2205" spans="2:2" x14ac:dyDescent="0.25">
      <c r="B2205" s="98"/>
    </row>
    <row r="2206" spans="2:2" x14ac:dyDescent="0.25">
      <c r="B2206" s="98"/>
    </row>
    <row r="2207" spans="2:2" x14ac:dyDescent="0.25">
      <c r="B2207" s="98"/>
    </row>
    <row r="2208" spans="2:2" x14ac:dyDescent="0.25">
      <c r="B2208" s="98"/>
    </row>
    <row r="2209" spans="2:2" x14ac:dyDescent="0.25">
      <c r="B2209" s="98"/>
    </row>
    <row r="2210" spans="2:2" x14ac:dyDescent="0.25">
      <c r="B2210" s="98"/>
    </row>
    <row r="2211" spans="2:2" x14ac:dyDescent="0.25">
      <c r="B2211" s="98"/>
    </row>
    <row r="2212" spans="2:2" x14ac:dyDescent="0.25">
      <c r="B2212" s="98"/>
    </row>
    <row r="2213" spans="2:2" x14ac:dyDescent="0.25">
      <c r="B2213" s="98"/>
    </row>
    <row r="2214" spans="2:2" x14ac:dyDescent="0.25">
      <c r="B2214" s="98"/>
    </row>
    <row r="2215" spans="2:2" x14ac:dyDescent="0.25">
      <c r="B2215" s="98"/>
    </row>
    <row r="2216" spans="2:2" x14ac:dyDescent="0.25">
      <c r="B2216" s="98"/>
    </row>
    <row r="2217" spans="2:2" x14ac:dyDescent="0.25">
      <c r="B2217" s="98"/>
    </row>
    <row r="2218" spans="2:2" x14ac:dyDescent="0.25">
      <c r="B2218" s="98"/>
    </row>
    <row r="2219" spans="2:2" x14ac:dyDescent="0.25">
      <c r="B2219" s="98"/>
    </row>
    <row r="2220" spans="2:2" x14ac:dyDescent="0.25">
      <c r="B2220" s="98"/>
    </row>
    <row r="2221" spans="2:2" x14ac:dyDescent="0.25">
      <c r="B2221" s="98"/>
    </row>
    <row r="2222" spans="2:2" x14ac:dyDescent="0.25">
      <c r="B2222" s="98"/>
    </row>
    <row r="2223" spans="2:2" x14ac:dyDescent="0.25">
      <c r="B2223" s="98"/>
    </row>
    <row r="2224" spans="2:2" x14ac:dyDescent="0.25">
      <c r="B2224" s="98"/>
    </row>
    <row r="2225" spans="2:2" x14ac:dyDescent="0.25">
      <c r="B2225" s="98"/>
    </row>
    <row r="2226" spans="2:2" x14ac:dyDescent="0.25">
      <c r="B2226" s="98"/>
    </row>
    <row r="2227" spans="2:2" x14ac:dyDescent="0.25">
      <c r="B2227" s="98"/>
    </row>
    <row r="2228" spans="2:2" x14ac:dyDescent="0.25">
      <c r="B2228" s="98"/>
    </row>
    <row r="2229" spans="2:2" x14ac:dyDescent="0.25">
      <c r="B2229" s="98"/>
    </row>
    <row r="2230" spans="2:2" x14ac:dyDescent="0.25">
      <c r="B2230" s="98"/>
    </row>
    <row r="2231" spans="2:2" x14ac:dyDescent="0.25">
      <c r="B2231" s="98"/>
    </row>
    <row r="2232" spans="2:2" x14ac:dyDescent="0.25">
      <c r="B2232" s="98"/>
    </row>
    <row r="2233" spans="2:2" x14ac:dyDescent="0.25">
      <c r="B2233" s="98"/>
    </row>
    <row r="2234" spans="2:2" x14ac:dyDescent="0.25">
      <c r="B2234" s="98"/>
    </row>
    <row r="2235" spans="2:2" x14ac:dyDescent="0.25">
      <c r="B2235" s="98"/>
    </row>
    <row r="2236" spans="2:2" x14ac:dyDescent="0.25">
      <c r="B2236" s="98"/>
    </row>
    <row r="2237" spans="2:2" x14ac:dyDescent="0.25">
      <c r="B2237" s="98"/>
    </row>
    <row r="2238" spans="2:2" x14ac:dyDescent="0.25">
      <c r="B2238" s="98"/>
    </row>
    <row r="2239" spans="2:2" x14ac:dyDescent="0.25">
      <c r="B2239" s="98"/>
    </row>
    <row r="2240" spans="2:2" x14ac:dyDescent="0.25">
      <c r="B2240" s="98"/>
    </row>
    <row r="2241" spans="2:2" x14ac:dyDescent="0.25">
      <c r="B2241" s="98"/>
    </row>
    <row r="2242" spans="2:2" x14ac:dyDescent="0.25">
      <c r="B2242" s="98"/>
    </row>
    <row r="2243" spans="2:2" x14ac:dyDescent="0.25">
      <c r="B2243" s="98"/>
    </row>
    <row r="2244" spans="2:2" x14ac:dyDescent="0.25">
      <c r="B2244" s="98"/>
    </row>
    <row r="2245" spans="2:2" x14ac:dyDescent="0.25">
      <c r="B2245" s="98"/>
    </row>
    <row r="2246" spans="2:2" x14ac:dyDescent="0.25">
      <c r="B2246" s="98"/>
    </row>
    <row r="2247" spans="2:2" x14ac:dyDescent="0.25">
      <c r="B2247" s="98"/>
    </row>
    <row r="2248" spans="2:2" x14ac:dyDescent="0.25">
      <c r="B2248" s="98"/>
    </row>
    <row r="2249" spans="2:2" x14ac:dyDescent="0.25">
      <c r="B2249" s="98"/>
    </row>
    <row r="2250" spans="2:2" x14ac:dyDescent="0.25">
      <c r="B2250" s="98"/>
    </row>
    <row r="2251" spans="2:2" x14ac:dyDescent="0.25">
      <c r="B2251" s="98"/>
    </row>
    <row r="2252" spans="2:2" x14ac:dyDescent="0.25">
      <c r="B2252" s="98"/>
    </row>
    <row r="2253" spans="2:2" x14ac:dyDescent="0.25">
      <c r="B2253" s="98"/>
    </row>
    <row r="2254" spans="2:2" x14ac:dyDescent="0.25">
      <c r="B2254" s="98"/>
    </row>
    <row r="2255" spans="2:2" x14ac:dyDescent="0.25">
      <c r="B2255" s="98"/>
    </row>
    <row r="2256" spans="2:2" x14ac:dyDescent="0.25">
      <c r="B2256" s="98"/>
    </row>
    <row r="2257" spans="2:2" x14ac:dyDescent="0.25">
      <c r="B2257" s="98"/>
    </row>
    <row r="2258" spans="2:2" x14ac:dyDescent="0.25">
      <c r="B2258" s="98"/>
    </row>
    <row r="2259" spans="2:2" x14ac:dyDescent="0.25">
      <c r="B2259" s="98"/>
    </row>
    <row r="2260" spans="2:2" x14ac:dyDescent="0.25">
      <c r="B2260" s="98"/>
    </row>
    <row r="2261" spans="2:2" x14ac:dyDescent="0.25">
      <c r="B2261" s="98"/>
    </row>
    <row r="2262" spans="2:2" x14ac:dyDescent="0.25">
      <c r="B2262" s="98"/>
    </row>
    <row r="2263" spans="2:2" x14ac:dyDescent="0.25">
      <c r="B2263" s="98"/>
    </row>
    <row r="2264" spans="2:2" x14ac:dyDescent="0.25">
      <c r="B2264" s="98"/>
    </row>
    <row r="2265" spans="2:2" x14ac:dyDescent="0.25">
      <c r="B2265" s="98"/>
    </row>
    <row r="2266" spans="2:2" x14ac:dyDescent="0.25">
      <c r="B2266" s="98"/>
    </row>
    <row r="2267" spans="2:2" x14ac:dyDescent="0.25">
      <c r="B2267" s="98"/>
    </row>
    <row r="2268" spans="2:2" x14ac:dyDescent="0.25">
      <c r="B2268" s="98"/>
    </row>
    <row r="2269" spans="2:2" x14ac:dyDescent="0.25">
      <c r="B2269" s="98"/>
    </row>
    <row r="2270" spans="2:2" x14ac:dyDescent="0.25">
      <c r="B2270" s="98"/>
    </row>
    <row r="2271" spans="2:2" x14ac:dyDescent="0.25">
      <c r="B2271" s="98"/>
    </row>
    <row r="2272" spans="2:2" x14ac:dyDescent="0.25">
      <c r="B2272" s="98"/>
    </row>
    <row r="2273" spans="2:2" x14ac:dyDescent="0.25">
      <c r="B2273" s="98"/>
    </row>
    <row r="2274" spans="2:2" x14ac:dyDescent="0.25">
      <c r="B2274" s="98"/>
    </row>
    <row r="2275" spans="2:2" x14ac:dyDescent="0.25">
      <c r="B2275" s="98"/>
    </row>
    <row r="2276" spans="2:2" x14ac:dyDescent="0.25">
      <c r="B2276" s="98"/>
    </row>
    <row r="2277" spans="2:2" x14ac:dyDescent="0.25">
      <c r="B2277" s="98"/>
    </row>
    <row r="2278" spans="2:2" x14ac:dyDescent="0.25">
      <c r="B2278" s="98"/>
    </row>
    <row r="2279" spans="2:2" x14ac:dyDescent="0.25">
      <c r="B2279" s="98"/>
    </row>
    <row r="2280" spans="2:2" x14ac:dyDescent="0.25">
      <c r="B2280" s="98"/>
    </row>
    <row r="2281" spans="2:2" x14ac:dyDescent="0.25">
      <c r="B2281" s="98"/>
    </row>
    <row r="2282" spans="2:2" x14ac:dyDescent="0.25">
      <c r="B2282" s="98"/>
    </row>
    <row r="2283" spans="2:2" x14ac:dyDescent="0.25">
      <c r="B2283" s="98"/>
    </row>
    <row r="2284" spans="2:2" x14ac:dyDescent="0.25">
      <c r="B2284" s="98"/>
    </row>
    <row r="2285" spans="2:2" x14ac:dyDescent="0.25">
      <c r="B2285" s="98"/>
    </row>
    <row r="2286" spans="2:2" x14ac:dyDescent="0.25">
      <c r="B2286" s="98"/>
    </row>
    <row r="2287" spans="2:2" x14ac:dyDescent="0.25">
      <c r="B2287" s="98"/>
    </row>
    <row r="2288" spans="2:2" x14ac:dyDescent="0.25">
      <c r="B2288" s="98"/>
    </row>
    <row r="2289" spans="2:2" x14ac:dyDescent="0.25">
      <c r="B2289" s="98"/>
    </row>
    <row r="2290" spans="2:2" x14ac:dyDescent="0.25">
      <c r="B2290" s="98"/>
    </row>
    <row r="2291" spans="2:2" x14ac:dyDescent="0.25">
      <c r="B2291" s="98"/>
    </row>
    <row r="2292" spans="2:2" x14ac:dyDescent="0.25">
      <c r="B2292" s="98"/>
    </row>
    <row r="2293" spans="2:2" x14ac:dyDescent="0.25">
      <c r="B2293" s="98"/>
    </row>
    <row r="2294" spans="2:2" x14ac:dyDescent="0.25">
      <c r="B2294" s="98"/>
    </row>
    <row r="2295" spans="2:2" x14ac:dyDescent="0.25">
      <c r="B2295" s="98"/>
    </row>
    <row r="2296" spans="2:2" x14ac:dyDescent="0.25">
      <c r="B2296" s="98"/>
    </row>
    <row r="2297" spans="2:2" x14ac:dyDescent="0.25">
      <c r="B2297" s="98"/>
    </row>
    <row r="2298" spans="2:2" x14ac:dyDescent="0.25">
      <c r="B2298" s="98"/>
    </row>
    <row r="2299" spans="2:2" x14ac:dyDescent="0.25">
      <c r="B2299" s="98"/>
    </row>
    <row r="2300" spans="2:2" x14ac:dyDescent="0.25">
      <c r="B2300" s="98"/>
    </row>
    <row r="2301" spans="2:2" x14ac:dyDescent="0.25">
      <c r="B2301" s="98"/>
    </row>
    <row r="2302" spans="2:2" x14ac:dyDescent="0.25">
      <c r="B2302" s="98"/>
    </row>
    <row r="2303" spans="2:2" x14ac:dyDescent="0.25">
      <c r="B2303" s="98"/>
    </row>
    <row r="2304" spans="2:2" x14ac:dyDescent="0.25">
      <c r="B2304" s="98"/>
    </row>
    <row r="2305" spans="2:2" x14ac:dyDescent="0.25">
      <c r="B2305" s="98"/>
    </row>
    <row r="2306" spans="2:2" x14ac:dyDescent="0.25">
      <c r="B2306" s="98"/>
    </row>
    <row r="2307" spans="2:2" x14ac:dyDescent="0.25">
      <c r="B2307" s="98"/>
    </row>
    <row r="2308" spans="2:2" x14ac:dyDescent="0.25">
      <c r="B2308" s="98"/>
    </row>
    <row r="2309" spans="2:2" x14ac:dyDescent="0.25">
      <c r="B2309" s="98"/>
    </row>
    <row r="2310" spans="2:2" x14ac:dyDescent="0.25">
      <c r="B2310" s="98"/>
    </row>
    <row r="2311" spans="2:2" x14ac:dyDescent="0.25">
      <c r="B2311" s="98"/>
    </row>
    <row r="2312" spans="2:2" x14ac:dyDescent="0.25">
      <c r="B2312" s="98"/>
    </row>
    <row r="2313" spans="2:2" x14ac:dyDescent="0.25">
      <c r="B2313" s="98"/>
    </row>
    <row r="2314" spans="2:2" x14ac:dyDescent="0.25">
      <c r="B2314" s="98"/>
    </row>
    <row r="2315" spans="2:2" x14ac:dyDescent="0.25">
      <c r="B2315" s="98"/>
    </row>
    <row r="2316" spans="2:2" x14ac:dyDescent="0.25">
      <c r="B2316" s="98"/>
    </row>
    <row r="2317" spans="2:2" x14ac:dyDescent="0.25">
      <c r="B2317" s="98"/>
    </row>
    <row r="2318" spans="2:2" x14ac:dyDescent="0.25">
      <c r="B2318" s="98"/>
    </row>
    <row r="2319" spans="2:2" x14ac:dyDescent="0.25">
      <c r="B2319" s="98"/>
    </row>
    <row r="2320" spans="2:2" x14ac:dyDescent="0.25">
      <c r="B2320" s="98"/>
    </row>
    <row r="2321" spans="2:2" x14ac:dyDescent="0.25">
      <c r="B2321" s="98"/>
    </row>
    <row r="2322" spans="2:2" x14ac:dyDescent="0.25">
      <c r="B2322" s="98"/>
    </row>
    <row r="2323" spans="2:2" x14ac:dyDescent="0.25">
      <c r="B2323" s="98"/>
    </row>
    <row r="2324" spans="2:2" x14ac:dyDescent="0.25">
      <c r="B2324" s="98"/>
    </row>
    <row r="2325" spans="2:2" x14ac:dyDescent="0.25">
      <c r="B2325" s="98"/>
    </row>
    <row r="2326" spans="2:2" x14ac:dyDescent="0.25">
      <c r="B2326" s="98"/>
    </row>
    <row r="2327" spans="2:2" x14ac:dyDescent="0.25">
      <c r="B2327" s="98"/>
    </row>
    <row r="2328" spans="2:2" x14ac:dyDescent="0.25">
      <c r="B2328" s="98"/>
    </row>
    <row r="2329" spans="2:2" x14ac:dyDescent="0.25">
      <c r="B2329" s="98"/>
    </row>
    <row r="2330" spans="2:2" x14ac:dyDescent="0.25">
      <c r="B2330" s="98"/>
    </row>
    <row r="2331" spans="2:2" x14ac:dyDescent="0.25">
      <c r="B2331" s="98"/>
    </row>
    <row r="2332" spans="2:2" x14ac:dyDescent="0.25">
      <c r="B2332" s="98"/>
    </row>
    <row r="2333" spans="2:2" x14ac:dyDescent="0.25">
      <c r="B2333" s="98"/>
    </row>
    <row r="2334" spans="2:2" x14ac:dyDescent="0.25">
      <c r="B2334" s="98"/>
    </row>
    <row r="2335" spans="2:2" x14ac:dyDescent="0.25">
      <c r="B2335" s="98"/>
    </row>
    <row r="2336" spans="2:2" x14ac:dyDescent="0.25">
      <c r="B2336" s="98"/>
    </row>
    <row r="2337" spans="2:2" x14ac:dyDescent="0.25">
      <c r="B2337" s="98"/>
    </row>
    <row r="2338" spans="2:2" x14ac:dyDescent="0.25">
      <c r="B2338" s="98"/>
    </row>
    <row r="2339" spans="2:2" x14ac:dyDescent="0.25">
      <c r="B2339" s="98"/>
    </row>
    <row r="2340" spans="2:2" x14ac:dyDescent="0.25">
      <c r="B2340" s="98"/>
    </row>
    <row r="2341" spans="2:2" x14ac:dyDescent="0.25">
      <c r="B2341" s="98"/>
    </row>
    <row r="2342" spans="2:2" x14ac:dyDescent="0.25">
      <c r="B2342" s="98"/>
    </row>
    <row r="2343" spans="2:2" x14ac:dyDescent="0.25">
      <c r="B2343" s="98"/>
    </row>
    <row r="2344" spans="2:2" x14ac:dyDescent="0.25">
      <c r="B2344" s="98"/>
    </row>
    <row r="2345" spans="2:2" x14ac:dyDescent="0.25">
      <c r="B2345" s="98"/>
    </row>
    <row r="2346" spans="2:2" x14ac:dyDescent="0.25">
      <c r="B2346" s="98"/>
    </row>
    <row r="2347" spans="2:2" x14ac:dyDescent="0.25">
      <c r="B2347" s="98"/>
    </row>
    <row r="2348" spans="2:2" x14ac:dyDescent="0.25">
      <c r="B2348" s="98"/>
    </row>
    <row r="2349" spans="2:2" x14ac:dyDescent="0.25">
      <c r="B2349" s="98"/>
    </row>
    <row r="2350" spans="2:2" x14ac:dyDescent="0.25">
      <c r="B2350" s="98"/>
    </row>
    <row r="2351" spans="2:2" x14ac:dyDescent="0.25">
      <c r="B2351" s="98"/>
    </row>
    <row r="2352" spans="2:2" x14ac:dyDescent="0.25">
      <c r="B2352" s="98"/>
    </row>
    <row r="2353" spans="2:2" x14ac:dyDescent="0.25">
      <c r="B2353" s="98"/>
    </row>
    <row r="2354" spans="2:2" x14ac:dyDescent="0.25">
      <c r="B2354" s="98"/>
    </row>
    <row r="2355" spans="2:2" x14ac:dyDescent="0.25">
      <c r="B2355" s="98"/>
    </row>
    <row r="2356" spans="2:2" x14ac:dyDescent="0.25">
      <c r="B2356" s="98"/>
    </row>
    <row r="2357" spans="2:2" x14ac:dyDescent="0.25">
      <c r="B2357" s="98"/>
    </row>
    <row r="2358" spans="2:2" x14ac:dyDescent="0.25">
      <c r="B2358" s="98"/>
    </row>
    <row r="2359" spans="2:2" x14ac:dyDescent="0.25">
      <c r="B2359" s="98"/>
    </row>
    <row r="2360" spans="2:2" x14ac:dyDescent="0.25">
      <c r="B2360" s="98"/>
    </row>
    <row r="2361" spans="2:2" x14ac:dyDescent="0.25">
      <c r="B2361" s="98"/>
    </row>
    <row r="2362" spans="2:2" x14ac:dyDescent="0.25">
      <c r="B2362" s="98"/>
    </row>
    <row r="2363" spans="2:2" x14ac:dyDescent="0.25">
      <c r="B2363" s="98"/>
    </row>
    <row r="2364" spans="2:2" x14ac:dyDescent="0.25">
      <c r="B2364" s="98"/>
    </row>
    <row r="2365" spans="2:2" x14ac:dyDescent="0.25">
      <c r="B2365" s="98"/>
    </row>
    <row r="2366" spans="2:2" x14ac:dyDescent="0.25">
      <c r="B2366" s="98"/>
    </row>
    <row r="2367" spans="2:2" x14ac:dyDescent="0.25">
      <c r="B2367" s="98"/>
    </row>
    <row r="2368" spans="2:2" x14ac:dyDescent="0.25">
      <c r="B2368" s="98"/>
    </row>
    <row r="2369" spans="2:2" x14ac:dyDescent="0.25">
      <c r="B2369" s="98"/>
    </row>
    <row r="2370" spans="2:2" x14ac:dyDescent="0.25">
      <c r="B2370" s="98"/>
    </row>
    <row r="2371" spans="2:2" x14ac:dyDescent="0.25">
      <c r="B2371" s="98"/>
    </row>
    <row r="2372" spans="2:2" x14ac:dyDescent="0.25">
      <c r="B2372" s="98"/>
    </row>
    <row r="2373" spans="2:2" x14ac:dyDescent="0.25">
      <c r="B2373" s="98"/>
    </row>
    <row r="2374" spans="2:2" x14ac:dyDescent="0.25">
      <c r="B2374" s="98"/>
    </row>
    <row r="2375" spans="2:2" x14ac:dyDescent="0.25">
      <c r="B2375" s="98"/>
    </row>
    <row r="2376" spans="2:2" x14ac:dyDescent="0.25">
      <c r="B2376" s="98"/>
    </row>
    <row r="2377" spans="2:2" x14ac:dyDescent="0.25">
      <c r="B2377" s="98"/>
    </row>
    <row r="2378" spans="2:2" x14ac:dyDescent="0.25">
      <c r="B2378" s="98"/>
    </row>
    <row r="2379" spans="2:2" x14ac:dyDescent="0.25">
      <c r="B2379" s="98"/>
    </row>
    <row r="2380" spans="2:2" x14ac:dyDescent="0.25">
      <c r="B2380" s="98"/>
    </row>
    <row r="2381" spans="2:2" x14ac:dyDescent="0.25">
      <c r="B2381" s="98"/>
    </row>
    <row r="2382" spans="2:2" x14ac:dyDescent="0.25">
      <c r="B2382" s="98"/>
    </row>
    <row r="2383" spans="2:2" x14ac:dyDescent="0.25">
      <c r="B2383" s="98"/>
    </row>
    <row r="2384" spans="2:2" x14ac:dyDescent="0.25">
      <c r="B2384" s="98"/>
    </row>
    <row r="2385" spans="2:2" x14ac:dyDescent="0.25">
      <c r="B2385" s="98"/>
    </row>
    <row r="2386" spans="2:2" x14ac:dyDescent="0.25">
      <c r="B2386" s="98"/>
    </row>
    <row r="2387" spans="2:2" x14ac:dyDescent="0.25">
      <c r="B2387" s="98"/>
    </row>
    <row r="2388" spans="2:2" x14ac:dyDescent="0.25">
      <c r="B2388" s="98"/>
    </row>
    <row r="2389" spans="2:2" x14ac:dyDescent="0.25">
      <c r="B2389" s="98"/>
    </row>
    <row r="2390" spans="2:2" x14ac:dyDescent="0.25">
      <c r="B2390" s="98"/>
    </row>
    <row r="2391" spans="2:2" x14ac:dyDescent="0.25">
      <c r="B2391" s="98"/>
    </row>
    <row r="2392" spans="2:2" x14ac:dyDescent="0.25">
      <c r="B2392" s="98"/>
    </row>
    <row r="2393" spans="2:2" x14ac:dyDescent="0.25">
      <c r="B2393" s="98"/>
    </row>
    <row r="2394" spans="2:2" x14ac:dyDescent="0.25">
      <c r="B2394" s="98"/>
    </row>
    <row r="2395" spans="2:2" x14ac:dyDescent="0.25">
      <c r="B2395" s="98"/>
    </row>
    <row r="2396" spans="2:2" x14ac:dyDescent="0.25">
      <c r="B2396" s="98"/>
    </row>
    <row r="2397" spans="2:2" x14ac:dyDescent="0.25">
      <c r="B2397" s="98"/>
    </row>
    <row r="2398" spans="2:2" x14ac:dyDescent="0.25">
      <c r="B2398" s="98"/>
    </row>
    <row r="2399" spans="2:2" x14ac:dyDescent="0.25">
      <c r="B2399" s="98"/>
    </row>
    <row r="2400" spans="2:2" x14ac:dyDescent="0.25">
      <c r="B2400" s="98"/>
    </row>
    <row r="2401" spans="2:2" x14ac:dyDescent="0.25">
      <c r="B2401" s="98"/>
    </row>
    <row r="2402" spans="2:2" x14ac:dyDescent="0.25">
      <c r="B2402" s="98"/>
    </row>
    <row r="2403" spans="2:2" x14ac:dyDescent="0.25">
      <c r="B2403" s="98"/>
    </row>
    <row r="2404" spans="2:2" x14ac:dyDescent="0.25">
      <c r="B2404" s="98"/>
    </row>
    <row r="2405" spans="2:2" x14ac:dyDescent="0.25">
      <c r="B2405" s="98"/>
    </row>
    <row r="2406" spans="2:2" x14ac:dyDescent="0.25">
      <c r="B2406" s="98"/>
    </row>
    <row r="2407" spans="2:2" x14ac:dyDescent="0.25">
      <c r="B2407" s="98"/>
    </row>
    <row r="2408" spans="2:2" x14ac:dyDescent="0.25">
      <c r="B2408" s="98"/>
    </row>
    <row r="2409" spans="2:2" x14ac:dyDescent="0.25">
      <c r="B2409" s="98"/>
    </row>
    <row r="2410" spans="2:2" x14ac:dyDescent="0.25">
      <c r="B2410" s="98"/>
    </row>
    <row r="2411" spans="2:2" x14ac:dyDescent="0.25">
      <c r="B2411" s="98"/>
    </row>
    <row r="2412" spans="2:2" x14ac:dyDescent="0.25">
      <c r="B2412" s="98"/>
    </row>
    <row r="2413" spans="2:2" x14ac:dyDescent="0.25">
      <c r="B2413" s="98"/>
    </row>
    <row r="2414" spans="2:2" x14ac:dyDescent="0.25">
      <c r="B2414" s="98"/>
    </row>
    <row r="2415" spans="2:2" x14ac:dyDescent="0.25">
      <c r="B2415" s="98"/>
    </row>
    <row r="2416" spans="2:2" x14ac:dyDescent="0.25">
      <c r="B2416" s="98"/>
    </row>
    <row r="2417" spans="2:2" x14ac:dyDescent="0.25">
      <c r="B2417" s="98"/>
    </row>
    <row r="2418" spans="2:2" x14ac:dyDescent="0.25">
      <c r="B2418" s="98"/>
    </row>
    <row r="2419" spans="2:2" x14ac:dyDescent="0.25">
      <c r="B2419" s="98"/>
    </row>
    <row r="2420" spans="2:2" x14ac:dyDescent="0.25">
      <c r="B2420" s="98"/>
    </row>
    <row r="2421" spans="2:2" x14ac:dyDescent="0.25">
      <c r="B2421" s="98"/>
    </row>
    <row r="2422" spans="2:2" x14ac:dyDescent="0.25">
      <c r="B2422" s="98"/>
    </row>
    <row r="2423" spans="2:2" x14ac:dyDescent="0.25">
      <c r="B2423" s="98"/>
    </row>
    <row r="2424" spans="2:2" x14ac:dyDescent="0.25">
      <c r="B2424" s="98"/>
    </row>
    <row r="2425" spans="2:2" x14ac:dyDescent="0.25">
      <c r="B2425" s="98"/>
    </row>
    <row r="2426" spans="2:2" x14ac:dyDescent="0.25">
      <c r="B2426" s="98"/>
    </row>
    <row r="2427" spans="2:2" x14ac:dyDescent="0.25">
      <c r="B2427" s="98"/>
    </row>
    <row r="2428" spans="2:2" x14ac:dyDescent="0.25">
      <c r="B2428" s="98"/>
    </row>
    <row r="2429" spans="2:2" x14ac:dyDescent="0.25">
      <c r="B2429" s="98"/>
    </row>
    <row r="2430" spans="2:2" x14ac:dyDescent="0.25">
      <c r="B2430" s="98"/>
    </row>
    <row r="2431" spans="2:2" x14ac:dyDescent="0.25">
      <c r="B2431" s="98"/>
    </row>
    <row r="2432" spans="2:2" x14ac:dyDescent="0.25">
      <c r="B2432" s="98"/>
    </row>
    <row r="2433" spans="2:2" x14ac:dyDescent="0.25">
      <c r="B2433" s="98"/>
    </row>
    <row r="2434" spans="2:2" x14ac:dyDescent="0.25">
      <c r="B2434" s="98"/>
    </row>
    <row r="2435" spans="2:2" x14ac:dyDescent="0.25">
      <c r="B2435" s="98"/>
    </row>
    <row r="2436" spans="2:2" x14ac:dyDescent="0.25">
      <c r="B2436" s="98"/>
    </row>
    <row r="2437" spans="2:2" x14ac:dyDescent="0.25">
      <c r="B2437" s="98"/>
    </row>
    <row r="2438" spans="2:2" x14ac:dyDescent="0.25">
      <c r="B2438" s="98"/>
    </row>
    <row r="2439" spans="2:2" x14ac:dyDescent="0.25">
      <c r="B2439" s="98"/>
    </row>
    <row r="2440" spans="2:2" x14ac:dyDescent="0.25">
      <c r="B2440" s="98"/>
    </row>
    <row r="2441" spans="2:2" x14ac:dyDescent="0.25">
      <c r="B2441" s="98"/>
    </row>
    <row r="2442" spans="2:2" x14ac:dyDescent="0.25">
      <c r="B2442" s="98"/>
    </row>
    <row r="2443" spans="2:2" x14ac:dyDescent="0.25">
      <c r="B2443" s="98"/>
    </row>
    <row r="2444" spans="2:2" x14ac:dyDescent="0.25">
      <c r="B2444" s="98"/>
    </row>
    <row r="2445" spans="2:2" x14ac:dyDescent="0.25">
      <c r="B2445" s="98"/>
    </row>
    <row r="2446" spans="2:2" x14ac:dyDescent="0.25">
      <c r="B2446" s="98"/>
    </row>
    <row r="2447" spans="2:2" x14ac:dyDescent="0.25">
      <c r="B2447" s="98"/>
    </row>
    <row r="2448" spans="2:2" x14ac:dyDescent="0.25">
      <c r="B2448" s="98"/>
    </row>
    <row r="2449" spans="2:2" x14ac:dyDescent="0.25">
      <c r="B2449" s="98"/>
    </row>
    <row r="2450" spans="2:2" x14ac:dyDescent="0.25">
      <c r="B2450" s="98"/>
    </row>
    <row r="2451" spans="2:2" x14ac:dyDescent="0.25">
      <c r="B2451" s="98"/>
    </row>
    <row r="2452" spans="2:2" x14ac:dyDescent="0.25">
      <c r="B2452" s="98"/>
    </row>
    <row r="2453" spans="2:2" x14ac:dyDescent="0.25">
      <c r="B2453" s="98"/>
    </row>
    <row r="2454" spans="2:2" x14ac:dyDescent="0.25">
      <c r="B2454" s="98"/>
    </row>
    <row r="2455" spans="2:2" x14ac:dyDescent="0.25">
      <c r="B2455" s="98"/>
    </row>
    <row r="2456" spans="2:2" x14ac:dyDescent="0.25">
      <c r="B2456" s="98"/>
    </row>
    <row r="2457" spans="2:2" x14ac:dyDescent="0.25">
      <c r="B2457" s="98"/>
    </row>
    <row r="2458" spans="2:2" x14ac:dyDescent="0.25">
      <c r="B2458" s="98"/>
    </row>
    <row r="2459" spans="2:2" x14ac:dyDescent="0.25">
      <c r="B2459" s="98"/>
    </row>
    <row r="2460" spans="2:2" x14ac:dyDescent="0.25">
      <c r="B2460" s="98"/>
    </row>
    <row r="2461" spans="2:2" x14ac:dyDescent="0.25">
      <c r="B2461" s="98"/>
    </row>
    <row r="2462" spans="2:2" x14ac:dyDescent="0.25">
      <c r="B2462" s="98"/>
    </row>
    <row r="2463" spans="2:2" x14ac:dyDescent="0.25">
      <c r="B2463" s="98"/>
    </row>
    <row r="2464" spans="2:2" x14ac:dyDescent="0.25">
      <c r="B2464" s="98"/>
    </row>
    <row r="2465" spans="2:2" x14ac:dyDescent="0.25">
      <c r="B2465" s="98"/>
    </row>
    <row r="2466" spans="2:2" x14ac:dyDescent="0.25">
      <c r="B2466" s="98"/>
    </row>
    <row r="2467" spans="2:2" x14ac:dyDescent="0.25">
      <c r="B2467" s="98"/>
    </row>
    <row r="2468" spans="2:2" x14ac:dyDescent="0.25">
      <c r="B2468" s="98"/>
    </row>
    <row r="2469" spans="2:2" x14ac:dyDescent="0.25">
      <c r="B2469" s="98"/>
    </row>
    <row r="2470" spans="2:2" x14ac:dyDescent="0.25">
      <c r="B2470" s="98"/>
    </row>
    <row r="2471" spans="2:2" x14ac:dyDescent="0.25">
      <c r="B2471" s="98"/>
    </row>
    <row r="2472" spans="2:2" x14ac:dyDescent="0.25">
      <c r="B2472" s="98"/>
    </row>
    <row r="2473" spans="2:2" x14ac:dyDescent="0.25">
      <c r="B2473" s="98"/>
    </row>
    <row r="2474" spans="2:2" x14ac:dyDescent="0.25">
      <c r="B2474" s="98"/>
    </row>
    <row r="2475" spans="2:2" x14ac:dyDescent="0.25">
      <c r="B2475" s="98"/>
    </row>
    <row r="2476" spans="2:2" x14ac:dyDescent="0.25">
      <c r="B2476" s="98"/>
    </row>
    <row r="2477" spans="2:2" x14ac:dyDescent="0.25">
      <c r="B2477" s="98"/>
    </row>
    <row r="2478" spans="2:2" x14ac:dyDescent="0.25">
      <c r="B2478" s="98"/>
    </row>
    <row r="2479" spans="2:2" x14ac:dyDescent="0.25">
      <c r="B2479" s="98"/>
    </row>
    <row r="2480" spans="2:2" x14ac:dyDescent="0.25">
      <c r="B2480" s="98"/>
    </row>
    <row r="2481" spans="2:2" x14ac:dyDescent="0.25">
      <c r="B2481" s="98"/>
    </row>
    <row r="2482" spans="2:2" x14ac:dyDescent="0.25">
      <c r="B2482" s="98"/>
    </row>
    <row r="2483" spans="2:2" x14ac:dyDescent="0.25">
      <c r="B2483" s="98"/>
    </row>
    <row r="2484" spans="2:2" x14ac:dyDescent="0.25">
      <c r="B2484" s="98"/>
    </row>
    <row r="2485" spans="2:2" x14ac:dyDescent="0.25">
      <c r="B2485" s="98"/>
    </row>
    <row r="2486" spans="2:2" x14ac:dyDescent="0.25">
      <c r="B2486" s="98"/>
    </row>
    <row r="2487" spans="2:2" x14ac:dyDescent="0.25">
      <c r="B2487" s="98"/>
    </row>
    <row r="2488" spans="2:2" x14ac:dyDescent="0.25">
      <c r="B2488" s="98"/>
    </row>
    <row r="2489" spans="2:2" x14ac:dyDescent="0.25">
      <c r="B2489" s="98"/>
    </row>
    <row r="2490" spans="2:2" x14ac:dyDescent="0.25">
      <c r="B2490" s="98"/>
    </row>
    <row r="2491" spans="2:2" x14ac:dyDescent="0.25">
      <c r="B2491" s="98"/>
    </row>
    <row r="2492" spans="2:2" x14ac:dyDescent="0.25">
      <c r="B2492" s="98"/>
    </row>
    <row r="2493" spans="2:2" x14ac:dyDescent="0.25">
      <c r="B2493" s="98"/>
    </row>
    <row r="2494" spans="2:2" x14ac:dyDescent="0.25">
      <c r="B2494" s="98"/>
    </row>
    <row r="2495" spans="2:2" x14ac:dyDescent="0.25">
      <c r="B2495" s="98"/>
    </row>
    <row r="2496" spans="2:2" x14ac:dyDescent="0.25">
      <c r="B2496" s="98"/>
    </row>
    <row r="2497" spans="2:2" x14ac:dyDescent="0.25">
      <c r="B2497" s="98"/>
    </row>
    <row r="2498" spans="2:2" x14ac:dyDescent="0.25">
      <c r="B2498" s="98"/>
    </row>
    <row r="2499" spans="2:2" x14ac:dyDescent="0.25">
      <c r="B2499" s="98"/>
    </row>
    <row r="2500" spans="2:2" x14ac:dyDescent="0.25">
      <c r="B2500" s="98"/>
    </row>
    <row r="2501" spans="2:2" x14ac:dyDescent="0.25">
      <c r="B2501" s="98"/>
    </row>
    <row r="2502" spans="2:2" x14ac:dyDescent="0.25">
      <c r="B2502" s="98"/>
    </row>
    <row r="2503" spans="2:2" x14ac:dyDescent="0.25">
      <c r="B2503" s="98"/>
    </row>
    <row r="2504" spans="2:2" x14ac:dyDescent="0.25">
      <c r="B2504" s="98"/>
    </row>
    <row r="2505" spans="2:2" x14ac:dyDescent="0.25">
      <c r="B2505" s="98"/>
    </row>
    <row r="2506" spans="2:2" x14ac:dyDescent="0.25">
      <c r="B2506" s="98"/>
    </row>
    <row r="2507" spans="2:2" x14ac:dyDescent="0.25">
      <c r="B2507" s="98"/>
    </row>
    <row r="2508" spans="2:2" x14ac:dyDescent="0.25">
      <c r="B2508" s="98"/>
    </row>
    <row r="2509" spans="2:2" x14ac:dyDescent="0.25">
      <c r="B2509" s="98"/>
    </row>
    <row r="2510" spans="2:2" x14ac:dyDescent="0.25">
      <c r="B2510" s="98"/>
    </row>
    <row r="2511" spans="2:2" x14ac:dyDescent="0.25">
      <c r="B2511" s="98"/>
    </row>
    <row r="2512" spans="2:2" x14ac:dyDescent="0.25">
      <c r="B2512" s="98"/>
    </row>
    <row r="2513" spans="2:2" x14ac:dyDescent="0.25">
      <c r="B2513" s="98"/>
    </row>
    <row r="2514" spans="2:2" x14ac:dyDescent="0.25">
      <c r="B2514" s="98"/>
    </row>
    <row r="2515" spans="2:2" x14ac:dyDescent="0.25">
      <c r="B2515" s="98"/>
    </row>
    <row r="2516" spans="2:2" x14ac:dyDescent="0.25">
      <c r="B2516" s="98"/>
    </row>
    <row r="2517" spans="2:2" x14ac:dyDescent="0.25">
      <c r="B2517" s="98"/>
    </row>
    <row r="2518" spans="2:2" x14ac:dyDescent="0.25">
      <c r="B2518" s="98"/>
    </row>
    <row r="2519" spans="2:2" x14ac:dyDescent="0.25">
      <c r="B2519" s="98"/>
    </row>
    <row r="2520" spans="2:2" x14ac:dyDescent="0.25">
      <c r="B2520" s="98"/>
    </row>
    <row r="2521" spans="2:2" x14ac:dyDescent="0.25">
      <c r="B2521" s="98"/>
    </row>
    <row r="2522" spans="2:2" x14ac:dyDescent="0.25">
      <c r="B2522" s="98"/>
    </row>
    <row r="2523" spans="2:2" x14ac:dyDescent="0.25">
      <c r="B2523" s="98"/>
    </row>
    <row r="2524" spans="2:2" x14ac:dyDescent="0.25">
      <c r="B2524" s="98"/>
    </row>
    <row r="2525" spans="2:2" x14ac:dyDescent="0.25">
      <c r="B2525" s="98"/>
    </row>
    <row r="2526" spans="2:2" x14ac:dyDescent="0.25">
      <c r="B2526" s="98"/>
    </row>
    <row r="2527" spans="2:2" x14ac:dyDescent="0.25">
      <c r="B2527" s="98"/>
    </row>
    <row r="2528" spans="2:2" x14ac:dyDescent="0.25">
      <c r="B2528" s="98"/>
    </row>
    <row r="2529" spans="2:2" x14ac:dyDescent="0.25">
      <c r="B2529" s="98"/>
    </row>
    <row r="2530" spans="2:2" x14ac:dyDescent="0.25">
      <c r="B2530" s="98"/>
    </row>
    <row r="2531" spans="2:2" x14ac:dyDescent="0.25">
      <c r="B2531" s="98"/>
    </row>
    <row r="2532" spans="2:2" x14ac:dyDescent="0.25">
      <c r="B2532" s="98"/>
    </row>
    <row r="2533" spans="2:2" x14ac:dyDescent="0.25">
      <c r="B2533" s="98"/>
    </row>
    <row r="2534" spans="2:2" x14ac:dyDescent="0.25">
      <c r="B2534" s="98"/>
    </row>
    <row r="2535" spans="2:2" x14ac:dyDescent="0.25">
      <c r="B2535" s="98"/>
    </row>
    <row r="2536" spans="2:2" x14ac:dyDescent="0.25">
      <c r="B2536" s="98"/>
    </row>
    <row r="2537" spans="2:2" x14ac:dyDescent="0.25">
      <c r="B2537" s="98"/>
    </row>
    <row r="2538" spans="2:2" x14ac:dyDescent="0.25">
      <c r="B2538" s="98"/>
    </row>
    <row r="2539" spans="2:2" x14ac:dyDescent="0.25">
      <c r="B2539" s="98"/>
    </row>
    <row r="2540" spans="2:2" x14ac:dyDescent="0.25">
      <c r="B2540" s="98"/>
    </row>
    <row r="2541" spans="2:2" x14ac:dyDescent="0.25">
      <c r="B2541" s="98"/>
    </row>
    <row r="2542" spans="2:2" x14ac:dyDescent="0.25">
      <c r="B2542" s="98"/>
    </row>
    <row r="2543" spans="2:2" x14ac:dyDescent="0.25">
      <c r="B2543" s="98"/>
    </row>
    <row r="2544" spans="2:2" x14ac:dyDescent="0.25">
      <c r="B2544" s="98"/>
    </row>
    <row r="2545" spans="2:2" x14ac:dyDescent="0.25">
      <c r="B2545" s="98"/>
    </row>
    <row r="2546" spans="2:2" x14ac:dyDescent="0.25">
      <c r="B2546" s="98"/>
    </row>
    <row r="2547" spans="2:2" x14ac:dyDescent="0.25">
      <c r="B2547" s="98"/>
    </row>
    <row r="2548" spans="2:2" x14ac:dyDescent="0.25">
      <c r="B2548" s="98"/>
    </row>
    <row r="2549" spans="2:2" x14ac:dyDescent="0.25">
      <c r="B2549" s="98"/>
    </row>
    <row r="2550" spans="2:2" x14ac:dyDescent="0.25">
      <c r="B2550" s="98"/>
    </row>
    <row r="2551" spans="2:2" x14ac:dyDescent="0.25">
      <c r="B2551" s="98"/>
    </row>
    <row r="2552" spans="2:2" x14ac:dyDescent="0.25">
      <c r="B2552" s="98"/>
    </row>
    <row r="2553" spans="2:2" x14ac:dyDescent="0.25">
      <c r="B2553" s="98"/>
    </row>
    <row r="2554" spans="2:2" x14ac:dyDescent="0.25">
      <c r="B2554" s="98"/>
    </row>
    <row r="2555" spans="2:2" x14ac:dyDescent="0.25">
      <c r="B2555" s="98"/>
    </row>
    <row r="2556" spans="2:2" x14ac:dyDescent="0.25">
      <c r="B2556" s="98"/>
    </row>
    <row r="2557" spans="2:2" x14ac:dyDescent="0.25">
      <c r="B2557" s="98"/>
    </row>
    <row r="2558" spans="2:2" x14ac:dyDescent="0.25">
      <c r="B2558" s="98"/>
    </row>
    <row r="2559" spans="2:2" x14ac:dyDescent="0.25">
      <c r="B2559" s="98"/>
    </row>
    <row r="2560" spans="2:2" x14ac:dyDescent="0.25">
      <c r="B2560" s="98"/>
    </row>
    <row r="2561" spans="2:2" x14ac:dyDescent="0.25">
      <c r="B2561" s="98"/>
    </row>
    <row r="2562" spans="2:2" x14ac:dyDescent="0.25">
      <c r="B2562" s="98"/>
    </row>
    <row r="2563" spans="2:2" x14ac:dyDescent="0.25">
      <c r="B2563" s="98"/>
    </row>
    <row r="2564" spans="2:2" x14ac:dyDescent="0.25">
      <c r="B2564" s="98"/>
    </row>
    <row r="2565" spans="2:2" x14ac:dyDescent="0.25">
      <c r="B2565" s="98"/>
    </row>
    <row r="2566" spans="2:2" x14ac:dyDescent="0.25">
      <c r="B2566" s="98"/>
    </row>
    <row r="2567" spans="2:2" x14ac:dyDescent="0.25">
      <c r="B2567" s="98"/>
    </row>
    <row r="2568" spans="2:2" x14ac:dyDescent="0.25">
      <c r="B2568" s="98"/>
    </row>
    <row r="2569" spans="2:2" x14ac:dyDescent="0.25">
      <c r="B2569" s="98"/>
    </row>
    <row r="2570" spans="2:2" x14ac:dyDescent="0.25">
      <c r="B2570" s="98"/>
    </row>
    <row r="2571" spans="2:2" x14ac:dyDescent="0.25">
      <c r="B2571" s="98"/>
    </row>
    <row r="2572" spans="2:2" x14ac:dyDescent="0.25">
      <c r="B2572" s="98"/>
    </row>
    <row r="2573" spans="2:2" x14ac:dyDescent="0.25">
      <c r="B2573" s="98"/>
    </row>
    <row r="2574" spans="2:2" x14ac:dyDescent="0.25">
      <c r="B2574" s="98"/>
    </row>
    <row r="2575" spans="2:2" x14ac:dyDescent="0.25">
      <c r="B2575" s="98"/>
    </row>
    <row r="2576" spans="2:2" x14ac:dyDescent="0.25">
      <c r="B2576" s="98"/>
    </row>
    <row r="2577" spans="2:2" x14ac:dyDescent="0.25">
      <c r="B2577" s="98"/>
    </row>
    <row r="2578" spans="2:2" x14ac:dyDescent="0.25">
      <c r="B2578" s="98"/>
    </row>
    <row r="2579" spans="2:2" x14ac:dyDescent="0.25">
      <c r="B2579" s="98"/>
    </row>
    <row r="2580" spans="2:2" x14ac:dyDescent="0.25">
      <c r="B2580" s="98"/>
    </row>
    <row r="2581" spans="2:2" x14ac:dyDescent="0.25">
      <c r="B2581" s="98"/>
    </row>
    <row r="2582" spans="2:2" x14ac:dyDescent="0.25">
      <c r="B2582" s="98"/>
    </row>
    <row r="2583" spans="2:2" x14ac:dyDescent="0.25">
      <c r="B2583" s="98"/>
    </row>
    <row r="2584" spans="2:2" x14ac:dyDescent="0.25">
      <c r="B2584" s="98"/>
    </row>
    <row r="2585" spans="2:2" x14ac:dyDescent="0.25">
      <c r="B2585" s="98"/>
    </row>
    <row r="2586" spans="2:2" x14ac:dyDescent="0.25">
      <c r="B2586" s="98"/>
    </row>
    <row r="2587" spans="2:2" x14ac:dyDescent="0.25">
      <c r="B2587" s="98"/>
    </row>
    <row r="2588" spans="2:2" x14ac:dyDescent="0.25">
      <c r="B2588" s="98"/>
    </row>
    <row r="2589" spans="2:2" x14ac:dyDescent="0.25">
      <c r="B2589" s="98"/>
    </row>
    <row r="2590" spans="2:2" x14ac:dyDescent="0.25">
      <c r="B2590" s="98"/>
    </row>
    <row r="2591" spans="2:2" x14ac:dyDescent="0.25">
      <c r="B2591" s="98"/>
    </row>
    <row r="2592" spans="2:2" x14ac:dyDescent="0.25">
      <c r="B2592" s="98"/>
    </row>
    <row r="2593" spans="2:2" x14ac:dyDescent="0.25">
      <c r="B2593" s="98"/>
    </row>
    <row r="2594" spans="2:2" x14ac:dyDescent="0.25">
      <c r="B2594" s="98"/>
    </row>
    <row r="2595" spans="2:2" x14ac:dyDescent="0.25">
      <c r="B2595" s="98"/>
    </row>
    <row r="2596" spans="2:2" x14ac:dyDescent="0.25">
      <c r="B2596" s="98"/>
    </row>
    <row r="2597" spans="2:2" x14ac:dyDescent="0.25">
      <c r="B2597" s="98"/>
    </row>
    <row r="2598" spans="2:2" x14ac:dyDescent="0.25">
      <c r="B2598" s="98"/>
    </row>
    <row r="2599" spans="2:2" x14ac:dyDescent="0.25">
      <c r="B2599" s="98"/>
    </row>
    <row r="2600" spans="2:2" x14ac:dyDescent="0.25">
      <c r="B2600" s="98"/>
    </row>
    <row r="2601" spans="2:2" x14ac:dyDescent="0.25">
      <c r="B2601" s="98"/>
    </row>
    <row r="2602" spans="2:2" x14ac:dyDescent="0.25">
      <c r="B2602" s="98"/>
    </row>
    <row r="2603" spans="2:2" x14ac:dyDescent="0.25">
      <c r="B2603" s="98"/>
    </row>
    <row r="2604" spans="2:2" x14ac:dyDescent="0.25">
      <c r="B2604" s="98"/>
    </row>
    <row r="2605" spans="2:2" x14ac:dyDescent="0.25">
      <c r="B2605" s="98"/>
    </row>
    <row r="2606" spans="2:2" x14ac:dyDescent="0.25">
      <c r="B2606" s="98"/>
    </row>
    <row r="2607" spans="2:2" x14ac:dyDescent="0.25">
      <c r="B2607" s="98"/>
    </row>
    <row r="2608" spans="2:2" x14ac:dyDescent="0.25">
      <c r="B2608" s="98"/>
    </row>
    <row r="2609" spans="2:2" x14ac:dyDescent="0.25">
      <c r="B2609" s="98"/>
    </row>
    <row r="2610" spans="2:2" x14ac:dyDescent="0.25">
      <c r="B2610" s="98"/>
    </row>
    <row r="2611" spans="2:2" x14ac:dyDescent="0.25">
      <c r="B2611" s="98"/>
    </row>
    <row r="2612" spans="2:2" x14ac:dyDescent="0.25">
      <c r="B2612" s="98"/>
    </row>
    <row r="2613" spans="2:2" x14ac:dyDescent="0.25">
      <c r="B2613" s="98"/>
    </row>
    <row r="2614" spans="2:2" x14ac:dyDescent="0.25">
      <c r="B2614" s="98"/>
    </row>
    <row r="2615" spans="2:2" x14ac:dyDescent="0.25">
      <c r="B2615" s="98"/>
    </row>
    <row r="2616" spans="2:2" x14ac:dyDescent="0.25">
      <c r="B2616" s="98"/>
    </row>
    <row r="2617" spans="2:2" x14ac:dyDescent="0.25">
      <c r="B2617" s="98"/>
    </row>
    <row r="2618" spans="2:2" x14ac:dyDescent="0.25">
      <c r="B2618" s="98"/>
    </row>
    <row r="2619" spans="2:2" x14ac:dyDescent="0.25">
      <c r="B2619" s="98"/>
    </row>
    <row r="2620" spans="2:2" x14ac:dyDescent="0.25">
      <c r="B2620" s="98"/>
    </row>
    <row r="2621" spans="2:2" x14ac:dyDescent="0.25">
      <c r="B2621" s="98"/>
    </row>
    <row r="2622" spans="2:2" x14ac:dyDescent="0.25">
      <c r="B2622" s="98"/>
    </row>
    <row r="2623" spans="2:2" x14ac:dyDescent="0.25">
      <c r="B2623" s="98"/>
    </row>
    <row r="2624" spans="2:2" x14ac:dyDescent="0.25">
      <c r="B2624" s="98"/>
    </row>
    <row r="2625" spans="2:2" x14ac:dyDescent="0.25">
      <c r="B2625" s="98"/>
    </row>
    <row r="2626" spans="2:2" x14ac:dyDescent="0.25">
      <c r="B2626" s="98"/>
    </row>
    <row r="2627" spans="2:2" x14ac:dyDescent="0.25">
      <c r="B2627" s="98"/>
    </row>
    <row r="2628" spans="2:2" x14ac:dyDescent="0.25">
      <c r="B2628" s="98"/>
    </row>
    <row r="2629" spans="2:2" x14ac:dyDescent="0.25">
      <c r="B2629" s="98"/>
    </row>
    <row r="2630" spans="2:2" x14ac:dyDescent="0.25">
      <c r="B2630" s="98"/>
    </row>
    <row r="2631" spans="2:2" x14ac:dyDescent="0.25">
      <c r="B2631" s="98"/>
    </row>
    <row r="2632" spans="2:2" x14ac:dyDescent="0.25">
      <c r="B2632" s="98"/>
    </row>
    <row r="2633" spans="2:2" x14ac:dyDescent="0.25">
      <c r="B2633" s="98"/>
    </row>
    <row r="2634" spans="2:2" x14ac:dyDescent="0.25">
      <c r="B2634" s="98"/>
    </row>
    <row r="2635" spans="2:2" x14ac:dyDescent="0.25">
      <c r="B2635" s="98"/>
    </row>
    <row r="2636" spans="2:2" x14ac:dyDescent="0.25">
      <c r="B2636" s="98"/>
    </row>
    <row r="2637" spans="2:2" x14ac:dyDescent="0.25">
      <c r="B2637" s="98"/>
    </row>
    <row r="2638" spans="2:2" x14ac:dyDescent="0.25">
      <c r="B2638" s="98"/>
    </row>
    <row r="2639" spans="2:2" x14ac:dyDescent="0.25">
      <c r="B2639" s="98"/>
    </row>
    <row r="2640" spans="2:2" x14ac:dyDescent="0.25">
      <c r="B2640" s="98"/>
    </row>
    <row r="2641" spans="2:2" x14ac:dyDescent="0.25">
      <c r="B2641" s="98"/>
    </row>
    <row r="2642" spans="2:2" x14ac:dyDescent="0.25">
      <c r="B2642" s="98"/>
    </row>
    <row r="2643" spans="2:2" x14ac:dyDescent="0.25">
      <c r="B2643" s="98"/>
    </row>
    <row r="2644" spans="2:2" x14ac:dyDescent="0.25">
      <c r="B2644" s="98"/>
    </row>
    <row r="2645" spans="2:2" x14ac:dyDescent="0.25">
      <c r="B2645" s="98"/>
    </row>
    <row r="2646" spans="2:2" x14ac:dyDescent="0.25">
      <c r="B2646" s="98"/>
    </row>
    <row r="2647" spans="2:2" x14ac:dyDescent="0.25">
      <c r="B2647" s="98"/>
    </row>
    <row r="2648" spans="2:2" x14ac:dyDescent="0.25">
      <c r="B2648" s="98"/>
    </row>
    <row r="2649" spans="2:2" x14ac:dyDescent="0.25">
      <c r="B2649" s="98"/>
    </row>
    <row r="2650" spans="2:2" x14ac:dyDescent="0.25">
      <c r="B2650" s="98"/>
    </row>
    <row r="2651" spans="2:2" x14ac:dyDescent="0.25">
      <c r="B2651" s="98"/>
    </row>
    <row r="2652" spans="2:2" x14ac:dyDescent="0.25">
      <c r="B2652" s="98"/>
    </row>
    <row r="2653" spans="2:2" x14ac:dyDescent="0.25">
      <c r="B2653" s="98"/>
    </row>
    <row r="2654" spans="2:2" x14ac:dyDescent="0.25">
      <c r="B2654" s="98"/>
    </row>
    <row r="2655" spans="2:2" x14ac:dyDescent="0.25">
      <c r="B2655" s="98"/>
    </row>
    <row r="2656" spans="2:2" x14ac:dyDescent="0.25">
      <c r="B2656" s="98"/>
    </row>
    <row r="2657" spans="2:2" x14ac:dyDescent="0.25">
      <c r="B2657" s="98"/>
    </row>
    <row r="2658" spans="2:2" x14ac:dyDescent="0.25">
      <c r="B2658" s="98"/>
    </row>
    <row r="2659" spans="2:2" x14ac:dyDescent="0.25">
      <c r="B2659" s="98"/>
    </row>
    <row r="2660" spans="2:2" x14ac:dyDescent="0.25">
      <c r="B2660" s="98"/>
    </row>
    <row r="2661" spans="2:2" x14ac:dyDescent="0.25">
      <c r="B2661" s="98"/>
    </row>
    <row r="2662" spans="2:2" x14ac:dyDescent="0.25">
      <c r="B2662" s="98"/>
    </row>
    <row r="2663" spans="2:2" x14ac:dyDescent="0.25">
      <c r="B2663" s="98"/>
    </row>
    <row r="2664" spans="2:2" x14ac:dyDescent="0.25">
      <c r="B2664" s="98"/>
    </row>
    <row r="2665" spans="2:2" x14ac:dyDescent="0.25">
      <c r="B2665" s="98"/>
    </row>
    <row r="2666" spans="2:2" x14ac:dyDescent="0.25">
      <c r="B2666" s="98"/>
    </row>
    <row r="2667" spans="2:2" x14ac:dyDescent="0.25">
      <c r="B2667" s="98"/>
    </row>
    <row r="2668" spans="2:2" x14ac:dyDescent="0.25">
      <c r="B2668" s="98"/>
    </row>
    <row r="2669" spans="2:2" x14ac:dyDescent="0.25">
      <c r="B2669" s="98"/>
    </row>
    <row r="2670" spans="2:2" x14ac:dyDescent="0.25">
      <c r="B2670" s="98"/>
    </row>
    <row r="2671" spans="2:2" x14ac:dyDescent="0.25">
      <c r="B2671" s="98"/>
    </row>
    <row r="2672" spans="2:2" x14ac:dyDescent="0.25">
      <c r="B2672" s="98"/>
    </row>
    <row r="2673" spans="2:2" x14ac:dyDescent="0.25">
      <c r="B2673" s="98"/>
    </row>
    <row r="2674" spans="2:2" x14ac:dyDescent="0.25">
      <c r="B2674" s="98"/>
    </row>
    <row r="2675" spans="2:2" x14ac:dyDescent="0.25">
      <c r="B2675" s="98"/>
    </row>
    <row r="2676" spans="2:2" x14ac:dyDescent="0.25">
      <c r="B2676" s="98"/>
    </row>
    <row r="2677" spans="2:2" x14ac:dyDescent="0.25">
      <c r="B2677" s="98"/>
    </row>
    <row r="2678" spans="2:2" x14ac:dyDescent="0.25">
      <c r="B2678" s="98"/>
    </row>
    <row r="2679" spans="2:2" x14ac:dyDescent="0.25">
      <c r="B2679" s="98"/>
    </row>
    <row r="2680" spans="2:2" x14ac:dyDescent="0.25">
      <c r="B2680" s="98"/>
    </row>
    <row r="2681" spans="2:2" x14ac:dyDescent="0.25">
      <c r="B2681" s="98"/>
    </row>
    <row r="2682" spans="2:2" x14ac:dyDescent="0.25">
      <c r="B2682" s="98"/>
    </row>
    <row r="2683" spans="2:2" x14ac:dyDescent="0.25">
      <c r="B2683" s="98"/>
    </row>
    <row r="2684" spans="2:2" x14ac:dyDescent="0.25">
      <c r="B2684" s="98"/>
    </row>
    <row r="2685" spans="2:2" x14ac:dyDescent="0.25">
      <c r="B2685" s="98"/>
    </row>
    <row r="2686" spans="2:2" x14ac:dyDescent="0.25">
      <c r="B2686" s="98"/>
    </row>
    <row r="2687" spans="2:2" x14ac:dyDescent="0.25">
      <c r="B2687" s="98"/>
    </row>
    <row r="2688" spans="2:2" x14ac:dyDescent="0.25">
      <c r="B2688" s="98"/>
    </row>
    <row r="2689" spans="2:2" x14ac:dyDescent="0.25">
      <c r="B2689" s="98"/>
    </row>
    <row r="2690" spans="2:2" x14ac:dyDescent="0.25">
      <c r="B2690" s="98"/>
    </row>
    <row r="2691" spans="2:2" x14ac:dyDescent="0.25">
      <c r="B2691" s="98"/>
    </row>
    <row r="2692" spans="2:2" x14ac:dyDescent="0.25">
      <c r="B2692" s="98"/>
    </row>
    <row r="2693" spans="2:2" x14ac:dyDescent="0.25">
      <c r="B2693" s="98"/>
    </row>
    <row r="2694" spans="2:2" x14ac:dyDescent="0.25">
      <c r="B2694" s="98"/>
    </row>
    <row r="2695" spans="2:2" x14ac:dyDescent="0.25">
      <c r="B2695" s="98"/>
    </row>
    <row r="2696" spans="2:2" x14ac:dyDescent="0.25">
      <c r="B2696" s="98"/>
    </row>
    <row r="2697" spans="2:2" x14ac:dyDescent="0.25">
      <c r="B2697" s="98"/>
    </row>
    <row r="2698" spans="2:2" x14ac:dyDescent="0.25">
      <c r="B2698" s="98"/>
    </row>
    <row r="2699" spans="2:2" x14ac:dyDescent="0.25">
      <c r="B2699" s="98"/>
    </row>
    <row r="2700" spans="2:2" x14ac:dyDescent="0.25">
      <c r="B2700" s="98"/>
    </row>
    <row r="2701" spans="2:2" x14ac:dyDescent="0.25">
      <c r="B2701" s="98"/>
    </row>
    <row r="2702" spans="2:2" x14ac:dyDescent="0.25">
      <c r="B2702" s="98"/>
    </row>
    <row r="2703" spans="2:2" x14ac:dyDescent="0.25">
      <c r="B2703" s="98"/>
    </row>
    <row r="2704" spans="2:2" x14ac:dyDescent="0.25">
      <c r="B2704" s="98"/>
    </row>
    <row r="2705" spans="2:2" x14ac:dyDescent="0.25">
      <c r="B2705" s="98"/>
    </row>
    <row r="2706" spans="2:2" x14ac:dyDescent="0.25">
      <c r="B2706" s="98"/>
    </row>
    <row r="2707" spans="2:2" x14ac:dyDescent="0.25">
      <c r="B2707" s="98"/>
    </row>
    <row r="2708" spans="2:2" x14ac:dyDescent="0.25">
      <c r="B2708" s="98"/>
    </row>
    <row r="2709" spans="2:2" x14ac:dyDescent="0.25">
      <c r="B2709" s="98"/>
    </row>
    <row r="2710" spans="2:2" x14ac:dyDescent="0.25">
      <c r="B2710" s="98"/>
    </row>
    <row r="2711" spans="2:2" x14ac:dyDescent="0.25">
      <c r="B2711" s="98"/>
    </row>
    <row r="2712" spans="2:2" x14ac:dyDescent="0.25">
      <c r="B2712" s="98"/>
    </row>
    <row r="2713" spans="2:2" x14ac:dyDescent="0.25">
      <c r="B2713" s="98"/>
    </row>
    <row r="2714" spans="2:2" x14ac:dyDescent="0.25">
      <c r="B2714" s="98"/>
    </row>
    <row r="2715" spans="2:2" x14ac:dyDescent="0.25">
      <c r="B2715" s="98"/>
    </row>
    <row r="2716" spans="2:2" x14ac:dyDescent="0.25">
      <c r="B2716" s="98"/>
    </row>
    <row r="2717" spans="2:2" x14ac:dyDescent="0.25">
      <c r="B2717" s="98"/>
    </row>
    <row r="2718" spans="2:2" x14ac:dyDescent="0.25">
      <c r="B2718" s="98"/>
    </row>
    <row r="2719" spans="2:2" x14ac:dyDescent="0.25">
      <c r="B2719" s="98"/>
    </row>
    <row r="2720" spans="2:2" x14ac:dyDescent="0.25">
      <c r="B2720" s="98"/>
    </row>
    <row r="2721" spans="2:2" x14ac:dyDescent="0.25">
      <c r="B2721" s="98"/>
    </row>
    <row r="2722" spans="2:2" x14ac:dyDescent="0.25">
      <c r="B2722" s="98"/>
    </row>
    <row r="2723" spans="2:2" x14ac:dyDescent="0.25">
      <c r="B2723" s="98"/>
    </row>
    <row r="2724" spans="2:2" x14ac:dyDescent="0.25">
      <c r="B2724" s="98"/>
    </row>
    <row r="2725" spans="2:2" x14ac:dyDescent="0.25">
      <c r="B2725" s="98"/>
    </row>
    <row r="2726" spans="2:2" x14ac:dyDescent="0.25">
      <c r="B2726" s="98"/>
    </row>
    <row r="2727" spans="2:2" x14ac:dyDescent="0.25">
      <c r="B2727" s="98"/>
    </row>
    <row r="2728" spans="2:2" x14ac:dyDescent="0.25">
      <c r="B2728" s="98"/>
    </row>
    <row r="2729" spans="2:2" x14ac:dyDescent="0.25">
      <c r="B2729" s="98"/>
    </row>
    <row r="2730" spans="2:2" x14ac:dyDescent="0.25">
      <c r="B2730" s="98"/>
    </row>
    <row r="2731" spans="2:2" x14ac:dyDescent="0.25">
      <c r="B2731" s="98"/>
    </row>
    <row r="2732" spans="2:2" x14ac:dyDescent="0.25">
      <c r="B2732" s="98"/>
    </row>
    <row r="2733" spans="2:2" x14ac:dyDescent="0.25">
      <c r="B2733" s="98"/>
    </row>
    <row r="2734" spans="2:2" x14ac:dyDescent="0.25">
      <c r="B2734" s="98"/>
    </row>
    <row r="2735" spans="2:2" x14ac:dyDescent="0.25">
      <c r="B2735" s="98"/>
    </row>
    <row r="2736" spans="2:2" x14ac:dyDescent="0.25">
      <c r="B2736" s="98"/>
    </row>
    <row r="2737" spans="2:2" x14ac:dyDescent="0.25">
      <c r="B2737" s="98"/>
    </row>
    <row r="2738" spans="2:2" x14ac:dyDescent="0.25">
      <c r="B2738" s="98"/>
    </row>
    <row r="2739" spans="2:2" x14ac:dyDescent="0.25">
      <c r="B2739" s="98"/>
    </row>
    <row r="2740" spans="2:2" x14ac:dyDescent="0.25">
      <c r="B2740" s="98"/>
    </row>
    <row r="2741" spans="2:2" x14ac:dyDescent="0.25">
      <c r="B2741" s="98"/>
    </row>
    <row r="2742" spans="2:2" x14ac:dyDescent="0.25">
      <c r="B2742" s="98"/>
    </row>
    <row r="2743" spans="2:2" x14ac:dyDescent="0.25">
      <c r="B2743" s="98"/>
    </row>
    <row r="2744" spans="2:2" x14ac:dyDescent="0.25">
      <c r="B2744" s="98"/>
    </row>
    <row r="2745" spans="2:2" x14ac:dyDescent="0.25">
      <c r="B2745" s="98"/>
    </row>
    <row r="2746" spans="2:2" x14ac:dyDescent="0.25">
      <c r="B2746" s="98"/>
    </row>
    <row r="2747" spans="2:2" x14ac:dyDescent="0.25">
      <c r="B2747" s="98"/>
    </row>
    <row r="2748" spans="2:2" x14ac:dyDescent="0.25">
      <c r="B2748" s="98"/>
    </row>
    <row r="2749" spans="2:2" x14ac:dyDescent="0.25">
      <c r="B2749" s="98"/>
    </row>
    <row r="2750" spans="2:2" x14ac:dyDescent="0.25">
      <c r="B2750" s="98"/>
    </row>
    <row r="2751" spans="2:2" x14ac:dyDescent="0.25">
      <c r="B2751" s="98"/>
    </row>
    <row r="2752" spans="2:2" x14ac:dyDescent="0.25">
      <c r="B2752" s="98"/>
    </row>
    <row r="2753" spans="2:2" x14ac:dyDescent="0.25">
      <c r="B2753" s="98"/>
    </row>
    <row r="2754" spans="2:2" x14ac:dyDescent="0.25">
      <c r="B2754" s="98"/>
    </row>
    <row r="2755" spans="2:2" x14ac:dyDescent="0.25">
      <c r="B2755" s="98"/>
    </row>
    <row r="2756" spans="2:2" x14ac:dyDescent="0.25">
      <c r="B2756" s="98"/>
    </row>
    <row r="2757" spans="2:2" x14ac:dyDescent="0.25">
      <c r="B2757" s="98"/>
    </row>
    <row r="2758" spans="2:2" x14ac:dyDescent="0.25">
      <c r="B2758" s="98"/>
    </row>
    <row r="2759" spans="2:2" x14ac:dyDescent="0.25">
      <c r="B2759" s="98"/>
    </row>
    <row r="2760" spans="2:2" x14ac:dyDescent="0.25">
      <c r="B2760" s="98"/>
    </row>
    <row r="2761" spans="2:2" x14ac:dyDescent="0.25">
      <c r="B2761" s="98"/>
    </row>
    <row r="2762" spans="2:2" x14ac:dyDescent="0.25">
      <c r="B2762" s="98"/>
    </row>
    <row r="2763" spans="2:2" x14ac:dyDescent="0.25">
      <c r="B2763" s="98"/>
    </row>
    <row r="2764" spans="2:2" x14ac:dyDescent="0.25">
      <c r="B2764" s="98"/>
    </row>
    <row r="2765" spans="2:2" x14ac:dyDescent="0.25">
      <c r="B2765" s="98"/>
    </row>
    <row r="2766" spans="2:2" x14ac:dyDescent="0.25">
      <c r="B2766" s="98"/>
    </row>
    <row r="2767" spans="2:2" x14ac:dyDescent="0.25">
      <c r="B2767" s="98"/>
    </row>
    <row r="2768" spans="2:2" x14ac:dyDescent="0.25">
      <c r="B2768" s="98"/>
    </row>
    <row r="2769" spans="2:2" x14ac:dyDescent="0.25">
      <c r="B2769" s="98"/>
    </row>
    <row r="2770" spans="2:2" x14ac:dyDescent="0.25">
      <c r="B2770" s="98"/>
    </row>
    <row r="2771" spans="2:2" x14ac:dyDescent="0.25">
      <c r="B2771" s="98"/>
    </row>
    <row r="2772" spans="2:2" x14ac:dyDescent="0.25">
      <c r="B2772" s="98"/>
    </row>
    <row r="2773" spans="2:2" x14ac:dyDescent="0.25">
      <c r="B2773" s="98"/>
    </row>
    <row r="2774" spans="2:2" x14ac:dyDescent="0.25">
      <c r="B2774" s="98"/>
    </row>
    <row r="2775" spans="2:2" x14ac:dyDescent="0.25">
      <c r="B2775" s="98"/>
    </row>
    <row r="2776" spans="2:2" x14ac:dyDescent="0.25">
      <c r="B2776" s="98"/>
    </row>
    <row r="2777" spans="2:2" x14ac:dyDescent="0.25">
      <c r="B2777" s="98"/>
    </row>
  </sheetData>
  <mergeCells count="18">
    <mergeCell ref="C18:E18"/>
    <mergeCell ref="A6:E6"/>
    <mergeCell ref="C8:E8"/>
    <mergeCell ref="C9:E9"/>
    <mergeCell ref="C10:E10"/>
    <mergeCell ref="C11:E11"/>
    <mergeCell ref="C12:E12"/>
    <mergeCell ref="C13:E13"/>
    <mergeCell ref="C14:E14"/>
    <mergeCell ref="C15:E15"/>
    <mergeCell ref="C16:E16"/>
    <mergeCell ref="C17:E17"/>
    <mergeCell ref="A1:A4"/>
    <mergeCell ref="B1:D2"/>
    <mergeCell ref="E1:E2"/>
    <mergeCell ref="D3:D4"/>
    <mergeCell ref="E3:E4"/>
    <mergeCell ref="B3:C4"/>
  </mergeCells>
  <printOptions horizontalCentered="1"/>
  <pageMargins left="0.19685039370078741" right="0.19685039370078741" top="0.19685039370078741" bottom="0.19685039370078741" header="0" footer="0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5</vt:i4>
      </vt:variant>
    </vt:vector>
  </HeadingPairs>
  <TitlesOfParts>
    <vt:vector size="11" baseType="lpstr">
      <vt:lpstr>LISTA CHEQUEO CONTRATISTA</vt:lpstr>
      <vt:lpstr>LISTA CHEQUEO NOMINA</vt:lpstr>
      <vt:lpstr>MANUAL CONTRATISTA</vt:lpstr>
      <vt:lpstr>MANUAL NOMINA</vt:lpstr>
      <vt:lpstr>INSTRUCTIVO</vt:lpstr>
      <vt:lpstr>HISTORIAL DE CAMBIOS</vt:lpstr>
      <vt:lpstr>INSTRUCTIVO!Área_de_impresión</vt:lpstr>
      <vt:lpstr>'LISTA CHEQUEO CONTRATISTA'!Área_de_impresión</vt:lpstr>
      <vt:lpstr>'LISTA CHEQUEO NOMINA'!Área_de_impresión</vt:lpstr>
      <vt:lpstr>'MANUAL CONTRATISTA'!Área_de_impresión</vt:lpstr>
      <vt:lpstr>'MANUAL NOMINA'!Área_de_impresión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TuSoft</cp:lastModifiedBy>
  <cp:lastPrinted>2021-02-01T14:49:24Z</cp:lastPrinted>
  <dcterms:created xsi:type="dcterms:W3CDTF">2019-12-10T19:16:25Z</dcterms:created>
  <dcterms:modified xsi:type="dcterms:W3CDTF">2021-02-01T14:57:22Z</dcterms:modified>
</cp:coreProperties>
</file>